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8800" windowHeight="12312" tabRatio="9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<sst xmlns="http://schemas.openxmlformats.org/spreadsheetml/2006/main" count="1212" uniqueCount="635">
  <si>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</si>
  <si>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</si>
  <si>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</si>
  <si>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</si>
  <si>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</si>
  <si>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</si>
  <si>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</si>
  <si>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</si>
  <si>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</si>
  <si>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</si>
  <si>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</si>
  <si>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</si>
  <si>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</si>
  <si>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</si>
  <si>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</si>
  <si>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</si>
  <si>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</si>
  <si>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</si>
  <si>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</si>
  <si>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</si>
  <si>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</si>
  <si>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</si>
  <si>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</si>
  <si>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</si>
  <si>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</si>
  <si>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</si>
  <si>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</si>
  <si>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</si>
  <si>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</si>
  <si>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</si>
  <si>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</si>
  <si>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</si>
  <si>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</si>
  <si>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</si>
  <si>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</si>
  <si>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</si>
  <si>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</si>
  <si>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</si>
  <si>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</si>
  <si>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</si>
  <si>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</si>
  <si>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</si>
  <si>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</si>
  <si>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</si>
  <si>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</si>
  <si>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</si>
  <si>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</si>
  <si>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</si>
  <si>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</si>
  <si>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</si>
  <si>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</si>
  <si>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</si>
  <si>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</si>
  <si>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</si>
  <si>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</si>
  <si>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</si>
  <si>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</si>
  <si>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</si>
  <si>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</si>
  <si>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</si>
  <si>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</si>
  <si>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</si>
  <si>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</si>
  <si>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</si>
  <si>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</si>
  <si>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</si>
  <si>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</si>
  <si>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</si>
  <si>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</si>
  <si>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</si>
  <si>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</si>
  <si>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</si>
  <si>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</si>
  <si>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</si>
  <si>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</si>
  <si>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</si>
  <si>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</si>
  <si>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</si>
  <si>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</si>
  <si>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</si>
  <si>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</si>
  <si>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</si>
  <si>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</si>
  <si>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</si>
  <si>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</si>
  <si>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</si>
  <si>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</si>
  <si>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</si>
  <si>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</si>
  <si>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</si>
  <si>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</si>
  <si>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</si>
  <si>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</si>
  <si>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</si>
  <si>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</si>
  <si>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</si>
  <si>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</si>
  <si>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</si>
  <si>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</si>
  <si>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</si>
  <si>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</si>
  <si>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</si>
  <si>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</si>
  <si>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</si>
  <si>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</si>
  <si>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</si>
  <si>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</si>
  <si>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</si>
  <si>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</si>
  <si>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</si>
  <si>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</si>
  <si>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</si>
  <si>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</si>
  <si>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</si>
  <si>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</si>
  <si>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</si>
  <si>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</si>
  <si>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</si>
  <si>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</si>
  <si>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</si>
  <si>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</si>
  <si>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</si>
  <si>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</si>
  <si>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</si>
  <si>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</si>
  <si>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</si>
  <si>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</si>
  <si>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</si>
  <si>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</si>
  <si>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</si>
  <si>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</si>
  <si>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</si>
  <si>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</si>
  <si>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</si>
  <si>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</si>
  <si>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</si>
  <si>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</si>
  <si>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</si>
  <si>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</si>
  <si>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</si>
  <si>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</si>
  <si>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</si>
  <si>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</si>
  <si>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</si>
  <si>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</si>
  <si>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</si>
  <si>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</si>
  <si>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</si>
  <si>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</si>
  <si>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</si>
  <si>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</si>
  <si>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</si>
  <si>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</si>
  <si>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</si>
  <si>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</si>
  <si>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</si>
  <si>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</si>
  <si>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</si>
  <si>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</si>
  <si>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</si>
  <si>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</si>
  <si>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</si>
  <si>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</si>
  <si>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</si>
  <si>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</si>
  <si>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</si>
  <si>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</si>
  <si>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</si>
  <si>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</si>
  <si>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</si>
  <si>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</si>
  <si>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</si>
  <si>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</si>
  <si>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</si>
  <si>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</si>
  <si>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</si>
  <si>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</si>
  <si>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</si>
  <si>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</si>
  <si>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</si>
  <si>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</si>
  <si>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</si>
  <si>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</si>
  <si>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</si>
  <si>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</si>
  <si>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</si>
  <si>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</si>
  <si>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</si>
  <si>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</si>
  <si>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</si>
  <si>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</si>
  <si>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</si>
  <si>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</si>
  <si>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</si>
  <si>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</si>
  <si>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</si>
  <si>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</si>
  <si>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</si>
  <si>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</si>
  <si>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</si>
  <si>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</si>
  <si>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</si>
  <si>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</si>
  <si>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</si>
  <si>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</si>
  <si>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</si>
  <si>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</si>
  <si>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</si>
  <si>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</si>
  <si>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</si>
  <si>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</si>
  <si>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</si>
  <si>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</si>
  <si>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</si>
  <si>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</si>
  <si>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</si>
  <si>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</si>
  <si>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</si>
  <si>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</si>
  <si>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</si>
  <si>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</si>
  <si>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岐阜県高山市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</si>
  <si>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</si>
  <si>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</si>
  <si>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</si>
  <si>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</si>
  <si>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</si>
  <si>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</si>
  <si>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</si>
  <si>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</si>
  <si>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</si>
  <si>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</si>
  <si>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</si>
  <si>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</si>
  <si>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</si>
  <si>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</si>
  <si>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</si>
  <si>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</si>
  <si>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</si>
  <si>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</si>
  <si>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</si>
  <si>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</si>
  <si>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</si>
  <si>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</si>
  <si>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</si>
  <si>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</si>
  <si>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</si>
  <si>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</si>
  <si>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</si>
  <si>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</si>
  <si>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</si>
  <si>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</si>
  <si>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</si>
  <si>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</si>
  <si>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</si>
  <si>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</si>
  <si>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</si>
  <si>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</si>
  <si>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</si>
  <si>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</si>
  <si>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</si>
  <si>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</si>
  <si>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</si>
  <si>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</si>
  <si>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</si>
  <si>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</si>
  <si>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</si>
  <si>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</si>
  <si>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</si>
  <si>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</si>
  <si>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</si>
  <si>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</si>
  <si>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</si>
  <si>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</si>
  <si>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</si>
  <si>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</si>
  <si>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</si>
  <si>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</si>
  <si>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</si>
  <si>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</si>
  <si>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</si>
  <si>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</si>
  <si>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</si>
  <si>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</si>
  <si>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</si>
  <si>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</si>
  <si>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</si>
  <si>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</si>
  <si>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</si>
  <si>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</si>
  <si>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</si>
  <si>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</si>
  <si>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</si>
  <si>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</si>
  <si>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</si>
  <si>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</si>
  <si>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</si>
  <si>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</si>
  <si>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</si>
  <si>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</si>
  <si>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</si>
  <si>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</si>
  <si>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</si>
  <si>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</si>
  <si>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</si>
  <si>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</si>
  <si>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</si>
  <si>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</si>
  <si>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</si>
  <si>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</si>
  <si>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</si>
  <si>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</si>
  <si>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</si>
  <si>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</si>
  <si>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</si>
  <si>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</si>
  <si>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</si>
  <si>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</si>
  <si>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</si>
  <si>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</si>
  <si>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</si>
  <si>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</si>
  <si>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</si>
  <si>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</si>
  <si>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</si>
  <si>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</si>
  <si>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</si>
  <si>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</si>
  <si>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</si>
  <si>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</si>
  <si>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</si>
  <si>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</si>
  <si>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</si>
  <si>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</si>
  <si>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</si>
  <si>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</si>
  <si>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</si>
  <si>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</si>
  <si>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</si>
  <si>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</si>
  <si>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</si>
  <si>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</si>
  <si>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</si>
  <si>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</si>
  <si>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</si>
  <si>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</si>
  <si>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</si>
  <si>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</si>
  <si>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</si>
  <si>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</si>
  <si>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</si>
  <si>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</si>
  <si>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</si>
  <si>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</si>
  <si>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</si>
  <si>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</si>
  <si>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</si>
  <si>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</si>
  <si>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</si>
  <si>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</si>
  <si>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</si>
  <si>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</si>
  <si>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</si>
  <si>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</si>
  <si>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</si>
  <si>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</si>
  <si>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</si>
  <si>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</si>
  <si>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</si>
  <si>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</si>
  <si>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</si>
  <si>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</si>
  <si>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</si>
  <si>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</si>
  <si>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</si>
  <si>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</si>
  <si>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</si>
  <si>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岐阜県高山市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</si>
  <si>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</si>
  <si>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</si>
  <si>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</si>
  <si>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</si>
  <si>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</si>
  <si>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</si>
  <si>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</si>
  <si>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</si>
  <si>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</si>
  <si>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</si>
  <si>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</si>
  <si>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</si>
  <si>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</si>
  <si>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</si>
  <si>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</si>
  <si>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</si>
  <si>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</si>
  <si>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</si>
  <si>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</si>
  <si>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</si>
  <si>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</si>
  <si>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</si>
  <si>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</si>
  <si>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</si>
  <si>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</si>
  <si>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</si>
  <si>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</si>
  <si>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</si>
  <si>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</si>
  <si>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</si>
  <si>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</si>
  <si>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</si>
  <si>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</si>
  <si>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</si>
  <si>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</si>
  <si>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</si>
  <si>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</si>
  <si>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</si>
  <si>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</si>
  <si>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</si>
  <si>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</si>
  <si>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</si>
  <si>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地方卸売市場事業特別会計</t>
    <phoneticPr fontId="5"/>
  </si>
  <si>
    <t>法非適用企業</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</si>
  <si>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</si>
  <si>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</si>
  <si>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</si>
  <si>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</si>
  <si>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</si>
  <si>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</si>
  <si>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</si>
  <si>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</si>
  <si>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</si>
  <si>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</si>
  <si>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</si>
  <si>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</si>
  <si>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</si>
  <si>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</si>
  <si>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</si>
  <si>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</si>
  <si>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</si>
  <si>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</si>
  <si>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</si>
  <si>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</si>
  <si>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</si>
  <si>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</si>
  <si>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</si>
  <si>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</si>
  <si>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</si>
  <si>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</si>
  <si>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</si>
  <si>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</si>
  <si>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</si>
  <si>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</si>
  <si>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</si>
  <si>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</si>
  <si>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</si>
  <si>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</si>
  <si>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</si>
  <si>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</si>
  <si>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</si>
  <si>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</si>
  <si>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</si>
  <si>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</si>
  <si>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</si>
  <si>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</si>
  <si>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</si>
  <si>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</si>
  <si>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</si>
  <si>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</si>
  <si>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</si>
  <si>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</si>
  <si>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</si>
  <si>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</si>
  <si>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</si>
  <si>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</si>
  <si>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</si>
  <si>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</si>
  <si>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</si>
  <si>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</si>
  <si>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</si>
  <si>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</si>
  <si>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</si>
  <si>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</si>
  <si>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</si>
  <si>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</si>
  <si>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</si>
  <si>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</si>
  <si>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</si>
  <si>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</si>
  <si>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</si>
  <si>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</si>
  <si>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</si>
  <si>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</si>
  <si>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</si>
  <si>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</si>
  <si>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</si>
  <si>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</si>
  <si>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</si>
  <si>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</si>
  <si>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</si>
  <si>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</si>
  <si>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</si>
  <si>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</si>
  <si>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</si>
  <si>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</si>
  <si>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</si>
  <si>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</si>
  <si>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</si>
  <si>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</si>
  <si>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</si>
  <si>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</si>
  <si>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</si>
  <si>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</si>
  <si>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</si>
  <si>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</si>
  <si>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</si>
  <si>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</si>
  <si>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</si>
  <si>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</si>
  <si>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</si>
  <si>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</si>
  <si>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</si>
  <si>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</si>
  <si>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</si>
  <si>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</si>
  <si>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</si>
  <si>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</si>
  <si>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</si>
  <si>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</si>
  <si>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</si>
  <si>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</si>
  <si>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</si>
  <si>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</si>
  <si>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</si>
  <si>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</si>
  <si>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</si>
  <si>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</si>
  <si>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</si>
  <si>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</si>
  <si>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</si>
  <si>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</si>
  <si>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</si>
  <si>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</si>
  <si>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</si>
  <si>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</si>
  <si>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</si>
  <si>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</si>
  <si>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</si>
  <si>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</si>
  <si>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</si>
  <si>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</si>
  <si>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</si>
  <si>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</si>
  <si>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</si>
  <si>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</si>
  <si>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</si>
  <si>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</si>
  <si>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</si>
  <si>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</si>
  <si>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</si>
  <si>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</si>
  <si>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</si>
  <si>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</si>
  <si>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</si>
  <si>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</si>
  <si>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</si>
  <si>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</si>
  <si>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</si>
  <si>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7.05</t>
  </si>
  <si>
    <t>▲ 9.30</t>
  </si>
  <si>
    <t>▲ 7.50</t>
  </si>
  <si>
    <t>▲ 15.69</t>
  </si>
  <si>
    <t>▲ 0.07</t>
  </si>
  <si>
    <t>一般会計</t>
  </si>
  <si>
    <t>水道事業会計</t>
  </si>
  <si>
    <t>国民健康保険事業特別会計（事業勘定）</t>
  </si>
  <si>
    <t>下水道事業会計</t>
  </si>
  <si>
    <t>介護保険事業特別会計</t>
  </si>
  <si>
    <t>後期高齢者医療事業特別会計</t>
  </si>
  <si>
    <t>国民健康保険事業特別会計（直診勘定）</t>
  </si>
  <si>
    <t>観光施設事業特別会計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</si>
  <si>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</si>
  <si>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</si>
  <si>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</si>
  <si>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</si>
  <si>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</si>
  <si>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</si>
  <si>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</si>
  <si>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</si>
  <si>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岐阜県市町村会館組合</t>
    <phoneticPr fontId="2"/>
  </si>
  <si>
    <t>古川国府給食センター利用組合（一般会計）</t>
    <rPh sb="15" eb="19">
      <t>イッパンカイケイ</t>
    </rPh>
    <phoneticPr fontId="2"/>
  </si>
  <si>
    <t>古川国府給食センター利用組合（特別会計）</t>
    <rPh sb="15" eb="17">
      <t>トクベツ</t>
    </rPh>
    <rPh sb="17" eb="19">
      <t>カイケイ</t>
    </rPh>
    <phoneticPr fontId="2"/>
  </si>
  <si>
    <t>岐阜県後期高齢者医療広域連合（一般会計）</t>
    <rPh sb="15" eb="19">
      <t>イッパンカイケイ</t>
    </rPh>
    <phoneticPr fontId="2"/>
  </si>
  <si>
    <t>岐阜県後期高齢者医療広域連合（特別会計）</t>
    <rPh sb="15" eb="17">
      <t>トクベツ</t>
    </rPh>
    <rPh sb="17" eb="19">
      <t>カイケイ</t>
    </rPh>
    <phoneticPr fontId="2"/>
  </si>
  <si>
    <t>基金から2,642百万円繰入</t>
    <rPh sb="0" eb="2">
      <t>キキン</t>
    </rPh>
    <rPh sb="9" eb="10">
      <t>ヒャク</t>
    </rPh>
    <rPh sb="10" eb="12">
      <t>マンエン</t>
    </rPh>
    <rPh sb="12" eb="14">
      <t>クリイレ</t>
    </rPh>
    <phoneticPr fontId="2"/>
  </si>
  <si>
    <t>一般会計から114百万円繰入</t>
    <rPh sb="0" eb="4">
      <t>イッパンカイケイ</t>
    </rPh>
    <rPh sb="9" eb="12">
      <t>ヒャクマンエン</t>
    </rPh>
    <rPh sb="12" eb="14">
      <t>クリイレ</t>
    </rPh>
    <phoneticPr fontId="2"/>
  </si>
  <si>
    <t>-</t>
    <phoneticPr fontId="2"/>
  </si>
  <si>
    <t>-</t>
    <phoneticPr fontId="2"/>
  </si>
  <si>
    <t>高山市施設振興公社</t>
  </si>
  <si>
    <t>高山市福祉サービス公社</t>
  </si>
  <si>
    <t>高山市土地開発公社</t>
  </si>
  <si>
    <t>飛騨高山テレ・エフエム</t>
  </si>
  <si>
    <t>乗鞍国際観光</t>
  </si>
  <si>
    <t>飛騨大鍾乳洞観光</t>
  </si>
  <si>
    <t>荘川観光振興公社</t>
  </si>
  <si>
    <t>位山ふれあいの里</t>
  </si>
  <si>
    <t>ひだ桃源郷</t>
  </si>
  <si>
    <t>サンサンあさひ</t>
  </si>
  <si>
    <t>高根村観光開発公社</t>
  </si>
  <si>
    <t>飛騨国府観光</t>
  </si>
  <si>
    <t>飛騨地域地場産業振興センター</t>
  </si>
  <si>
    <t>高山市体育協会</t>
  </si>
  <si>
    <t>高山市文化協会</t>
  </si>
  <si>
    <t>株式会社まちづくり飛騨高山</t>
  </si>
  <si>
    <t>飛騨高山大学連携センター</t>
  </si>
  <si>
    <t>-</t>
    <phoneticPr fontId="2"/>
  </si>
  <si>
    <t>○</t>
    <phoneticPr fontId="2"/>
  </si>
  <si>
    <t>夢・まちづくり基金</t>
    <phoneticPr fontId="5"/>
  </si>
  <si>
    <t>職員退職手当基金</t>
    <phoneticPr fontId="5"/>
  </si>
  <si>
    <t>公共施設整備基金</t>
    <rPh sb="0" eb="2">
      <t>コウキョウ</t>
    </rPh>
    <rPh sb="2" eb="4">
      <t>シセツ</t>
    </rPh>
    <rPh sb="4" eb="6">
      <t>セイビ</t>
    </rPh>
    <rPh sb="6" eb="8">
      <t>キキン</t>
    </rPh>
    <phoneticPr fontId="5"/>
  </si>
  <si>
    <t>福祉健康基金</t>
    <phoneticPr fontId="2"/>
  </si>
  <si>
    <t>-</t>
    <phoneticPr fontId="2"/>
  </si>
  <si>
    <t>ごみ処理施設整備基金</t>
    <rPh sb="2" eb="4">
      <t>ショリ</t>
    </rPh>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</si>
  <si>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</si>
  <si>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</si>
  <si>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</si>
  <si>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</si>
  <si>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</si>
  <si>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</si>
  <si>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</si>
  <si>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実質公債費比率については、前年度に比べて０．５ポイント減少、類似団体内平均値と比べると３．０ポイント下回る状況となっている。
地方債残高の減少に伴い元利償還金が減少したことなどにより、類似団体内平均値をR３年度も下回る状況となった。財政計画上、今後逓減していく見込みである。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</si>
  <si>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</si>
  <si>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</si>
  <si>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</si>
  <si>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市町村合併により人件費や公債費などの行政経費が増大したため、将来の財政負担軽減のために地方債残高の縮小など行政経費の抑制に努めた結果、平成２２年度から将来負担比率は算定されていない。
一方、有形固定資産減価償却率は、類似団体と比較してやや高い数値となっており、公共施設等が老朽化している傾向にある。令和２年度に策定した公共施設等総合管理計画における各類型毎の個別施設計画（実施計画）では、既存施設の継続性に関する基本的な方針を示しており、実施段階において複合化・多機能化や民間活力導入等の詳細な検討、調整を進め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</si>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</sst>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E04B-4935-BFF7-17833F7CCB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85185</c:v>
                </c:pt>
                <c:pt idx="1">
                  <c:v>51501</c:v>
                </c:pt>
                <c:pt idx="2">
                  <c:v>71280</c:v>
                </c:pt>
                <c:pt idx="3">
                  <c:v>72250</c:v>
                </c:pt>
                <c:pt idx="4">
                  <c:v>47028</c:v>
                </c:pt>
              </c:numCache>
            </c:numRef>
          </c:val>
          <c:smooth val="0"/>
          <c:extLst>
            <c:ext xmlns:c16="http://schemas.microsoft.com/office/drawing/2014/chart" uri="{C3380CC4-5D6E-409C-BE32-E72D297353CC}">
              <c16:uniqueId val="{00000001-E04B-4935-BFF7-17833F7CCB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4.18</c:v>
                </c:pt>
                <c:pt idx="1">
                  <c:v>2.27</c:v>
                </c:pt>
                <c:pt idx="2">
                  <c:v>3.89</c:v>
                </c:pt>
                <c:pt idx="3">
                  <c:v>5.73</c:v>
                </c:pt>
                <c:pt idx="4">
                  <c:v>9.8800000000000008</c:v>
                </c:pt>
              </c:numCache>
            </c:numRef>
          </c:val>
          <c:extLst>
            <c:ext xmlns:c16="http://schemas.microsoft.com/office/drawing/2014/chart" uri="{C3380CC4-5D6E-409C-BE32-E72D297353CC}">
              <c16:uniqueId val="{00000000-B5AA-4370-9BB8-60D3D05499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95.95</c:v>
                </c:pt>
                <c:pt idx="1">
                  <c:v>93.26</c:v>
                </c:pt>
                <c:pt idx="2">
                  <c:v>86.43</c:v>
                </c:pt>
                <c:pt idx="3">
                  <c:v>70.86</c:v>
                </c:pt>
                <c:pt idx="4">
                  <c:v>67.02</c:v>
                </c:pt>
              </c:numCache>
            </c:numRef>
          </c:val>
          <c:extLst>
            <c:ext xmlns:c16="http://schemas.microsoft.com/office/drawing/2014/chart" uri="{C3380CC4-5D6E-409C-BE32-E72D297353CC}">
              <c16:uniqueId val="{00000001-B5AA-4370-9BB8-60D3D05499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-7.05</c:v>
                </c:pt>
                <c:pt idx="1">
                  <c:v>-9.3000000000000007</c:v>
                </c:pt>
                <c:pt idx="2">
                  <c:v>-7.5</c:v>
                </c:pt>
                <c:pt idx="3">
                  <c:v>-15.69</c:v>
                </c:pt>
                <c:pt idx="4">
                  <c:v>-7.0000000000000007E-2</c:v>
                </c:pt>
              </c:numCache>
            </c:numRef>
          </c:val>
          <c:smooth val="0"/>
          <c:extLst>
            <c:ext xmlns:c16="http://schemas.microsoft.com/office/drawing/2014/chart" uri="{C3380CC4-5D6E-409C-BE32-E72D297353CC}">
              <c16:uniqueId val="{00000002-B5AA-4370-9BB8-60D3D05499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0.61</c:v>
                </c:pt>
                <c:pt idx="2">
                  <c:v>#N/A</c:v>
                </c:pt>
                <c:pt idx="3">
                  <c:v>0.64</c:v>
                </c:pt>
                <c:pt idx="4">
                  <c:v>#N/A</c:v>
                </c:pt>
                <c:pt idx="5">
                  <c:v>1</c:v>
                </c:pt>
                <c:pt idx="6">
                  <c:v>#N/A</c:v>
                </c:pt>
                <c:pt idx="7">
                  <c:v>0.01</c:v>
                </c:pt>
                <c:pt idx="8">
                  <c:v>#N/A</c:v>
                </c:pt>
                <c:pt idx="9">
                  <c:v>0</c:v>
                </c:pt>
              </c:numCache>
            </c:numRef>
          </c:val>
          <c:extLst>
            <c:ext xmlns:c16="http://schemas.microsoft.com/office/drawing/2014/chart" uri="{C3380CC4-5D6E-409C-BE32-E72D297353CC}">
              <c16:uniqueId val="{00000000-3431-4FF2-9DCA-3D7A82F7D7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31-4FF2-9DCA-3D7A82F7D764}"/>
            </c:ext>
          </c:extLst>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0.02</c:v>
                </c:pt>
                <c:pt idx="8">
                  <c:v>#N/A</c:v>
                </c:pt>
                <c:pt idx="9">
                  <c:v>0.1</c:v>
                </c:pt>
              </c:numCache>
            </c:numRef>
          </c:val>
          <c:extLst>
            <c:ext xmlns:c16="http://schemas.microsoft.com/office/drawing/2014/chart" uri="{C3380CC4-5D6E-409C-BE32-E72D297353CC}">
              <c16:uniqueId val="{00000002-3431-4FF2-9DCA-3D7A82F7D764}"/>
            </c:ext>
          </c:extLst>
        </c:ser>
        <c:ser>
          <c:idx val="3"/>
          <c:order val="3"/>
          <c:tx>
            <c:strRef>
              <c:f>データシート!$A$30</c:f>
              <c:strCache>
                <c:ptCount val="1"/>
                <c:pt idx="0">
                  <c:v>国民健康保険事業特別会計（直診勘定）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0.15</c:v>
                </c:pt>
                <c:pt idx="4">
                  <c:v>#N/A</c:v>
                </c:pt>
                <c:pt idx="5">
                  <c:v>0.11</c:v>
                </c:pt>
                <c:pt idx="6">
                  <c:v>#N/A</c:v>
                </c:pt>
                <c:pt idx="7">
                  <c:v>0.19</c:v>
                </c:pt>
                <c:pt idx="8">
                  <c:v>#N/A</c:v>
                </c:pt>
                <c:pt idx="9">
                  <c:v>0.16</c:v>
                </c:pt>
              </c:numCache>
            </c:numRef>
          </c:val>
          <c:extLst>
            <c:ext xmlns:c16="http://schemas.microsoft.com/office/drawing/2014/chart" uri="{C3380CC4-5D6E-409C-BE32-E72D297353CC}">
              <c16:uniqueId val="{00000003-3431-4FF2-9DCA-3D7A82F7D76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0.23</c:v>
                </c:pt>
                <c:pt idx="4">
                  <c:v>#N/A</c:v>
                </c:pt>
                <c:pt idx="5">
                  <c:v>0.23</c:v>
                </c:pt>
                <c:pt idx="6">
                  <c:v>#N/A</c:v>
                </c:pt>
                <c:pt idx="7">
                  <c:v>0.23</c:v>
                </c:pt>
                <c:pt idx="8">
                  <c:v>#N/A</c:v>
                </c:pt>
                <c:pt idx="9">
                  <c:v>0.23</c:v>
                </c:pt>
              </c:numCache>
            </c:numRef>
          </c:val>
          <c:extLst>
            <c:ext xmlns:c16="http://schemas.microsoft.com/office/drawing/2014/chart" uri="{C3380CC4-5D6E-409C-BE32-E72D297353CC}">
              <c16:uniqueId val="{00000004-3431-4FF2-9DCA-3D7A82F7D76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0.66</c:v>
                </c:pt>
                <c:pt idx="2">
                  <c:v>#N/A</c:v>
                </c:pt>
                <c:pt idx="3">
                  <c:v>0.17</c:v>
                </c:pt>
                <c:pt idx="4">
                  <c:v>#N/A</c:v>
                </c:pt>
                <c:pt idx="5">
                  <c:v>0.67</c:v>
                </c:pt>
                <c:pt idx="6">
                  <c:v>#N/A</c:v>
                </c:pt>
                <c:pt idx="7">
                  <c:v>0.39</c:v>
                </c:pt>
                <c:pt idx="8">
                  <c:v>#N/A</c:v>
                </c:pt>
                <c:pt idx="9">
                  <c:v>0.59</c:v>
                </c:pt>
              </c:numCache>
            </c:numRef>
          </c:val>
          <c:extLst>
            <c:ext xmlns:c16="http://schemas.microsoft.com/office/drawing/2014/chart" uri="{C3380CC4-5D6E-409C-BE32-E72D297353CC}">
              <c16:uniqueId val="{00000005-3431-4FF2-9DCA-3D7A82F7D76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1.1399999999999999</c:v>
                </c:pt>
                <c:pt idx="8">
                  <c:v>#N/A</c:v>
                </c:pt>
                <c:pt idx="9">
                  <c:v>1.1299999999999999</c:v>
                </c:pt>
              </c:numCache>
            </c:numRef>
          </c:val>
          <c:extLst>
            <c:ext xmlns:c16="http://schemas.microsoft.com/office/drawing/2014/chart" uri="{C3380CC4-5D6E-409C-BE32-E72D297353CC}">
              <c16:uniqueId val="{00000006-3431-4FF2-9DCA-3D7A82F7D764}"/>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1.04</c:v>
                </c:pt>
                <c:pt idx="4">
                  <c:v>#N/A</c:v>
                </c:pt>
                <c:pt idx="5">
                  <c:v>0.97</c:v>
                </c:pt>
                <c:pt idx="6">
                  <c:v>#N/A</c:v>
                </c:pt>
                <c:pt idx="7">
                  <c:v>1.27</c:v>
                </c:pt>
                <c:pt idx="8">
                  <c:v>#N/A</c:v>
                </c:pt>
                <c:pt idx="9">
                  <c:v>1.71</c:v>
                </c:pt>
              </c:numCache>
            </c:numRef>
          </c:val>
          <c:extLst>
            <c:ext xmlns:c16="http://schemas.microsoft.com/office/drawing/2014/chart" uri="{C3380CC4-5D6E-409C-BE32-E72D297353CC}">
              <c16:uniqueId val="{00000007-3431-4FF2-9DCA-3D7A82F7D76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9.18</c:v>
                </c:pt>
                <c:pt idx="2">
                  <c:v>#N/A</c:v>
                </c:pt>
                <c:pt idx="3">
                  <c:v>9.18</c:v>
                </c:pt>
                <c:pt idx="4">
                  <c:v>#N/A</c:v>
                </c:pt>
                <c:pt idx="5">
                  <c:v>9.0399999999999991</c:v>
                </c:pt>
                <c:pt idx="6">
                  <c:v>#N/A</c:v>
                </c:pt>
                <c:pt idx="7">
                  <c:v>9.3699999999999992</c:v>
                </c:pt>
                <c:pt idx="8">
                  <c:v>#N/A</c:v>
                </c:pt>
                <c:pt idx="9">
                  <c:v>9.0399999999999991</c:v>
                </c:pt>
              </c:numCache>
            </c:numRef>
          </c:val>
          <c:extLst>
            <c:ext xmlns:c16="http://schemas.microsoft.com/office/drawing/2014/chart" uri="{C3380CC4-5D6E-409C-BE32-E72D297353CC}">
              <c16:uniqueId val="{00000008-3431-4FF2-9DCA-3D7A82F7D7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4.17</c:v>
                </c:pt>
                <c:pt idx="2">
                  <c:v>#N/A</c:v>
                </c:pt>
                <c:pt idx="3">
                  <c:v>2.27</c:v>
                </c:pt>
                <c:pt idx="4">
                  <c:v>#N/A</c:v>
                </c:pt>
                <c:pt idx="5">
                  <c:v>3.88</c:v>
                </c:pt>
                <c:pt idx="6">
                  <c:v>#N/A</c:v>
                </c:pt>
                <c:pt idx="7">
                  <c:v>5.72</c:v>
                </c:pt>
                <c:pt idx="8">
                  <c:v>#N/A</c:v>
                </c:pt>
                <c:pt idx="9">
                  <c:v>9.8699999999999992</c:v>
                </c:pt>
              </c:numCache>
            </c:numRef>
          </c:val>
          <c:extLst>
            <c:ext xmlns:c16="http://schemas.microsoft.com/office/drawing/2014/chart" uri="{C3380CC4-5D6E-409C-BE32-E72D297353CC}">
              <c16:uniqueId val="{00000009-3431-4FF2-9DCA-3D7A82F7D7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4449</c:v>
                </c:pt>
                <c:pt idx="5">
                  <c:v>4444</c:v>
                </c:pt>
                <c:pt idx="8">
                  <c:v>4371</c:v>
                </c:pt>
                <c:pt idx="11">
                  <c:v>4120</c:v>
                </c:pt>
                <c:pt idx="14">
                  <c:v>3917</c:v>
                </c:pt>
              </c:numCache>
            </c:numRef>
          </c:val>
          <c:extLst>
            <c:ext xmlns:c16="http://schemas.microsoft.com/office/drawing/2014/chart" uri="{C3380CC4-5D6E-409C-BE32-E72D297353CC}">
              <c16:uniqueId val="{00000000-79E5-4724-B0C1-BDDDE3E0DD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E5-4724-B0C1-BDDDE3E0DD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883</c:v>
                </c:pt>
                <c:pt idx="3">
                  <c:v>98</c:v>
                </c:pt>
                <c:pt idx="6">
                  <c:v>78</c:v>
                </c:pt>
                <c:pt idx="9">
                  <c:v>77</c:v>
                </c:pt>
                <c:pt idx="12">
                  <c:v>136</c:v>
                </c:pt>
              </c:numCache>
            </c:numRef>
          </c:val>
          <c:extLst>
            <c:ext xmlns:c16="http://schemas.microsoft.com/office/drawing/2014/chart" uri="{C3380CC4-5D6E-409C-BE32-E72D297353CC}">
              <c16:uniqueId val="{00000002-79E5-4724-B0C1-BDDDE3E0DD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79E5-4724-B0C1-BDDDE3E0DD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1543</c:v>
                </c:pt>
                <c:pt idx="3">
                  <c:v>1387</c:v>
                </c:pt>
                <c:pt idx="6">
                  <c:v>1499</c:v>
                </c:pt>
                <c:pt idx="9">
                  <c:v>1250</c:v>
                </c:pt>
                <c:pt idx="12">
                  <c:v>1283</c:v>
                </c:pt>
              </c:numCache>
            </c:numRef>
          </c:val>
          <c:extLst>
            <c:ext xmlns:c16="http://schemas.microsoft.com/office/drawing/2014/chart" uri="{C3380CC4-5D6E-409C-BE32-E72D297353CC}">
              <c16:uniqueId val="{00000004-79E5-4724-B0C1-BDDDE3E0DD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E5-4724-B0C1-BDDDE3E0DD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E5-4724-B0C1-BDDDE3E0DD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4628</c:v>
                </c:pt>
                <c:pt idx="3">
                  <c:v>4420</c:v>
                </c:pt>
                <c:pt idx="6">
                  <c:v>4149</c:v>
                </c:pt>
                <c:pt idx="9">
                  <c:v>3886</c:v>
                </c:pt>
                <c:pt idx="12">
                  <c:v>3659</c:v>
                </c:pt>
              </c:numCache>
            </c:numRef>
          </c:val>
          <c:extLst>
            <c:ext xmlns:c16="http://schemas.microsoft.com/office/drawing/2014/chart" uri="{C3380CC4-5D6E-409C-BE32-E72D297353CC}">
              <c16:uniqueId val="{00000007-79E5-4724-B0C1-BDDDE3E0DD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2614</c:v>
                </c:pt>
                <c:pt idx="2">
                  <c:v>#N/A</c:v>
                </c:pt>
                <c:pt idx="3">
                  <c:v>#N/A</c:v>
                </c:pt>
                <c:pt idx="4">
                  <c:v>1470</c:v>
                </c:pt>
                <c:pt idx="5">
                  <c:v>#N/A</c:v>
                </c:pt>
                <c:pt idx="6">
                  <c:v>#N/A</c:v>
                </c:pt>
                <c:pt idx="7">
                  <c:v>1364</c:v>
                </c:pt>
                <c:pt idx="8">
                  <c:v>#N/A</c:v>
                </c:pt>
                <c:pt idx="9">
                  <c:v>#N/A</c:v>
                </c:pt>
                <c:pt idx="10">
                  <c:v>1102</c:v>
                </c:pt>
                <c:pt idx="11">
                  <c:v>#N/A</c:v>
                </c:pt>
                <c:pt idx="12">
                  <c:v>#N/A</c:v>
                </c:pt>
                <c:pt idx="13">
                  <c:v>1170</c:v>
                </c:pt>
                <c:pt idx="14">
                  <c:v>#N/A</c:v>
                </c:pt>
              </c:numCache>
            </c:numRef>
          </c:val>
          <c:smooth val="0"/>
          <c:extLst>
            <c:ext xmlns:c16="http://schemas.microsoft.com/office/drawing/2014/chart" uri="{C3380CC4-5D6E-409C-BE32-E72D297353CC}">
              <c16:uniqueId val="{00000008-79E5-4724-B0C1-BDDDE3E0DD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39890</c:v>
                </c:pt>
                <c:pt idx="5">
                  <c:v>38102</c:v>
                </c:pt>
                <c:pt idx="8">
                  <c:v>36546</c:v>
                </c:pt>
                <c:pt idx="11">
                  <c:v>35342</c:v>
                </c:pt>
                <c:pt idx="14">
                  <c:v>34363</c:v>
                </c:pt>
              </c:numCache>
            </c:numRef>
          </c:val>
          <c:extLst>
            <c:ext xmlns:c16="http://schemas.microsoft.com/office/drawing/2014/chart" uri="{C3380CC4-5D6E-409C-BE32-E72D297353CC}">
              <c16:uniqueId val="{00000000-DF37-4EB9-B2B5-7D29C05AFB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2399</c:v>
                </c:pt>
                <c:pt idx="5">
                  <c:v>2837</c:v>
                </c:pt>
                <c:pt idx="8">
                  <c:v>6945</c:v>
                </c:pt>
                <c:pt idx="11">
                  <c:v>3424</c:v>
                </c:pt>
                <c:pt idx="14">
                  <c:v>3089</c:v>
                </c:pt>
              </c:numCache>
            </c:numRef>
          </c:val>
          <c:extLst>
            <c:ext xmlns:c16="http://schemas.microsoft.com/office/drawing/2014/chart" uri="{C3380CC4-5D6E-409C-BE32-E72D297353CC}">
              <c16:uniqueId val="{00000001-DF37-4EB9-B2B5-7D29C05AFB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49947</c:v>
                </c:pt>
                <c:pt idx="5">
                  <c:v>50806</c:v>
                </c:pt>
                <c:pt idx="8">
                  <c:v>51687</c:v>
                </c:pt>
                <c:pt idx="11">
                  <c:v>47860</c:v>
                </c:pt>
                <c:pt idx="14">
                  <c:v>49089</c:v>
                </c:pt>
              </c:numCache>
            </c:numRef>
          </c:val>
          <c:extLst>
            <c:ext xmlns:c16="http://schemas.microsoft.com/office/drawing/2014/chart" uri="{C3380CC4-5D6E-409C-BE32-E72D297353CC}">
              <c16:uniqueId val="{00000002-DF37-4EB9-B2B5-7D29C05AFB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37-4EB9-B2B5-7D29C05AFB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37-4EB9-B2B5-7D29C05AFB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37-4EB9-B2B5-7D29C05AFB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7783</c:v>
                </c:pt>
                <c:pt idx="3">
                  <c:v>7806</c:v>
                </c:pt>
                <c:pt idx="6">
                  <c:v>7570</c:v>
                </c:pt>
                <c:pt idx="9">
                  <c:v>7425</c:v>
                </c:pt>
                <c:pt idx="12">
                  <c:v>7276</c:v>
                </c:pt>
              </c:numCache>
            </c:numRef>
          </c:val>
          <c:extLst>
            <c:ext xmlns:c16="http://schemas.microsoft.com/office/drawing/2014/chart" uri="{C3380CC4-5D6E-409C-BE32-E72D297353CC}">
              <c16:uniqueId val="{00000006-DF37-4EB9-B2B5-7D29C05AFB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c:v>
                </c:pt>
                <c:pt idx="3">
                  <c:v>37</c:v>
                </c:pt>
                <c:pt idx="6">
                  <c:v>27</c:v>
                </c:pt>
                <c:pt idx="9">
                  <c:v>18</c:v>
                </c:pt>
                <c:pt idx="12">
                  <c:v>9</c:v>
                </c:pt>
              </c:numCache>
            </c:numRef>
          </c:val>
          <c:extLst>
            <c:ext xmlns:c16="http://schemas.microsoft.com/office/drawing/2014/chart" uri="{C3380CC4-5D6E-409C-BE32-E72D297353CC}">
              <c16:uniqueId val="{00000007-DF37-4EB9-B2B5-7D29C05AFB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15085</c:v>
                </c:pt>
                <c:pt idx="3">
                  <c:v>14214</c:v>
                </c:pt>
                <c:pt idx="6">
                  <c:v>13425</c:v>
                </c:pt>
                <c:pt idx="9">
                  <c:v>12122</c:v>
                </c:pt>
                <c:pt idx="12">
                  <c:v>10920</c:v>
                </c:pt>
              </c:numCache>
            </c:numRef>
          </c:val>
          <c:extLst>
            <c:ext xmlns:c16="http://schemas.microsoft.com/office/drawing/2014/chart" uri="{C3380CC4-5D6E-409C-BE32-E72D297353CC}">
              <c16:uniqueId val="{00000008-DF37-4EB9-B2B5-7D29C05AFB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366</c:v>
                </c:pt>
                <c:pt idx="3">
                  <c:v>335</c:v>
                </c:pt>
                <c:pt idx="6">
                  <c:v>305</c:v>
                </c:pt>
                <c:pt idx="9">
                  <c:v>271</c:v>
                </c:pt>
                <c:pt idx="12">
                  <c:v>239</c:v>
                </c:pt>
              </c:numCache>
            </c:numRef>
          </c:val>
          <c:extLst>
            <c:ext xmlns:c16="http://schemas.microsoft.com/office/drawing/2014/chart" uri="{C3380CC4-5D6E-409C-BE32-E72D297353CC}">
              <c16:uniqueId val="{00000009-DF37-4EB9-B2B5-7D29C05AFB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27071</c:v>
                </c:pt>
                <c:pt idx="3">
                  <c:v>24439</c:v>
                </c:pt>
                <c:pt idx="6">
                  <c:v>22450</c:v>
                </c:pt>
                <c:pt idx="9">
                  <c:v>21472</c:v>
                </c:pt>
                <c:pt idx="12">
                  <c:v>20408</c:v>
                </c:pt>
              </c:numCache>
            </c:numRef>
          </c:val>
          <c:extLst>
            <c:ext xmlns:c16="http://schemas.microsoft.com/office/drawing/2014/chart" uri="{C3380CC4-5D6E-409C-BE32-E72D297353CC}">
              <c16:uniqueId val="{0000000A-DF37-4EB9-B2B5-7D29C05AFB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37-4EB9-B2B5-7D29C05AFB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23699</c:v>
                </c:pt>
                <c:pt idx="1">
                  <c:v>19478</c:v>
                </c:pt>
                <c:pt idx="2">
                  <c:v>19027</c:v>
                </c:pt>
              </c:numCache>
            </c:numRef>
          </c:val>
          <c:extLst>
            <c:ext xmlns:c16="http://schemas.microsoft.com/office/drawing/2014/chart" uri="{C3380CC4-5D6E-409C-BE32-E72D297353CC}">
              <c16:uniqueId val="{00000000-C837-4BEA-B55B-0BD3E980AD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5771</c:v>
                </c:pt>
                <c:pt idx="1">
                  <c:v>5791</c:v>
                </c:pt>
                <c:pt idx="2">
                  <c:v>5806</c:v>
                </c:pt>
              </c:numCache>
            </c:numRef>
          </c:val>
          <c:extLst>
            <c:ext xmlns:c16="http://schemas.microsoft.com/office/drawing/2014/chart" uri="{C3380CC4-5D6E-409C-BE32-E72D297353CC}">
              <c16:uniqueId val="{00000001-C837-4BEA-B55B-0BD3E980AD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22105</c:v>
                </c:pt>
                <c:pt idx="1">
                  <c:v>23545</c:v>
                </c:pt>
                <c:pt idx="2">
                  <c:v>25788</c:v>
                </c:pt>
              </c:numCache>
            </c:numRef>
          </c:val>
          <c:extLst>
            <c:ext xmlns:c16="http://schemas.microsoft.com/office/drawing/2014/chart" uri="{C3380CC4-5D6E-409C-BE32-E72D297353CC}">
              <c16:uniqueId val="{00000002-C837-4BEA-B55B-0BD3E980AD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{42438E09-8ADF-44D1-BE88-45A52214F90C}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8BE-4B80-B155-1D1590B561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{78A4F2E8-70BA-4F07-91C3-7B67F766D04B}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BE-4B80-B155-1D1590B561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{66CD5150-F5CB-4E4C-81CF-8F14A6C5FDB9}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BE-4B80-B155-1D1590B561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{2C024ED6-9D4D-4A8F-815D-196FF0B4090B}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BE-4B80-B155-1D1590B561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{CC94E9AB-1BC5-44AE-951F-545671FE7EDE}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BE-4B80-B155-1D1590B561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{BD91CC23-381F-483D-A832-A5E1E65A0BEB}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8BE-4B80-B155-1D1590B5611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{7D07B74C-23A0-47F7-A81E-B4069D42647B}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8BE-4B80-B155-1D1590B561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{ED162DFB-5095-4F29-AE90-0F58B08E89BE}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8BE-4B80-B155-1D1590B561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{2BEBEA1E-4623-4063-BABD-D3EBD56E0938}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8BE-4B80-B155-1D1590B561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61.9</c:v>
                </c:pt>
                <c:pt idx="16">
                  <c:v>62.7</c:v>
                </c:pt>
                <c:pt idx="24">
                  <c:v>63.9</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8BE-4B80-B155-1D1590B561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{D8AB8FF0-9801-47ED-89FF-908C14F6521A}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8BE-4B80-B155-1D1590B561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{EE57405B-6C84-45DA-8DBB-22F3F73C0D3D}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BE-4B80-B155-1D1590B561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{D89789B6-CF29-4ACC-8980-562341D222F7}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BE-4B80-B155-1D1590B561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{D9B36E35-BE00-4F66-B5AD-CF8F3184DC39}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BE-4B80-B155-1D1590B561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{080DB3DD-15C7-4A38-B972-794B253130A4}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BE-4B80-B155-1D1590B5611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{CD03D941-18E7-44BC-B929-E60717834683}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8BE-4B80-B155-1D1590B5611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{5B4165B2-B07C-48E0-B934-C6EAAD0C94C7}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8BE-4B80-B155-1D1590B5611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{0CD49453-357F-40D6-82F8-327FCE303503}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8BE-4B80-B155-1D1590B5611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{6E669313-A7BE-4573-AE5D-845537E08D4B}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8BE-4B80-B155-1D1590B561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D8BE-4B80-B155-1D1590B56111}"/>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{C173EFEB-40BE-4C48-B28D-A93C5C84A8E3}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314-4563-8014-DF232FF76D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{21107CD5-015C-4289-85F8-FB3AECFC6A4D}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14-4563-8014-DF232FF76D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{28CBAFC5-F0EE-49EF-82F0-D78D7CCC462B}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14-4563-8014-DF232FF76D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{7048A344-064F-4616-9AD6-1BD9CAE19907}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14-4563-8014-DF232FF76D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{2965F3C7-F019-4315-8343-817216693DD3}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14-4563-8014-DF232FF76DB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{12AC2FC4-256C-40A8-A20F-7981212B7F51}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314-4563-8014-DF232FF76DB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{76C96541-28EE-4F7F-AE5C-BFBF1B40E491}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314-4563-8014-DF232FF76DB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{B83BEB56-8C67-4333-9895-ABE9A7C251B2}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314-4563-8014-DF232FF76DB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{ECC05789-DC14-4D9C-97F0-E24107D85DAF}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314-4563-8014-DF232FF76D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8.8000000000000007</c:v>
                </c:pt>
                <c:pt idx="16">
                  <c:v>7.6</c:v>
                </c:pt>
                <c:pt idx="24">
                  <c:v>5.5</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314-4563-8014-DF232FF76D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{24D7AA92-0B12-4344-9D3E-96811AD59F91}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314-4563-8014-DF232FF76D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{E6162069-E743-478B-957C-DE5FEAB61C31}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14-4563-8014-DF232FF76D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{BCD74FCC-6A6A-4FDD-B6F5-FC29D52893D4}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14-4563-8014-DF232FF76D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{BE6E60C9-43C4-46FD-8A84-54200954800B}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14-4563-8014-DF232FF76D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{B118D556-587F-4B51-8DF6-97A361E5EAD7}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14-4563-8014-DF232FF76DB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{CFF5D460-296A-4690-90DC-6111EA60EE68}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314-4563-8014-DF232FF76DB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{A179806E-25E2-4B51-8F34-81A9599E1F04}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314-4563-8014-DF232FF76DB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{1764E125-4DE7-4883-9335-47734B696D8C}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314-4563-8014-DF232FF76DB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{FBEB9B3B-EC0C-449F-8C45-7F585D8EA5C6}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314-4563-8014-DF232FF76D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9314-4563-8014-DF232FF76DBB}"/>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は、地方債残高の減少に伴い元利償還金が減少したことにより、令和２年度まで減少していたものの、令和３年度は微増となった。主な要因は、元利償還金が減少に伴い算入公債費が減少した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地方債の繰上償還や計画的な新規発行により一般会計等にかかる地方債現在高が減少し、平成２２年度以降将来負担比率の分子がマイナスとなっており、将来負担は発生していない状況である。</a:t>
          </a:r>
        </a:p>
        <a:p>
          <a:r>
            <a:rPr kumimoji="1" lang="ja-JP" altLang="en-US" sz="1400">
              <a:solidFill>
                <a:sysClr val="windowText" lastClr="000000"/>
              </a:solidFill>
              <a:latin typeface="ＭＳ ゴシック" pitchFamily="49" charset="-128"/>
              <a:ea typeface="ＭＳ ゴシック" pitchFamily="49" charset="-128"/>
            </a:rPr>
            <a:t>　令和３年度においても、公債費等の義務的経費の削減等により、数値の改善傾向が続いている。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岐阜県高山市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橋りょう長寿命化、道路改良、小学校校舎長寿命化改修工事等の実施に伴う「公共施設整備基金」は、約１．２億円の取崩し行った一方で</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更新を見据えて計画的に積立てを行っている「ごみ処理施設整備基金」「市民文化会館整備基金」「学校給食センター整備基金」「公共施設整備基金」に合わせて１３億円の積立てを行った。また、寄付金を積み立てた「飛騨高山ふるさと基金」を約４．６億円の取崩し、約１６．６億円を積立てたことなどにより、基金全体として約１８億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により施設数が大幅に増加し、公共施設及び社会基盤の老朽化が進行しており、後年度において多額の費用が必要となることが予想されるため、大規模施設については個別に基金を設置し、計画的に積立てを行っている。また、大規模施設以外の公共施設については「公共施設整備基金」を設置し、公共施設及び社会基盤の更新に対し、計画的な積立て及び取崩し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夢・まちづくり基金：まちづくり及び地域の活性化を図る資金に充当するため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公共施設整備基金：公共施設及び社会基盤の整備に要する経費に充当するため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夢・まちづくり基金：まちづくり活動への支援、学校給食費の負担軽減分などに対し約３億円の基金の取り崩しを行ったことにより約３億円の減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平成２９年度に基金を新設。橋りょう長寿命化、道路改良などに対し０．７億円、小中学校校舎長寿命化改修工事などに対し０．５億円の取崩しを行ったとともに、公共施設の更新に備え５億円の積立てを行ったことにより、約４億円の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公共施設整備基金：当面の積立目標を６４億円に設定し、令和７年度まで毎年５億円程度を積立予定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ごみ処理施設整備基金：積立目標を５０億円に設定し、令和５年度まで毎年３億円を積立予定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８億円を積み立て、公共施設の更新を見据えた政策的基金への積立てを行うため１３億円の取崩しを行ったが、令和３年度には前年度のような新型コロナウイルス感染症対策として実施した経済対策の財源としての取り崩しが発生しなかったため、利息分の積立分により、基金の残高は前年度と比べて約５億円の減にとどま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公共施設の更新に備えた政策的基金積立てのための取崩しを予定している。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利息分の積立てにより約０．２億円の増加となった。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新たな積み増し等は予定していないが、財政事情の変動等により地方債の償還財源が不足する場合に備え、継続して利息分の積立てを予定している。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85,463
84,683
2,177.61
59,386,113
54,112,798
2,804,900
28,391,014
20,347,299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有形固定資産減価償却率は、類似団体と比較してやや高い数値となっており、公共施設等が老朽化している傾向にある。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に策定した公共施設等総合管理計画における各類型毎の個別施設計画（実施計画）では、既存施設の継続性に関する基本的な方針を示しており、実施段階において複合化・多機能化や民間活用導入等の詳細な検討、調整を進め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xdr:cNvCxnSpPr/>
      </xdr:nvCxnSpPr>
      <xdr:spPr>
        <a:xfrm flipV="1">
          <a:off x="4206240" y="4589568"/>
          <a:ext cx="1270" cy="1074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xdr:cNvSpPr txBox="1"/>
      </xdr:nvSpPr>
      <xdr:spPr>
        <a:xfrm>
          <a:off x="4258945"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xdr:cNvCxnSpPr/>
      </xdr:nvCxnSpPr>
      <xdr:spPr>
        <a:xfrm>
          <a:off x="4119245" y="566420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xdr:cNvSpPr txBox="1"/>
      </xdr:nvSpPr>
      <xdr:spPr>
        <a:xfrm>
          <a:off x="4258945" y="436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xdr:cNvCxnSpPr/>
      </xdr:nvCxnSpPr>
      <xdr:spPr>
        <a:xfrm>
          <a:off x="4119245" y="45895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258945" y="50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157345" y="51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xdr:cNvSpPr/>
      </xdr:nvSpPr>
      <xdr:spPr>
        <a:xfrm>
          <a:off x="3537585" y="51786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286702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196465" y="5095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525905" y="5056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91" name="楕円 90"/>
        <xdr:cNvSpPr/>
      </xdr:nvSpPr>
      <xdr:spPr>
        <a:xfrm>
          <a:off x="4157345" y="5271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92" name="有形固定資産減価償却率該当値テキスト"/>
        <xdr:cNvSpPr txBox="1"/>
      </xdr:nvSpPr>
      <xdr:spPr>
        <a:xfrm>
          <a:off x="4258945" y="525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93" name="楕円 92"/>
        <xdr:cNvSpPr/>
      </xdr:nvSpPr>
      <xdr:spPr>
        <a:xfrm>
          <a:off x="3537585" y="5232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125942</xdr:rowOff>
    </xdr:to>
    <xdr:cxnSp macro="">
      <xdr:nvCxnSpPr>
        <xdr:cNvPr id="94" name="直線コネクタ 93"/>
        <xdr:cNvCxnSpPr/>
      </xdr:nvCxnSpPr>
      <xdr:spPr>
        <a:xfrm>
          <a:off x="3588385" y="5283200"/>
          <a:ext cx="6197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95" name="楕円 94"/>
        <xdr:cNvSpPr/>
      </xdr:nvSpPr>
      <xdr:spPr>
        <a:xfrm>
          <a:off x="2867025" y="5193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86360</xdr:rowOff>
    </xdr:to>
    <xdr:cxnSp macro="">
      <xdr:nvCxnSpPr>
        <xdr:cNvPr id="96" name="直線コネクタ 95"/>
        <xdr:cNvCxnSpPr/>
      </xdr:nvCxnSpPr>
      <xdr:spPr>
        <a:xfrm>
          <a:off x="2917825" y="5240020"/>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97" name="楕円 96"/>
        <xdr:cNvSpPr/>
      </xdr:nvSpPr>
      <xdr:spPr>
        <a:xfrm>
          <a:off x="2196465" y="5164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xdr:rowOff>
    </xdr:from>
    <xdr:to>
      <xdr:col>15</xdr:col>
      <xdr:colOff>136525</xdr:colOff>
      <xdr:row>31</xdr:row>
      <xdr:rowOff>43180</xdr:rowOff>
    </xdr:to>
    <xdr:cxnSp macro="">
      <xdr:nvCxnSpPr>
        <xdr:cNvPr id="98" name="直線コネクタ 97"/>
        <xdr:cNvCxnSpPr/>
      </xdr:nvCxnSpPr>
      <xdr:spPr>
        <a:xfrm>
          <a:off x="2247265" y="5211233"/>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99" name="楕円 98"/>
        <xdr:cNvSpPr/>
      </xdr:nvSpPr>
      <xdr:spPr>
        <a:xfrm>
          <a:off x="1525905" y="5128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14393</xdr:rowOff>
    </xdr:to>
    <xdr:cxnSp macro="">
      <xdr:nvCxnSpPr>
        <xdr:cNvPr id="100" name="直線コネクタ 99"/>
        <xdr:cNvCxnSpPr/>
      </xdr:nvCxnSpPr>
      <xdr:spPr>
        <a:xfrm>
          <a:off x="1576705" y="5179060"/>
          <a:ext cx="67056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101" name="n_1aveValue有形固定資産減価償却率"/>
        <xdr:cNvSpPr txBox="1"/>
      </xdr:nvSpPr>
      <xdr:spPr>
        <a:xfrm>
          <a:off x="3395989" y="495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xdr:cNvSpPr txBox="1"/>
      </xdr:nvSpPr>
      <xdr:spPr>
        <a:xfrm>
          <a:off x="273812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xdr:cNvSpPr txBox="1"/>
      </xdr:nvSpPr>
      <xdr:spPr>
        <a:xfrm>
          <a:off x="2067569" y="487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xdr:cNvSpPr txBox="1"/>
      </xdr:nvSpPr>
      <xdr:spPr>
        <a:xfrm>
          <a:off x="1397009" y="483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105" name="n_1mainValue有形固定資産減価償却率"/>
        <xdr:cNvSpPr txBox="1"/>
      </xdr:nvSpPr>
      <xdr:spPr>
        <a:xfrm>
          <a:off x="3395989"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106" name="n_2mainValue有形固定資産減価償却率"/>
        <xdr:cNvSpPr txBox="1"/>
      </xdr:nvSpPr>
      <xdr:spPr>
        <a:xfrm>
          <a:off x="2738129"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107" name="n_3mainValue有形固定資産減価償却率"/>
        <xdr:cNvSpPr txBox="1"/>
      </xdr:nvSpPr>
      <xdr:spPr>
        <a:xfrm>
          <a:off x="2067569"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108" name="n_4mainValue有形固定資産減価償却率"/>
        <xdr:cNvSpPr txBox="1"/>
      </xdr:nvSpPr>
      <xdr:spPr>
        <a:xfrm>
          <a:off x="139700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229218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合併により増加した地方債残高について、行政改革大綱に掲げた目標に沿って減少させる取り組みを行った結果、償還能力の向上に繋がり、地方債残高が減少傾向にある。また、決算余剰金の積立や飛騨高山ふるさと基金の積立等により充当可能財源が増加傾向にあるため、平成２９年度より充当可能財源が将来負担額を上回るため債務償還比率は算定されていな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xdr:cNvCxnSpPr/>
      </xdr:nvCxnSpPr>
      <xdr:spPr>
        <a:xfrm flipV="1">
          <a:off x="13027660" y="4390843"/>
          <a:ext cx="1269" cy="1402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xdr:cNvSpPr txBox="1"/>
      </xdr:nvSpPr>
      <xdr:spPr>
        <a:xfrm>
          <a:off x="13080365" y="579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xdr:cNvCxnSpPr/>
      </xdr:nvCxnSpPr>
      <xdr:spPr>
        <a:xfrm>
          <a:off x="12963525" y="579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xdr:cNvSpPr txBox="1"/>
      </xdr:nvSpPr>
      <xdr:spPr>
        <a:xfrm>
          <a:off x="13080365" y="5121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xdr:cNvSpPr/>
      </xdr:nvSpPr>
      <xdr:spPr>
        <a:xfrm>
          <a:off x="13001625" y="5143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xdr:cNvSpPr/>
      </xdr:nvSpPr>
      <xdr:spPr>
        <a:xfrm>
          <a:off x="12359005" y="5309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xdr:cNvSpPr/>
      </xdr:nvSpPr>
      <xdr:spPr>
        <a:xfrm>
          <a:off x="11688445" y="5311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1017885" y="5311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xdr:cNvSpPr/>
      </xdr:nvSpPr>
      <xdr:spPr>
        <a:xfrm>
          <a:off x="10347325" y="53067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59498</xdr:rowOff>
    </xdr:from>
    <xdr:ext cx="469744" cy="259045"/>
    <xdr:sp macro="" textlink="">
      <xdr:nvSpPr>
        <xdr:cNvPr id="155" name="n_1aveValue債務償還比率"/>
        <xdr:cNvSpPr txBox="1"/>
      </xdr:nvSpPr>
      <xdr:spPr>
        <a:xfrm>
          <a:off x="12185092" y="50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1527232" y="509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0856672" y="509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0186112" y="50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85,463
84,683
2,177.61
59,386,113
54,112,798
2,804,900
28,391,014
20,347,299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086225" y="565594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12496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020820" y="689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124960" y="543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02082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12496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03606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73990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96520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xdr:cNvSpPr/>
      </xdr:nvSpPr>
      <xdr:spPr>
        <a:xfrm>
          <a:off x="403606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xdr:cNvSpPr txBox="1"/>
      </xdr:nvSpPr>
      <xdr:spPr>
        <a:xfrm>
          <a:off x="4124960"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xdr:cNvSpPr/>
      </xdr:nvSpPr>
      <xdr:spPr>
        <a:xfrm>
          <a:off x="3312160" y="6416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97155</xdr:rowOff>
    </xdr:to>
    <xdr:cxnSp macro="">
      <xdr:nvCxnSpPr>
        <xdr:cNvPr id="76" name="直線コネクタ 75"/>
        <xdr:cNvCxnSpPr/>
      </xdr:nvCxnSpPr>
      <xdr:spPr>
        <a:xfrm flipV="1">
          <a:off x="3355340" y="6463665"/>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xdr:cNvSpPr/>
      </xdr:nvSpPr>
      <xdr:spPr>
        <a:xfrm>
          <a:off x="25146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97155</xdr:rowOff>
    </xdr:to>
    <xdr:cxnSp macro="">
      <xdr:nvCxnSpPr>
        <xdr:cNvPr id="78" name="直線コネクタ 77"/>
        <xdr:cNvCxnSpPr/>
      </xdr:nvCxnSpPr>
      <xdr:spPr>
        <a:xfrm>
          <a:off x="2565400" y="644842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23495</xdr:rowOff>
    </xdr:from>
    <xdr:to>
      <xdr:col>10</xdr:col>
      <xdr:colOff>165100</xdr:colOff>
      <xdr:row>38</xdr:row>
      <xdr:rowOff>125095</xdr:rowOff>
    </xdr:to>
    <xdr:sp macro="" textlink="">
      <xdr:nvSpPr>
        <xdr:cNvPr id="79" name="楕円 78"/>
        <xdr:cNvSpPr/>
      </xdr:nvSpPr>
      <xdr:spPr>
        <a:xfrm>
          <a:off x="17399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78105</xdr:rowOff>
    </xdr:to>
    <xdr:cxnSp macro="">
      <xdr:nvCxnSpPr>
        <xdr:cNvPr id="80" name="直線コネクタ 79"/>
        <xdr:cNvCxnSpPr/>
      </xdr:nvCxnSpPr>
      <xdr:spPr>
        <a:xfrm>
          <a:off x="1790700" y="644461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10160</xdr:rowOff>
    </xdr:from>
    <xdr:to>
      <xdr:col>6</xdr:col>
      <xdr:colOff>38100</xdr:colOff>
      <xdr:row>38</xdr:row>
      <xdr:rowOff>111760</xdr:rowOff>
    </xdr:to>
    <xdr:sp macro="" textlink="">
      <xdr:nvSpPr>
        <xdr:cNvPr id="81" name="楕円 80"/>
        <xdr:cNvSpPr/>
      </xdr:nvSpPr>
      <xdr:spPr>
        <a:xfrm>
          <a:off x="965200" y="6380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60960</xdr:rowOff>
    </xdr:from>
    <xdr:to>
      <xdr:col>10</xdr:col>
      <xdr:colOff>114300</xdr:colOff>
      <xdr:row>38</xdr:row>
      <xdr:rowOff>74295</xdr:rowOff>
    </xdr:to>
    <xdr:cxnSp macro="">
      <xdr:nvCxnSpPr>
        <xdr:cNvPr id="82" name="直線コネクタ 81"/>
        <xdr:cNvCxnSpPr/>
      </xdr:nvCxnSpPr>
      <xdr:spPr>
        <a:xfrm>
          <a:off x="1008380" y="6431280"/>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17056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61100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8363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xdr:cNvSpPr txBox="1"/>
      </xdr:nvSpPr>
      <xdr:spPr>
        <a:xfrm>
          <a:off x="317056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xdr:cNvSpPr txBox="1"/>
      </xdr:nvSpPr>
      <xdr:spPr>
        <a:xfrm>
          <a:off x="238570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116222</xdr:rowOff>
    </xdr:from>
    <xdr:ext cx="405111" cy="259045"/>
    <xdr:sp macro="" textlink="">
      <xdr:nvSpPr>
        <xdr:cNvPr id="89" name="n_3mainValue【道路】&#10;有形固定資産減価償却率"/>
        <xdr:cNvSpPr txBox="1"/>
      </xdr:nvSpPr>
      <xdr:spPr>
        <a:xfrm>
          <a:off x="161100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102887</xdr:rowOff>
    </xdr:from>
    <xdr:ext cx="405111" cy="259045"/>
    <xdr:sp macro="" textlink="">
      <xdr:nvSpPr>
        <xdr:cNvPr id="90" name="n_4mainValue【道路】&#10;有形固定資産減価償却率"/>
        <xdr:cNvSpPr txBox="1"/>
      </xdr:nvSpPr>
      <xdr:spPr>
        <a:xfrm>
          <a:off x="83630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9219565" y="5679316"/>
          <a:ext cx="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9258300" y="694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9154160" y="6937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9258300" y="54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9154160" y="567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9258300" y="6355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9192260" y="6373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8445500" y="6486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7670800" y="647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687324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098540" y="6507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4630</xdr:rowOff>
    </xdr:from>
    <xdr:to>
      <xdr:col>55</xdr:col>
      <xdr:colOff>50800</xdr:colOff>
      <xdr:row>36</xdr:row>
      <xdr:rowOff>106230</xdr:rowOff>
    </xdr:to>
    <xdr:sp macro="" textlink="">
      <xdr:nvSpPr>
        <xdr:cNvPr id="132" name="楕円 131"/>
        <xdr:cNvSpPr/>
      </xdr:nvSpPr>
      <xdr:spPr>
        <a:xfrm>
          <a:off x="9192260" y="6039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27507</xdr:rowOff>
    </xdr:from>
    <xdr:ext cx="534377" cy="259045"/>
    <xdr:sp macro="" textlink="">
      <xdr:nvSpPr>
        <xdr:cNvPr id="133" name="【道路】&#10;一人当たり延長該当値テキスト"/>
        <xdr:cNvSpPr txBox="1"/>
      </xdr:nvSpPr>
      <xdr:spPr>
        <a:xfrm>
          <a:off x="9258300" y="58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29221</xdr:rowOff>
    </xdr:from>
    <xdr:to>
      <xdr:col>50</xdr:col>
      <xdr:colOff>165100</xdr:colOff>
      <xdr:row>36</xdr:row>
      <xdr:rowOff>130821</xdr:rowOff>
    </xdr:to>
    <xdr:sp macro="" textlink="">
      <xdr:nvSpPr>
        <xdr:cNvPr id="134" name="楕円 133"/>
        <xdr:cNvSpPr/>
      </xdr:nvSpPr>
      <xdr:spPr>
        <a:xfrm>
          <a:off x="8445500" y="60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55430</xdr:rowOff>
    </xdr:from>
    <xdr:to>
      <xdr:col>55</xdr:col>
      <xdr:colOff>0</xdr:colOff>
      <xdr:row>36</xdr:row>
      <xdr:rowOff>80021</xdr:rowOff>
    </xdr:to>
    <xdr:cxnSp macro="">
      <xdr:nvCxnSpPr>
        <xdr:cNvPr id="135" name="直線コネクタ 134"/>
        <xdr:cNvCxnSpPr/>
      </xdr:nvCxnSpPr>
      <xdr:spPr>
        <a:xfrm flipV="1">
          <a:off x="8496300" y="6090470"/>
          <a:ext cx="7239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40063</xdr:rowOff>
    </xdr:from>
    <xdr:to>
      <xdr:col>46</xdr:col>
      <xdr:colOff>38100</xdr:colOff>
      <xdr:row>36</xdr:row>
      <xdr:rowOff>141663</xdr:rowOff>
    </xdr:to>
    <xdr:sp macro="" textlink="">
      <xdr:nvSpPr>
        <xdr:cNvPr id="136" name="楕円 135"/>
        <xdr:cNvSpPr/>
      </xdr:nvSpPr>
      <xdr:spPr>
        <a:xfrm>
          <a:off x="7670800" y="60751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80021</xdr:rowOff>
    </xdr:from>
    <xdr:to>
      <xdr:col>50</xdr:col>
      <xdr:colOff>114300</xdr:colOff>
      <xdr:row>36</xdr:row>
      <xdr:rowOff>90863</xdr:rowOff>
    </xdr:to>
    <xdr:cxnSp macro="">
      <xdr:nvCxnSpPr>
        <xdr:cNvPr id="137" name="直線コネクタ 136"/>
        <xdr:cNvCxnSpPr/>
      </xdr:nvCxnSpPr>
      <xdr:spPr>
        <a:xfrm flipV="1">
          <a:off x="7713980" y="6115061"/>
          <a:ext cx="78232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50677</xdr:rowOff>
    </xdr:from>
    <xdr:to>
      <xdr:col>41</xdr:col>
      <xdr:colOff>101600</xdr:colOff>
      <xdr:row>36</xdr:row>
      <xdr:rowOff>152277</xdr:rowOff>
    </xdr:to>
    <xdr:sp macro="" textlink="">
      <xdr:nvSpPr>
        <xdr:cNvPr id="138" name="楕円 137"/>
        <xdr:cNvSpPr/>
      </xdr:nvSpPr>
      <xdr:spPr>
        <a:xfrm>
          <a:off x="6873240" y="60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90863</xdr:rowOff>
    </xdr:from>
    <xdr:to>
      <xdr:col>45</xdr:col>
      <xdr:colOff>177800</xdr:colOff>
      <xdr:row>36</xdr:row>
      <xdr:rowOff>101477</xdr:rowOff>
    </xdr:to>
    <xdr:cxnSp macro="">
      <xdr:nvCxnSpPr>
        <xdr:cNvPr id="139" name="直線コネクタ 138"/>
        <xdr:cNvCxnSpPr/>
      </xdr:nvCxnSpPr>
      <xdr:spPr>
        <a:xfrm flipV="1">
          <a:off x="6924040" y="6125903"/>
          <a:ext cx="78994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58906</xdr:rowOff>
    </xdr:from>
    <xdr:to>
      <xdr:col>36</xdr:col>
      <xdr:colOff>165100</xdr:colOff>
      <xdr:row>36</xdr:row>
      <xdr:rowOff>160506</xdr:rowOff>
    </xdr:to>
    <xdr:sp macro="" textlink="">
      <xdr:nvSpPr>
        <xdr:cNvPr id="140" name="楕円 139"/>
        <xdr:cNvSpPr/>
      </xdr:nvSpPr>
      <xdr:spPr>
        <a:xfrm>
          <a:off x="6098540" y="60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101477</xdr:rowOff>
    </xdr:from>
    <xdr:to>
      <xdr:col>41</xdr:col>
      <xdr:colOff>50800</xdr:colOff>
      <xdr:row>36</xdr:row>
      <xdr:rowOff>109706</xdr:rowOff>
    </xdr:to>
    <xdr:cxnSp macro="">
      <xdr:nvCxnSpPr>
        <xdr:cNvPr id="141" name="直線コネクタ 140"/>
        <xdr:cNvCxnSpPr/>
      </xdr:nvCxnSpPr>
      <xdr:spPr>
        <a:xfrm flipV="1">
          <a:off x="6149340" y="6136517"/>
          <a:ext cx="7747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8239271" y="65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7477271" y="65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6702571" y="65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5905011" y="65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147348</xdr:rowOff>
    </xdr:from>
    <xdr:ext cx="534377" cy="259045"/>
    <xdr:sp macro="" textlink="">
      <xdr:nvSpPr>
        <xdr:cNvPr id="146" name="n_1mainValue【道路】&#10;一人当たり延長"/>
        <xdr:cNvSpPr txBox="1"/>
      </xdr:nvSpPr>
      <xdr:spPr>
        <a:xfrm>
          <a:off x="8239271" y="58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158190</xdr:rowOff>
    </xdr:from>
    <xdr:ext cx="534377" cy="259045"/>
    <xdr:sp macro="" textlink="">
      <xdr:nvSpPr>
        <xdr:cNvPr id="147" name="n_2mainValue【道路】&#10;一人当たり延長"/>
        <xdr:cNvSpPr txBox="1"/>
      </xdr:nvSpPr>
      <xdr:spPr>
        <a:xfrm>
          <a:off x="7477271" y="58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168804</xdr:rowOff>
    </xdr:from>
    <xdr:ext cx="534377" cy="259045"/>
    <xdr:sp macro="" textlink="">
      <xdr:nvSpPr>
        <xdr:cNvPr id="148" name="n_3mainValue【道路】&#10;一人当たり延長"/>
        <xdr:cNvSpPr txBox="1"/>
      </xdr:nvSpPr>
      <xdr:spPr>
        <a:xfrm>
          <a:off x="6702571" y="58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5583</xdr:rowOff>
    </xdr:from>
    <xdr:ext cx="534377" cy="259045"/>
    <xdr:sp macro="" textlink="">
      <xdr:nvSpPr>
        <xdr:cNvPr id="149" name="n_4mainValue【道路】&#10;一人当たり延長"/>
        <xdr:cNvSpPr txBox="1"/>
      </xdr:nvSpPr>
      <xdr:spPr>
        <a:xfrm>
          <a:off x="5905011" y="58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086225" y="947699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124960" y="925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020820" y="947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124960" y="1032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03606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312160" y="10310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51460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73990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965200" y="102179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145796</xdr:rowOff>
    </xdr:from>
    <xdr:to>
      <xdr:col>24</xdr:col>
      <xdr:colOff>114300</xdr:colOff>
      <xdr:row>61</xdr:row>
      <xdr:rowOff>75946</xdr:rowOff>
    </xdr:to>
    <xdr:sp macro="" textlink="">
      <xdr:nvSpPr>
        <xdr:cNvPr id="188" name="楕円 187"/>
        <xdr:cNvSpPr/>
      </xdr:nvSpPr>
      <xdr:spPr>
        <a:xfrm>
          <a:off x="4036060" y="10204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168673</xdr:rowOff>
    </xdr:from>
    <xdr:ext cx="405111" cy="259045"/>
    <xdr:sp macro="" textlink="">
      <xdr:nvSpPr>
        <xdr:cNvPr id="189" name="【橋りょう・トンネル】&#10;有形固定資産減価償却率該当値テキスト"/>
        <xdr:cNvSpPr txBox="1"/>
      </xdr:nvSpPr>
      <xdr:spPr>
        <a:xfrm>
          <a:off x="4124960" y="100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90" name="楕円 189"/>
        <xdr:cNvSpPr/>
      </xdr:nvSpPr>
      <xdr:spPr>
        <a:xfrm>
          <a:off x="331216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25146</xdr:rowOff>
    </xdr:to>
    <xdr:cxnSp macro="">
      <xdr:nvCxnSpPr>
        <xdr:cNvPr id="191" name="直線コネクタ 190"/>
        <xdr:cNvCxnSpPr/>
      </xdr:nvCxnSpPr>
      <xdr:spPr>
        <a:xfrm>
          <a:off x="3355340" y="10226040"/>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81788</xdr:rowOff>
    </xdr:from>
    <xdr:to>
      <xdr:col>15</xdr:col>
      <xdr:colOff>101600</xdr:colOff>
      <xdr:row>61</xdr:row>
      <xdr:rowOff>11938</xdr:rowOff>
    </xdr:to>
    <xdr:sp macro="" textlink="">
      <xdr:nvSpPr>
        <xdr:cNvPr id="192" name="楕円 191"/>
        <xdr:cNvSpPr/>
      </xdr:nvSpPr>
      <xdr:spPr>
        <a:xfrm>
          <a:off x="2514600" y="1014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132588</xdr:rowOff>
    </xdr:from>
    <xdr:to>
      <xdr:col>19</xdr:col>
      <xdr:colOff>177800</xdr:colOff>
      <xdr:row>61</xdr:row>
      <xdr:rowOff>0</xdr:rowOff>
    </xdr:to>
    <xdr:cxnSp macro="">
      <xdr:nvCxnSpPr>
        <xdr:cNvPr id="193" name="直線コネクタ 192"/>
        <xdr:cNvCxnSpPr/>
      </xdr:nvCxnSpPr>
      <xdr:spPr>
        <a:xfrm>
          <a:off x="2565400" y="10190988"/>
          <a:ext cx="78994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4" name="楕円 193"/>
        <xdr:cNvSpPr/>
      </xdr:nvSpPr>
      <xdr:spPr>
        <a:xfrm>
          <a:off x="17399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132588</xdr:rowOff>
    </xdr:to>
    <xdr:cxnSp macro="">
      <xdr:nvCxnSpPr>
        <xdr:cNvPr id="195" name="直線コネクタ 194"/>
        <xdr:cNvCxnSpPr/>
      </xdr:nvCxnSpPr>
      <xdr:spPr>
        <a:xfrm>
          <a:off x="1790700" y="1016127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24638</xdr:rowOff>
    </xdr:from>
    <xdr:to>
      <xdr:col>6</xdr:col>
      <xdr:colOff>38100</xdr:colOff>
      <xdr:row>60</xdr:row>
      <xdr:rowOff>126238</xdr:rowOff>
    </xdr:to>
    <xdr:sp macro="" textlink="">
      <xdr:nvSpPr>
        <xdr:cNvPr id="196" name="楕円 195"/>
        <xdr:cNvSpPr/>
      </xdr:nvSpPr>
      <xdr:spPr>
        <a:xfrm>
          <a:off x="965200" y="10083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75438</xdr:rowOff>
    </xdr:from>
    <xdr:to>
      <xdr:col>10</xdr:col>
      <xdr:colOff>114300</xdr:colOff>
      <xdr:row>60</xdr:row>
      <xdr:rowOff>102870</xdr:rowOff>
    </xdr:to>
    <xdr:cxnSp macro="">
      <xdr:nvCxnSpPr>
        <xdr:cNvPr id="197" name="直線コネクタ 196"/>
        <xdr:cNvCxnSpPr/>
      </xdr:nvCxnSpPr>
      <xdr:spPr>
        <a:xfrm>
          <a:off x="1008380" y="10133838"/>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xdr:cNvSpPr txBox="1"/>
      </xdr:nvSpPr>
      <xdr:spPr>
        <a:xfrm>
          <a:off x="3170564" y="103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xdr:cNvSpPr txBox="1"/>
      </xdr:nvSpPr>
      <xdr:spPr>
        <a:xfrm>
          <a:off x="2385704" y="1035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xdr:cNvSpPr txBox="1"/>
      </xdr:nvSpPr>
      <xdr:spPr>
        <a:xfrm>
          <a:off x="161100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xdr:cNvSpPr txBox="1"/>
      </xdr:nvSpPr>
      <xdr:spPr>
        <a:xfrm>
          <a:off x="836304" y="103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67327</xdr:rowOff>
    </xdr:from>
    <xdr:ext cx="405111" cy="259045"/>
    <xdr:sp macro="" textlink="">
      <xdr:nvSpPr>
        <xdr:cNvPr id="202" name="n_1mainValue【橋りょう・トンネル】&#10;有形固定資産減価償却率"/>
        <xdr:cNvSpPr txBox="1"/>
      </xdr:nvSpPr>
      <xdr:spPr>
        <a:xfrm>
          <a:off x="317056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28465</xdr:rowOff>
    </xdr:from>
    <xdr:ext cx="405111" cy="259045"/>
    <xdr:sp macro="" textlink="">
      <xdr:nvSpPr>
        <xdr:cNvPr id="203" name="n_2mainValue【橋りょう・トンネル】&#10;有形固定資産減価償却率"/>
        <xdr:cNvSpPr txBox="1"/>
      </xdr:nvSpPr>
      <xdr:spPr>
        <a:xfrm>
          <a:off x="2385704" y="991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4" name="n_3mainValue【橋りょう・トンネル】&#10;有形固定資産減価償却率"/>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142765</xdr:rowOff>
    </xdr:from>
    <xdr:ext cx="405111" cy="259045"/>
    <xdr:sp macro="" textlink="">
      <xdr:nvSpPr>
        <xdr:cNvPr id="205" name="n_4mainValue【橋りょう・トンネル】&#10;有形固定資産減価償却率"/>
        <xdr:cNvSpPr txBox="1"/>
      </xdr:nvSpPr>
      <xdr:spPr>
        <a:xfrm>
          <a:off x="836304"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9219565" y="9481768"/>
          <a:ext cx="0" cy="1321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9258300" y="1080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9154160" y="10803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9258300" y="9260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9154160" y="9481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xdr:cNvSpPr txBox="1"/>
      </xdr:nvSpPr>
      <xdr:spPr>
        <a:xfrm>
          <a:off x="9258300" y="1056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9192260" y="10587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8445500" y="1062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7670800" y="10632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687324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098540" y="106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39829</xdr:rowOff>
    </xdr:from>
    <xdr:to>
      <xdr:col>55</xdr:col>
      <xdr:colOff>50800</xdr:colOff>
      <xdr:row>62</xdr:row>
      <xdr:rowOff>141429</xdr:rowOff>
    </xdr:to>
    <xdr:sp macro="" textlink="">
      <xdr:nvSpPr>
        <xdr:cNvPr id="245" name="楕円 244"/>
        <xdr:cNvSpPr/>
      </xdr:nvSpPr>
      <xdr:spPr>
        <a:xfrm>
          <a:off x="9192260" y="10433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62706</xdr:rowOff>
    </xdr:from>
    <xdr:ext cx="599010" cy="259045"/>
    <xdr:sp macro="" textlink="">
      <xdr:nvSpPr>
        <xdr:cNvPr id="246" name="【橋りょう・トンネル】&#10;一人当たり有形固定資産（償却資産）額該当値テキスト"/>
        <xdr:cNvSpPr txBox="1"/>
      </xdr:nvSpPr>
      <xdr:spPr>
        <a:xfrm>
          <a:off x="9258300" y="1028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47278</xdr:rowOff>
    </xdr:from>
    <xdr:to>
      <xdr:col>50</xdr:col>
      <xdr:colOff>165100</xdr:colOff>
      <xdr:row>62</xdr:row>
      <xdr:rowOff>148878</xdr:rowOff>
    </xdr:to>
    <xdr:sp macro="" textlink="">
      <xdr:nvSpPr>
        <xdr:cNvPr id="247" name="楕円 246"/>
        <xdr:cNvSpPr/>
      </xdr:nvSpPr>
      <xdr:spPr>
        <a:xfrm>
          <a:off x="8445500" y="10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90629</xdr:rowOff>
    </xdr:from>
    <xdr:to>
      <xdr:col>55</xdr:col>
      <xdr:colOff>0</xdr:colOff>
      <xdr:row>62</xdr:row>
      <xdr:rowOff>98078</xdr:rowOff>
    </xdr:to>
    <xdr:cxnSp macro="">
      <xdr:nvCxnSpPr>
        <xdr:cNvPr id="248" name="直線コネクタ 247"/>
        <xdr:cNvCxnSpPr/>
      </xdr:nvCxnSpPr>
      <xdr:spPr>
        <a:xfrm flipV="1">
          <a:off x="8496300" y="10484309"/>
          <a:ext cx="7239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50620</xdr:rowOff>
    </xdr:from>
    <xdr:to>
      <xdr:col>46</xdr:col>
      <xdr:colOff>38100</xdr:colOff>
      <xdr:row>62</xdr:row>
      <xdr:rowOff>152220</xdr:rowOff>
    </xdr:to>
    <xdr:sp macro="" textlink="">
      <xdr:nvSpPr>
        <xdr:cNvPr id="249" name="楕円 248"/>
        <xdr:cNvSpPr/>
      </xdr:nvSpPr>
      <xdr:spPr>
        <a:xfrm>
          <a:off x="7670800" y="1044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98078</xdr:rowOff>
    </xdr:from>
    <xdr:to>
      <xdr:col>50</xdr:col>
      <xdr:colOff>114300</xdr:colOff>
      <xdr:row>62</xdr:row>
      <xdr:rowOff>101420</xdr:rowOff>
    </xdr:to>
    <xdr:cxnSp macro="">
      <xdr:nvCxnSpPr>
        <xdr:cNvPr id="250" name="直線コネクタ 249"/>
        <xdr:cNvCxnSpPr/>
      </xdr:nvCxnSpPr>
      <xdr:spPr>
        <a:xfrm flipV="1">
          <a:off x="7713980" y="10491758"/>
          <a:ext cx="78232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52970</xdr:rowOff>
    </xdr:from>
    <xdr:to>
      <xdr:col>41</xdr:col>
      <xdr:colOff>101600</xdr:colOff>
      <xdr:row>62</xdr:row>
      <xdr:rowOff>154570</xdr:rowOff>
    </xdr:to>
    <xdr:sp macro="" textlink="">
      <xdr:nvSpPr>
        <xdr:cNvPr id="251" name="楕円 250"/>
        <xdr:cNvSpPr/>
      </xdr:nvSpPr>
      <xdr:spPr>
        <a:xfrm>
          <a:off x="6873240" y="104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101420</xdr:rowOff>
    </xdr:from>
    <xdr:to>
      <xdr:col>45</xdr:col>
      <xdr:colOff>177800</xdr:colOff>
      <xdr:row>62</xdr:row>
      <xdr:rowOff>103770</xdr:rowOff>
    </xdr:to>
    <xdr:cxnSp macro="">
      <xdr:nvCxnSpPr>
        <xdr:cNvPr id="252" name="直線コネクタ 251"/>
        <xdr:cNvCxnSpPr/>
      </xdr:nvCxnSpPr>
      <xdr:spPr>
        <a:xfrm flipV="1">
          <a:off x="6924040" y="10495100"/>
          <a:ext cx="78994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57986</xdr:rowOff>
    </xdr:from>
    <xdr:to>
      <xdr:col>36</xdr:col>
      <xdr:colOff>165100</xdr:colOff>
      <xdr:row>62</xdr:row>
      <xdr:rowOff>159586</xdr:rowOff>
    </xdr:to>
    <xdr:sp macro="" textlink="">
      <xdr:nvSpPr>
        <xdr:cNvPr id="253" name="楕円 252"/>
        <xdr:cNvSpPr/>
      </xdr:nvSpPr>
      <xdr:spPr>
        <a:xfrm>
          <a:off x="6098540" y="104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103770</xdr:rowOff>
    </xdr:from>
    <xdr:to>
      <xdr:col>41</xdr:col>
      <xdr:colOff>50800</xdr:colOff>
      <xdr:row>62</xdr:row>
      <xdr:rowOff>108786</xdr:rowOff>
    </xdr:to>
    <xdr:cxnSp macro="">
      <xdr:nvCxnSpPr>
        <xdr:cNvPr id="254" name="直線コネクタ 253"/>
        <xdr:cNvCxnSpPr/>
      </xdr:nvCxnSpPr>
      <xdr:spPr>
        <a:xfrm flipV="1">
          <a:off x="6149340" y="10497450"/>
          <a:ext cx="7747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xdr:cNvSpPr txBox="1"/>
      </xdr:nvSpPr>
      <xdr:spPr>
        <a:xfrm>
          <a:off x="8214575" y="1072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xdr:cNvSpPr txBox="1"/>
      </xdr:nvSpPr>
      <xdr:spPr>
        <a:xfrm>
          <a:off x="7444955" y="107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xdr:cNvSpPr txBox="1"/>
      </xdr:nvSpPr>
      <xdr:spPr>
        <a:xfrm>
          <a:off x="6670255" y="1072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xdr:cNvSpPr txBox="1"/>
      </xdr:nvSpPr>
      <xdr:spPr>
        <a:xfrm>
          <a:off x="5872695" y="1072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165405</xdr:rowOff>
    </xdr:from>
    <xdr:ext cx="599010" cy="259045"/>
    <xdr:sp macro="" textlink="">
      <xdr:nvSpPr>
        <xdr:cNvPr id="259" name="n_1mainValue【橋りょう・トンネル】&#10;一人当たり有形固定資産（償却資産）額"/>
        <xdr:cNvSpPr txBox="1"/>
      </xdr:nvSpPr>
      <xdr:spPr>
        <a:xfrm>
          <a:off x="8214575" y="1022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168747</xdr:rowOff>
    </xdr:from>
    <xdr:ext cx="599010" cy="259045"/>
    <xdr:sp macro="" textlink="">
      <xdr:nvSpPr>
        <xdr:cNvPr id="260" name="n_2mainValue【橋りょう・トンネル】&#10;一人当たり有形固定資産（償却資産）額"/>
        <xdr:cNvSpPr txBox="1"/>
      </xdr:nvSpPr>
      <xdr:spPr>
        <a:xfrm>
          <a:off x="7444955" y="1022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171097</xdr:rowOff>
    </xdr:from>
    <xdr:ext cx="599010" cy="259045"/>
    <xdr:sp macro="" textlink="">
      <xdr:nvSpPr>
        <xdr:cNvPr id="261" name="n_3mainValue【橋りょう・トンネル】&#10;一人当たり有形固定資産（償却資産）額"/>
        <xdr:cNvSpPr txBox="1"/>
      </xdr:nvSpPr>
      <xdr:spPr>
        <a:xfrm>
          <a:off x="6670255" y="102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4663</xdr:rowOff>
    </xdr:from>
    <xdr:ext cx="599010" cy="259045"/>
    <xdr:sp macro="" textlink="">
      <xdr:nvSpPr>
        <xdr:cNvPr id="262" name="n_4mainValue【橋りょう・トンネル】&#10;一人当たり有形固定資産（償却資産）額"/>
        <xdr:cNvSpPr txBox="1"/>
      </xdr:nvSpPr>
      <xdr:spPr>
        <a:xfrm>
          <a:off x="5872695" y="1023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086225" y="13105856"/>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12496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124960" y="12888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020820" y="13105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124960" y="13887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036060" y="14032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312160" y="140320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514600"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73990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965200" y="13997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304" name="楕円 303"/>
        <xdr:cNvSpPr/>
      </xdr:nvSpPr>
      <xdr:spPr>
        <a:xfrm>
          <a:off x="403606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305" name="【公営住宅】&#10;有形固定資産減価償却率該当値テキスト"/>
        <xdr:cNvSpPr txBox="1"/>
      </xdr:nvSpPr>
      <xdr:spPr>
        <a:xfrm>
          <a:off x="4124960"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163649</xdr:rowOff>
    </xdr:from>
    <xdr:to>
      <xdr:col>20</xdr:col>
      <xdr:colOff>38100</xdr:colOff>
      <xdr:row>85</xdr:row>
      <xdr:rowOff>93799</xdr:rowOff>
    </xdr:to>
    <xdr:sp macro="" textlink="">
      <xdr:nvSpPr>
        <xdr:cNvPr id="306" name="楕円 305"/>
        <xdr:cNvSpPr/>
      </xdr:nvSpPr>
      <xdr:spPr>
        <a:xfrm>
          <a:off x="3312160" y="14245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42999</xdr:rowOff>
    </xdr:from>
    <xdr:to>
      <xdr:col>24</xdr:col>
      <xdr:colOff>63500</xdr:colOff>
      <xdr:row>85</xdr:row>
      <xdr:rowOff>60961</xdr:rowOff>
    </xdr:to>
    <xdr:cxnSp macro="">
      <xdr:nvCxnSpPr>
        <xdr:cNvPr id="307" name="直線コネクタ 306"/>
        <xdr:cNvCxnSpPr/>
      </xdr:nvCxnSpPr>
      <xdr:spPr>
        <a:xfrm>
          <a:off x="3355340" y="14292399"/>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134257</xdr:rowOff>
    </xdr:from>
    <xdr:to>
      <xdr:col>15</xdr:col>
      <xdr:colOff>101600</xdr:colOff>
      <xdr:row>85</xdr:row>
      <xdr:rowOff>64407</xdr:rowOff>
    </xdr:to>
    <xdr:sp macro="" textlink="">
      <xdr:nvSpPr>
        <xdr:cNvPr id="308" name="楕円 307"/>
        <xdr:cNvSpPr/>
      </xdr:nvSpPr>
      <xdr:spPr>
        <a:xfrm>
          <a:off x="251460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13607</xdr:rowOff>
    </xdr:from>
    <xdr:to>
      <xdr:col>19</xdr:col>
      <xdr:colOff>177800</xdr:colOff>
      <xdr:row>85</xdr:row>
      <xdr:rowOff>42999</xdr:rowOff>
    </xdr:to>
    <xdr:cxnSp macro="">
      <xdr:nvCxnSpPr>
        <xdr:cNvPr id="309" name="直線コネクタ 308"/>
        <xdr:cNvCxnSpPr/>
      </xdr:nvCxnSpPr>
      <xdr:spPr>
        <a:xfrm>
          <a:off x="2565400" y="14263007"/>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99968</xdr:rowOff>
    </xdr:from>
    <xdr:to>
      <xdr:col>10</xdr:col>
      <xdr:colOff>165100</xdr:colOff>
      <xdr:row>85</xdr:row>
      <xdr:rowOff>30118</xdr:rowOff>
    </xdr:to>
    <xdr:sp macro="" textlink="">
      <xdr:nvSpPr>
        <xdr:cNvPr id="310" name="楕円 309"/>
        <xdr:cNvSpPr/>
      </xdr:nvSpPr>
      <xdr:spPr>
        <a:xfrm>
          <a:off x="1739900" y="1418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150768</xdr:rowOff>
    </xdr:from>
    <xdr:to>
      <xdr:col>15</xdr:col>
      <xdr:colOff>50800</xdr:colOff>
      <xdr:row>85</xdr:row>
      <xdr:rowOff>13607</xdr:rowOff>
    </xdr:to>
    <xdr:cxnSp macro="">
      <xdr:nvCxnSpPr>
        <xdr:cNvPr id="311" name="直線コネクタ 310"/>
        <xdr:cNvCxnSpPr/>
      </xdr:nvCxnSpPr>
      <xdr:spPr>
        <a:xfrm>
          <a:off x="1790700" y="14232528"/>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64044</xdr:rowOff>
    </xdr:from>
    <xdr:to>
      <xdr:col>6</xdr:col>
      <xdr:colOff>38100</xdr:colOff>
      <xdr:row>84</xdr:row>
      <xdr:rowOff>165644</xdr:rowOff>
    </xdr:to>
    <xdr:sp macro="" textlink="">
      <xdr:nvSpPr>
        <xdr:cNvPr id="312" name="楕円 311"/>
        <xdr:cNvSpPr/>
      </xdr:nvSpPr>
      <xdr:spPr>
        <a:xfrm>
          <a:off x="965200" y="14145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114844</xdr:rowOff>
    </xdr:from>
    <xdr:to>
      <xdr:col>10</xdr:col>
      <xdr:colOff>114300</xdr:colOff>
      <xdr:row>84</xdr:row>
      <xdr:rowOff>150768</xdr:rowOff>
    </xdr:to>
    <xdr:cxnSp macro="">
      <xdr:nvCxnSpPr>
        <xdr:cNvPr id="313" name="直線コネクタ 312"/>
        <xdr:cNvCxnSpPr/>
      </xdr:nvCxnSpPr>
      <xdr:spPr>
        <a:xfrm>
          <a:off x="1008380" y="14196604"/>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xdr:cNvSpPr txBox="1"/>
      </xdr:nvSpPr>
      <xdr:spPr>
        <a:xfrm>
          <a:off x="3170564" y="1381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xdr:cNvSpPr txBox="1"/>
      </xdr:nvSpPr>
      <xdr:spPr>
        <a:xfrm>
          <a:off x="2385704" y="137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xdr:cNvSpPr txBox="1"/>
      </xdr:nvSpPr>
      <xdr:spPr>
        <a:xfrm>
          <a:off x="161100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xdr:cNvSpPr txBox="1"/>
      </xdr:nvSpPr>
      <xdr:spPr>
        <a:xfrm>
          <a:off x="8363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84926</xdr:rowOff>
    </xdr:from>
    <xdr:ext cx="405111" cy="259045"/>
    <xdr:sp macro="" textlink="">
      <xdr:nvSpPr>
        <xdr:cNvPr id="318" name="n_1mainValue【公営住宅】&#10;有形固定資産減価償却率"/>
        <xdr:cNvSpPr txBox="1"/>
      </xdr:nvSpPr>
      <xdr:spPr>
        <a:xfrm>
          <a:off x="3170564" y="1433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55534</xdr:rowOff>
    </xdr:from>
    <xdr:ext cx="405111" cy="259045"/>
    <xdr:sp macro="" textlink="">
      <xdr:nvSpPr>
        <xdr:cNvPr id="319" name="n_2mainValue【公営住宅】&#10;有形固定資産減価償却率"/>
        <xdr:cNvSpPr txBox="1"/>
      </xdr:nvSpPr>
      <xdr:spPr>
        <a:xfrm>
          <a:off x="2385704" y="1430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21245</xdr:rowOff>
    </xdr:from>
    <xdr:ext cx="405111" cy="259045"/>
    <xdr:sp macro="" textlink="">
      <xdr:nvSpPr>
        <xdr:cNvPr id="320" name="n_3mainValue【公営住宅】&#10;有形固定資産減価償却率"/>
        <xdr:cNvSpPr txBox="1"/>
      </xdr:nvSpPr>
      <xdr:spPr>
        <a:xfrm>
          <a:off x="1611004"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156771</xdr:rowOff>
    </xdr:from>
    <xdr:ext cx="405111" cy="259045"/>
    <xdr:sp macro="" textlink="">
      <xdr:nvSpPr>
        <xdr:cNvPr id="321" name="n_4mainValue【公営住宅】&#10;有形固定資産減価償却率"/>
        <xdr:cNvSpPr txBox="1"/>
      </xdr:nvSpPr>
      <xdr:spPr>
        <a:xfrm>
          <a:off x="836304" y="1423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9219565" y="13084760"/>
          <a:ext cx="0" cy="1368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9258300" y="128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9154160" y="13084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9258300" y="13904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919226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8445500" y="14070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7670800" y="14075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6873240" y="14076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09854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80569</xdr:rowOff>
    </xdr:from>
    <xdr:to>
      <xdr:col>55</xdr:col>
      <xdr:colOff>50800</xdr:colOff>
      <xdr:row>85</xdr:row>
      <xdr:rowOff>10719</xdr:rowOff>
    </xdr:to>
    <xdr:sp macro="" textlink="">
      <xdr:nvSpPr>
        <xdr:cNvPr id="359" name="楕円 358"/>
        <xdr:cNvSpPr/>
      </xdr:nvSpPr>
      <xdr:spPr>
        <a:xfrm>
          <a:off x="9192260" y="14162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58996</xdr:rowOff>
    </xdr:from>
    <xdr:ext cx="469744" cy="259045"/>
    <xdr:sp macro="" textlink="">
      <xdr:nvSpPr>
        <xdr:cNvPr id="360" name="【公営住宅】&#10;一人当たり面積該当値テキスト"/>
        <xdr:cNvSpPr txBox="1"/>
      </xdr:nvSpPr>
      <xdr:spPr>
        <a:xfrm>
          <a:off x="9258300" y="141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84226</xdr:rowOff>
    </xdr:from>
    <xdr:to>
      <xdr:col>50</xdr:col>
      <xdr:colOff>165100</xdr:colOff>
      <xdr:row>85</xdr:row>
      <xdr:rowOff>14376</xdr:rowOff>
    </xdr:to>
    <xdr:sp macro="" textlink="">
      <xdr:nvSpPr>
        <xdr:cNvPr id="361" name="楕円 360"/>
        <xdr:cNvSpPr/>
      </xdr:nvSpPr>
      <xdr:spPr>
        <a:xfrm>
          <a:off x="8445500" y="14165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131369</xdr:rowOff>
    </xdr:from>
    <xdr:to>
      <xdr:col>55</xdr:col>
      <xdr:colOff>0</xdr:colOff>
      <xdr:row>84</xdr:row>
      <xdr:rowOff>135026</xdr:rowOff>
    </xdr:to>
    <xdr:cxnSp macro="">
      <xdr:nvCxnSpPr>
        <xdr:cNvPr id="362" name="直線コネクタ 361"/>
        <xdr:cNvCxnSpPr/>
      </xdr:nvCxnSpPr>
      <xdr:spPr>
        <a:xfrm flipV="1">
          <a:off x="8496300" y="14213129"/>
          <a:ext cx="7239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86970</xdr:rowOff>
    </xdr:from>
    <xdr:to>
      <xdr:col>46</xdr:col>
      <xdr:colOff>38100</xdr:colOff>
      <xdr:row>85</xdr:row>
      <xdr:rowOff>17120</xdr:rowOff>
    </xdr:to>
    <xdr:sp macro="" textlink="">
      <xdr:nvSpPr>
        <xdr:cNvPr id="363" name="楕円 362"/>
        <xdr:cNvSpPr/>
      </xdr:nvSpPr>
      <xdr:spPr>
        <a:xfrm>
          <a:off x="7670800" y="1416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135026</xdr:rowOff>
    </xdr:from>
    <xdr:to>
      <xdr:col>50</xdr:col>
      <xdr:colOff>114300</xdr:colOff>
      <xdr:row>84</xdr:row>
      <xdr:rowOff>137770</xdr:rowOff>
    </xdr:to>
    <xdr:cxnSp macro="">
      <xdr:nvCxnSpPr>
        <xdr:cNvPr id="364" name="直線コネクタ 363"/>
        <xdr:cNvCxnSpPr/>
      </xdr:nvCxnSpPr>
      <xdr:spPr>
        <a:xfrm flipV="1">
          <a:off x="7713980" y="14216786"/>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89255</xdr:rowOff>
    </xdr:from>
    <xdr:to>
      <xdr:col>41</xdr:col>
      <xdr:colOff>101600</xdr:colOff>
      <xdr:row>85</xdr:row>
      <xdr:rowOff>19405</xdr:rowOff>
    </xdr:to>
    <xdr:sp macro="" textlink="">
      <xdr:nvSpPr>
        <xdr:cNvPr id="365" name="楕円 364"/>
        <xdr:cNvSpPr/>
      </xdr:nvSpPr>
      <xdr:spPr>
        <a:xfrm>
          <a:off x="6873240" y="1417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137770</xdr:rowOff>
    </xdr:from>
    <xdr:to>
      <xdr:col>45</xdr:col>
      <xdr:colOff>177800</xdr:colOff>
      <xdr:row>84</xdr:row>
      <xdr:rowOff>140055</xdr:rowOff>
    </xdr:to>
    <xdr:cxnSp macro="">
      <xdr:nvCxnSpPr>
        <xdr:cNvPr id="366" name="直線コネクタ 365"/>
        <xdr:cNvCxnSpPr/>
      </xdr:nvCxnSpPr>
      <xdr:spPr>
        <a:xfrm flipV="1">
          <a:off x="6924040" y="14219530"/>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91084</xdr:rowOff>
    </xdr:from>
    <xdr:to>
      <xdr:col>36</xdr:col>
      <xdr:colOff>165100</xdr:colOff>
      <xdr:row>85</xdr:row>
      <xdr:rowOff>21234</xdr:rowOff>
    </xdr:to>
    <xdr:sp macro="" textlink="">
      <xdr:nvSpPr>
        <xdr:cNvPr id="367" name="楕円 366"/>
        <xdr:cNvSpPr/>
      </xdr:nvSpPr>
      <xdr:spPr>
        <a:xfrm>
          <a:off x="6098540" y="1417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140055</xdr:rowOff>
    </xdr:from>
    <xdr:to>
      <xdr:col>41</xdr:col>
      <xdr:colOff>50800</xdr:colOff>
      <xdr:row>84</xdr:row>
      <xdr:rowOff>141884</xdr:rowOff>
    </xdr:to>
    <xdr:cxnSp macro="">
      <xdr:nvCxnSpPr>
        <xdr:cNvPr id="368" name="直線コネクタ 367"/>
        <xdr:cNvCxnSpPr/>
      </xdr:nvCxnSpPr>
      <xdr:spPr>
        <a:xfrm flipV="1">
          <a:off x="6149340" y="14221815"/>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8271587" y="1384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7509587" y="138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6712027" y="1385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59373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5503</xdr:rowOff>
    </xdr:from>
    <xdr:ext cx="469744" cy="259045"/>
    <xdr:sp macro="" textlink="">
      <xdr:nvSpPr>
        <xdr:cNvPr id="373" name="n_1mainValue【公営住宅】&#10;一人当たり面積"/>
        <xdr:cNvSpPr txBox="1"/>
      </xdr:nvSpPr>
      <xdr:spPr>
        <a:xfrm>
          <a:off x="8271587" y="1425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8247</xdr:rowOff>
    </xdr:from>
    <xdr:ext cx="469744" cy="259045"/>
    <xdr:sp macro="" textlink="">
      <xdr:nvSpPr>
        <xdr:cNvPr id="374" name="n_2mainValue【公営住宅】&#10;一人当たり面積"/>
        <xdr:cNvSpPr txBox="1"/>
      </xdr:nvSpPr>
      <xdr:spPr>
        <a:xfrm>
          <a:off x="7509587" y="142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10532</xdr:rowOff>
    </xdr:from>
    <xdr:ext cx="469744" cy="259045"/>
    <xdr:sp macro="" textlink="">
      <xdr:nvSpPr>
        <xdr:cNvPr id="375" name="n_3mainValue【公営住宅】&#10;一人当たり面積"/>
        <xdr:cNvSpPr txBox="1"/>
      </xdr:nvSpPr>
      <xdr:spPr>
        <a:xfrm>
          <a:off x="6712027" y="142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12361</xdr:rowOff>
    </xdr:from>
    <xdr:ext cx="469744" cy="259045"/>
    <xdr:sp macro="" textlink="">
      <xdr:nvSpPr>
        <xdr:cNvPr id="376" name="n_4mainValue【公営住宅】&#10;一人当たり面積"/>
        <xdr:cNvSpPr txBox="1"/>
      </xdr:nvSpPr>
      <xdr:spPr>
        <a:xfrm>
          <a:off x="5937327" y="1426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4375764" y="5902452"/>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44145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428750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4414500" y="568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4287500" y="590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xdr:cNvSpPr txBox="1"/>
      </xdr:nvSpPr>
      <xdr:spPr>
        <a:xfrm>
          <a:off x="14414500" y="6223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4325600" y="63720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357884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28041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2029440" y="6360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1231880" y="6360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123698</xdr:rowOff>
    </xdr:from>
    <xdr:to>
      <xdr:col>85</xdr:col>
      <xdr:colOff>177800</xdr:colOff>
      <xdr:row>42</xdr:row>
      <xdr:rowOff>53848</xdr:rowOff>
    </xdr:to>
    <xdr:sp macro="" textlink="">
      <xdr:nvSpPr>
        <xdr:cNvPr id="431" name="楕円 430"/>
        <xdr:cNvSpPr/>
      </xdr:nvSpPr>
      <xdr:spPr>
        <a:xfrm>
          <a:off x="14325600" y="69969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38625</xdr:rowOff>
    </xdr:from>
    <xdr:ext cx="405111" cy="259045"/>
    <xdr:sp macro="" textlink="">
      <xdr:nvSpPr>
        <xdr:cNvPr id="432" name="【認定こども園・幼稚園・保育所】&#10;有形固定資産減価償却率該当値テキスト"/>
        <xdr:cNvSpPr txBox="1"/>
      </xdr:nvSpPr>
      <xdr:spPr>
        <a:xfrm>
          <a:off x="14414500" y="691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433" name="楕円 432"/>
        <xdr:cNvSpPr/>
      </xdr:nvSpPr>
      <xdr:spPr>
        <a:xfrm>
          <a:off x="13578840" y="6967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42</xdr:row>
      <xdr:rowOff>3048</xdr:rowOff>
    </xdr:to>
    <xdr:cxnSp macro="">
      <xdr:nvCxnSpPr>
        <xdr:cNvPr id="434" name="直線コネクタ 433"/>
        <xdr:cNvCxnSpPr/>
      </xdr:nvCxnSpPr>
      <xdr:spPr>
        <a:xfrm>
          <a:off x="13629640" y="7018020"/>
          <a:ext cx="7467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112268</xdr:rowOff>
    </xdr:from>
    <xdr:to>
      <xdr:col>76</xdr:col>
      <xdr:colOff>165100</xdr:colOff>
      <xdr:row>41</xdr:row>
      <xdr:rowOff>42418</xdr:rowOff>
    </xdr:to>
    <xdr:sp macro="" textlink="">
      <xdr:nvSpPr>
        <xdr:cNvPr id="435" name="楕円 434"/>
        <xdr:cNvSpPr/>
      </xdr:nvSpPr>
      <xdr:spPr>
        <a:xfrm>
          <a:off x="1280414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163068</xdr:rowOff>
    </xdr:from>
    <xdr:to>
      <xdr:col>81</xdr:col>
      <xdr:colOff>50800</xdr:colOff>
      <xdr:row>41</xdr:row>
      <xdr:rowOff>144780</xdr:rowOff>
    </xdr:to>
    <xdr:cxnSp macro="">
      <xdr:nvCxnSpPr>
        <xdr:cNvPr id="436" name="直線コネクタ 435"/>
        <xdr:cNvCxnSpPr/>
      </xdr:nvCxnSpPr>
      <xdr:spPr>
        <a:xfrm>
          <a:off x="12854940" y="6868668"/>
          <a:ext cx="7747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34544</xdr:rowOff>
    </xdr:from>
    <xdr:to>
      <xdr:col>72</xdr:col>
      <xdr:colOff>38100</xdr:colOff>
      <xdr:row>40</xdr:row>
      <xdr:rowOff>136144</xdr:rowOff>
    </xdr:to>
    <xdr:sp macro="" textlink="">
      <xdr:nvSpPr>
        <xdr:cNvPr id="437" name="楕円 436"/>
        <xdr:cNvSpPr/>
      </xdr:nvSpPr>
      <xdr:spPr>
        <a:xfrm>
          <a:off x="12029440" y="6740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85344</xdr:rowOff>
    </xdr:from>
    <xdr:to>
      <xdr:col>76</xdr:col>
      <xdr:colOff>114300</xdr:colOff>
      <xdr:row>40</xdr:row>
      <xdr:rowOff>163068</xdr:rowOff>
    </xdr:to>
    <xdr:cxnSp macro="">
      <xdr:nvCxnSpPr>
        <xdr:cNvPr id="438" name="直線コネクタ 437"/>
        <xdr:cNvCxnSpPr/>
      </xdr:nvCxnSpPr>
      <xdr:spPr>
        <a:xfrm>
          <a:off x="12072620" y="6790944"/>
          <a:ext cx="7823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146558</xdr:rowOff>
    </xdr:from>
    <xdr:to>
      <xdr:col>67</xdr:col>
      <xdr:colOff>101600</xdr:colOff>
      <xdr:row>40</xdr:row>
      <xdr:rowOff>76708</xdr:rowOff>
    </xdr:to>
    <xdr:sp macro="" textlink="">
      <xdr:nvSpPr>
        <xdr:cNvPr id="439" name="楕円 438"/>
        <xdr:cNvSpPr/>
      </xdr:nvSpPr>
      <xdr:spPr>
        <a:xfrm>
          <a:off x="11231880" y="66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25908</xdr:rowOff>
    </xdr:from>
    <xdr:to>
      <xdr:col>71</xdr:col>
      <xdr:colOff>177800</xdr:colOff>
      <xdr:row>40</xdr:row>
      <xdr:rowOff>85344</xdr:rowOff>
    </xdr:to>
    <xdr:cxnSp macro="">
      <xdr:nvCxnSpPr>
        <xdr:cNvPr id="440" name="直線コネクタ 439"/>
        <xdr:cNvCxnSpPr/>
      </xdr:nvCxnSpPr>
      <xdr:spPr>
        <a:xfrm>
          <a:off x="11282680" y="6731508"/>
          <a:ext cx="78994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xdr:cNvSpPr txBox="1"/>
      </xdr:nvSpPr>
      <xdr:spPr>
        <a:xfrm>
          <a:off x="134372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xdr:cNvSpPr txBox="1"/>
      </xdr:nvSpPr>
      <xdr:spPr>
        <a:xfrm>
          <a:off x="126752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xdr:cNvSpPr txBox="1"/>
      </xdr:nvSpPr>
      <xdr:spPr>
        <a:xfrm>
          <a:off x="119005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xdr:cNvSpPr txBox="1"/>
      </xdr:nvSpPr>
      <xdr:spPr>
        <a:xfrm>
          <a:off x="1110298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15257</xdr:rowOff>
    </xdr:from>
    <xdr:ext cx="405111" cy="259045"/>
    <xdr:sp macro="" textlink="">
      <xdr:nvSpPr>
        <xdr:cNvPr id="445" name="n_1mainValue【認定こども園・幼稚園・保育所】&#10;有形固定資産減価償却率"/>
        <xdr:cNvSpPr txBox="1"/>
      </xdr:nvSpPr>
      <xdr:spPr>
        <a:xfrm>
          <a:off x="134372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33545</xdr:rowOff>
    </xdr:from>
    <xdr:ext cx="405111" cy="259045"/>
    <xdr:sp macro="" textlink="">
      <xdr:nvSpPr>
        <xdr:cNvPr id="446" name="n_2mainValue【認定こども園・幼稚園・保育所】&#10;有形固定資産減価償却率"/>
        <xdr:cNvSpPr txBox="1"/>
      </xdr:nvSpPr>
      <xdr:spPr>
        <a:xfrm>
          <a:off x="12675244" y="69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127271</xdr:rowOff>
    </xdr:from>
    <xdr:ext cx="405111" cy="259045"/>
    <xdr:sp macro="" textlink="">
      <xdr:nvSpPr>
        <xdr:cNvPr id="447" name="n_3mainValue【認定こども園・幼稚園・保育所】&#10;有形固定資産減価償却率"/>
        <xdr:cNvSpPr txBox="1"/>
      </xdr:nvSpPr>
      <xdr:spPr>
        <a:xfrm>
          <a:off x="11900544" y="683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67835</xdr:rowOff>
    </xdr:from>
    <xdr:ext cx="405111" cy="259045"/>
    <xdr:sp macro="" textlink="">
      <xdr:nvSpPr>
        <xdr:cNvPr id="448" name="n_4mainValue【認定こども園・幼稚園・保育所】&#10;有形固定資産減価償却率"/>
        <xdr:cNvSpPr txBox="1"/>
      </xdr:nvSpPr>
      <xdr:spPr>
        <a:xfrm>
          <a:off x="11102984" y="67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19509104" y="5675267"/>
          <a:ext cx="0" cy="1409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1954784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1944370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19547840" y="545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19443700" y="5675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xdr:cNvSpPr txBox="1"/>
      </xdr:nvSpPr>
      <xdr:spPr>
        <a:xfrm>
          <a:off x="19547840" y="640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19458940" y="654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18735040" y="6640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17937480" y="6627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71627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6388080" y="6633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90" name="楕円 489"/>
        <xdr:cNvSpPr/>
      </xdr:nvSpPr>
      <xdr:spPr>
        <a:xfrm>
          <a:off x="194589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491" name="【認定こども園・幼稚園・保育所】&#10;一人当たり面積該当値テキスト"/>
        <xdr:cNvSpPr txBox="1"/>
      </xdr:nvSpPr>
      <xdr:spPr>
        <a:xfrm>
          <a:off x="1954784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142966</xdr:rowOff>
    </xdr:from>
    <xdr:to>
      <xdr:col>112</xdr:col>
      <xdr:colOff>38100</xdr:colOff>
      <xdr:row>41</xdr:row>
      <xdr:rowOff>73116</xdr:rowOff>
    </xdr:to>
    <xdr:sp macro="" textlink="">
      <xdr:nvSpPr>
        <xdr:cNvPr id="492" name="楕円 491"/>
        <xdr:cNvSpPr/>
      </xdr:nvSpPr>
      <xdr:spPr>
        <a:xfrm>
          <a:off x="18735040" y="6848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22316</xdr:rowOff>
    </xdr:to>
    <xdr:cxnSp macro="">
      <xdr:nvCxnSpPr>
        <xdr:cNvPr id="493" name="直線コネクタ 492"/>
        <xdr:cNvCxnSpPr/>
      </xdr:nvCxnSpPr>
      <xdr:spPr>
        <a:xfrm flipV="1">
          <a:off x="18778220" y="6892290"/>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142966</xdr:rowOff>
    </xdr:from>
    <xdr:to>
      <xdr:col>107</xdr:col>
      <xdr:colOff>101600</xdr:colOff>
      <xdr:row>41</xdr:row>
      <xdr:rowOff>73116</xdr:rowOff>
    </xdr:to>
    <xdr:sp macro="" textlink="">
      <xdr:nvSpPr>
        <xdr:cNvPr id="494" name="楕円 493"/>
        <xdr:cNvSpPr/>
      </xdr:nvSpPr>
      <xdr:spPr>
        <a:xfrm>
          <a:off x="17937480" y="6848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22316</xdr:rowOff>
    </xdr:from>
    <xdr:to>
      <xdr:col>111</xdr:col>
      <xdr:colOff>177800</xdr:colOff>
      <xdr:row>41</xdr:row>
      <xdr:rowOff>22316</xdr:rowOff>
    </xdr:to>
    <xdr:cxnSp macro="">
      <xdr:nvCxnSpPr>
        <xdr:cNvPr id="495" name="直線コネクタ 494"/>
        <xdr:cNvCxnSpPr/>
      </xdr:nvCxnSpPr>
      <xdr:spPr>
        <a:xfrm>
          <a:off x="17988280" y="68955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496" name="楕円 495"/>
        <xdr:cNvSpPr/>
      </xdr:nvSpPr>
      <xdr:spPr>
        <a:xfrm>
          <a:off x="17162780" y="68518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22316</xdr:rowOff>
    </xdr:from>
    <xdr:to>
      <xdr:col>107</xdr:col>
      <xdr:colOff>50800</xdr:colOff>
      <xdr:row>41</xdr:row>
      <xdr:rowOff>25581</xdr:rowOff>
    </xdr:to>
    <xdr:cxnSp macro="">
      <xdr:nvCxnSpPr>
        <xdr:cNvPr id="497" name="直線コネクタ 496"/>
        <xdr:cNvCxnSpPr/>
      </xdr:nvCxnSpPr>
      <xdr:spPr>
        <a:xfrm flipV="1">
          <a:off x="17213580" y="689555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149497</xdr:rowOff>
    </xdr:from>
    <xdr:to>
      <xdr:col>98</xdr:col>
      <xdr:colOff>38100</xdr:colOff>
      <xdr:row>41</xdr:row>
      <xdr:rowOff>79647</xdr:rowOff>
    </xdr:to>
    <xdr:sp macro="" textlink="">
      <xdr:nvSpPr>
        <xdr:cNvPr id="498" name="楕円 497"/>
        <xdr:cNvSpPr/>
      </xdr:nvSpPr>
      <xdr:spPr>
        <a:xfrm>
          <a:off x="16388080" y="6855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25581</xdr:rowOff>
    </xdr:from>
    <xdr:to>
      <xdr:col>102</xdr:col>
      <xdr:colOff>114300</xdr:colOff>
      <xdr:row>41</xdr:row>
      <xdr:rowOff>28847</xdr:rowOff>
    </xdr:to>
    <xdr:cxnSp macro="">
      <xdr:nvCxnSpPr>
        <xdr:cNvPr id="499" name="直線コネクタ 498"/>
        <xdr:cNvCxnSpPr/>
      </xdr:nvCxnSpPr>
      <xdr:spPr>
        <a:xfrm flipV="1">
          <a:off x="16431260" y="6898821"/>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xdr:cNvSpPr txBox="1"/>
      </xdr:nvSpPr>
      <xdr:spPr>
        <a:xfrm>
          <a:off x="185611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xdr:cNvSpPr txBox="1"/>
      </xdr:nvSpPr>
      <xdr:spPr>
        <a:xfrm>
          <a:off x="17776267"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xdr:cNvSpPr txBox="1"/>
      </xdr:nvSpPr>
      <xdr:spPr>
        <a:xfrm>
          <a:off x="170015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xdr:cNvSpPr txBox="1"/>
      </xdr:nvSpPr>
      <xdr:spPr>
        <a:xfrm>
          <a:off x="1622686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64243</xdr:rowOff>
    </xdr:from>
    <xdr:ext cx="469744" cy="259045"/>
    <xdr:sp macro="" textlink="">
      <xdr:nvSpPr>
        <xdr:cNvPr id="504" name="n_1mainValue【認定こども園・幼稚園・保育所】&#10;一人当たり面積"/>
        <xdr:cNvSpPr txBox="1"/>
      </xdr:nvSpPr>
      <xdr:spPr>
        <a:xfrm>
          <a:off x="18561127" y="693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64243</xdr:rowOff>
    </xdr:from>
    <xdr:ext cx="469744" cy="259045"/>
    <xdr:sp macro="" textlink="">
      <xdr:nvSpPr>
        <xdr:cNvPr id="505" name="n_2mainValue【認定こども園・幼稚園・保育所】&#10;一人当たり面積"/>
        <xdr:cNvSpPr txBox="1"/>
      </xdr:nvSpPr>
      <xdr:spPr>
        <a:xfrm>
          <a:off x="17776267" y="693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67508</xdr:rowOff>
    </xdr:from>
    <xdr:ext cx="469744" cy="259045"/>
    <xdr:sp macro="" textlink="">
      <xdr:nvSpPr>
        <xdr:cNvPr id="506" name="n_3mainValue【認定こども園・幼稚園・保育所】&#10;一人当たり面積"/>
        <xdr:cNvSpPr txBox="1"/>
      </xdr:nvSpPr>
      <xdr:spPr>
        <a:xfrm>
          <a:off x="17001567" y="694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70774</xdr:rowOff>
    </xdr:from>
    <xdr:ext cx="469744" cy="259045"/>
    <xdr:sp macro="" textlink="">
      <xdr:nvSpPr>
        <xdr:cNvPr id="507" name="n_4mainValue【認定こども園・幼稚園・保育所】&#10;一人当たり面積"/>
        <xdr:cNvSpPr txBox="1"/>
      </xdr:nvSpPr>
      <xdr:spPr>
        <a:xfrm>
          <a:off x="16226867" y="69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4375764" y="9464584"/>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4414500" y="1065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42875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4414500" y="10037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4325600" y="101823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35788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280414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202944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123188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30843</xdr:rowOff>
    </xdr:from>
    <xdr:to>
      <xdr:col>85</xdr:col>
      <xdr:colOff>177800</xdr:colOff>
      <xdr:row>61</xdr:row>
      <xdr:rowOff>132443</xdr:rowOff>
    </xdr:to>
    <xdr:sp macro="" textlink="">
      <xdr:nvSpPr>
        <xdr:cNvPr id="549" name="楕円 548"/>
        <xdr:cNvSpPr/>
      </xdr:nvSpPr>
      <xdr:spPr>
        <a:xfrm>
          <a:off x="14325600" y="102568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9270</xdr:rowOff>
    </xdr:from>
    <xdr:ext cx="405111" cy="259045"/>
    <xdr:sp macro="" textlink="">
      <xdr:nvSpPr>
        <xdr:cNvPr id="550" name="【学校施設】&#10;有形固定資産減価償却率該当値テキスト"/>
        <xdr:cNvSpPr txBox="1"/>
      </xdr:nvSpPr>
      <xdr:spPr>
        <a:xfrm>
          <a:off x="14414500"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51" name="楕円 550"/>
        <xdr:cNvSpPr/>
      </xdr:nvSpPr>
      <xdr:spPr>
        <a:xfrm>
          <a:off x="1357884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81643</xdr:rowOff>
    </xdr:to>
    <xdr:cxnSp macro="">
      <xdr:nvCxnSpPr>
        <xdr:cNvPr id="552" name="直線コネクタ 551"/>
        <xdr:cNvCxnSpPr/>
      </xdr:nvCxnSpPr>
      <xdr:spPr>
        <a:xfrm>
          <a:off x="13629640" y="10271760"/>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34109</xdr:rowOff>
    </xdr:from>
    <xdr:to>
      <xdr:col>76</xdr:col>
      <xdr:colOff>165100</xdr:colOff>
      <xdr:row>61</xdr:row>
      <xdr:rowOff>135709</xdr:rowOff>
    </xdr:to>
    <xdr:sp macro="" textlink="">
      <xdr:nvSpPr>
        <xdr:cNvPr id="553" name="楕円 552"/>
        <xdr:cNvSpPr/>
      </xdr:nvSpPr>
      <xdr:spPr>
        <a:xfrm>
          <a:off x="12804140" y="102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84909</xdr:rowOff>
    </xdr:to>
    <xdr:cxnSp macro="">
      <xdr:nvCxnSpPr>
        <xdr:cNvPr id="554" name="直線コネクタ 553"/>
        <xdr:cNvCxnSpPr/>
      </xdr:nvCxnSpPr>
      <xdr:spPr>
        <a:xfrm flipV="1">
          <a:off x="12854940" y="10271760"/>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43906</xdr:rowOff>
    </xdr:from>
    <xdr:to>
      <xdr:col>72</xdr:col>
      <xdr:colOff>38100</xdr:colOff>
      <xdr:row>61</xdr:row>
      <xdr:rowOff>145506</xdr:rowOff>
    </xdr:to>
    <xdr:sp macro="" textlink="">
      <xdr:nvSpPr>
        <xdr:cNvPr id="555" name="楕円 554"/>
        <xdr:cNvSpPr/>
      </xdr:nvSpPr>
      <xdr:spPr>
        <a:xfrm>
          <a:off x="12029440" y="10269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84909</xdr:rowOff>
    </xdr:from>
    <xdr:to>
      <xdr:col>76</xdr:col>
      <xdr:colOff>114300</xdr:colOff>
      <xdr:row>61</xdr:row>
      <xdr:rowOff>94706</xdr:rowOff>
    </xdr:to>
    <xdr:cxnSp macro="">
      <xdr:nvCxnSpPr>
        <xdr:cNvPr id="556" name="直線コネクタ 555"/>
        <xdr:cNvCxnSpPr/>
      </xdr:nvCxnSpPr>
      <xdr:spPr>
        <a:xfrm flipV="1">
          <a:off x="12072620" y="10310949"/>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12881</xdr:rowOff>
    </xdr:from>
    <xdr:to>
      <xdr:col>67</xdr:col>
      <xdr:colOff>101600</xdr:colOff>
      <xdr:row>61</xdr:row>
      <xdr:rowOff>114481</xdr:rowOff>
    </xdr:to>
    <xdr:sp macro="" textlink="">
      <xdr:nvSpPr>
        <xdr:cNvPr id="557" name="楕円 556"/>
        <xdr:cNvSpPr/>
      </xdr:nvSpPr>
      <xdr:spPr>
        <a:xfrm>
          <a:off x="11231880" y="10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63681</xdr:rowOff>
    </xdr:from>
    <xdr:to>
      <xdr:col>71</xdr:col>
      <xdr:colOff>177800</xdr:colOff>
      <xdr:row>61</xdr:row>
      <xdr:rowOff>94706</xdr:rowOff>
    </xdr:to>
    <xdr:cxnSp macro="">
      <xdr:nvCxnSpPr>
        <xdr:cNvPr id="558" name="直線コネクタ 557"/>
        <xdr:cNvCxnSpPr/>
      </xdr:nvCxnSpPr>
      <xdr:spPr>
        <a:xfrm>
          <a:off x="11282680" y="10289721"/>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3437244" y="994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267524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190054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110298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63" name="n_1mainValue【学校施設】&#10;有形固定資産減価償却率"/>
        <xdr:cNvSpPr txBox="1"/>
      </xdr:nvSpPr>
      <xdr:spPr>
        <a:xfrm>
          <a:off x="134372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126836</xdr:rowOff>
    </xdr:from>
    <xdr:ext cx="405111" cy="259045"/>
    <xdr:sp macro="" textlink="">
      <xdr:nvSpPr>
        <xdr:cNvPr id="564" name="n_2mainValue【学校施設】&#10;有形固定資産減価償却率"/>
        <xdr:cNvSpPr txBox="1"/>
      </xdr:nvSpPr>
      <xdr:spPr>
        <a:xfrm>
          <a:off x="12675244" y="1035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136633</xdr:rowOff>
    </xdr:from>
    <xdr:ext cx="405111" cy="259045"/>
    <xdr:sp macro="" textlink="">
      <xdr:nvSpPr>
        <xdr:cNvPr id="565" name="n_3mainValue【学校施設】&#10;有形固定資産減価償却率"/>
        <xdr:cNvSpPr txBox="1"/>
      </xdr:nvSpPr>
      <xdr:spPr>
        <a:xfrm>
          <a:off x="11900544"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105608</xdr:rowOff>
    </xdr:from>
    <xdr:ext cx="405111" cy="259045"/>
    <xdr:sp macro="" textlink="">
      <xdr:nvSpPr>
        <xdr:cNvPr id="566" name="n_4mainValue【学校施設】&#10;有形固定資産減価償却率"/>
        <xdr:cNvSpPr txBox="1"/>
      </xdr:nvSpPr>
      <xdr:spPr>
        <a:xfrm>
          <a:off x="11102984" y="1033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19509104" y="9624974"/>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19547840" y="1072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19443700" y="10717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19547840" y="94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19443700" y="9624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xdr:cNvSpPr txBox="1"/>
      </xdr:nvSpPr>
      <xdr:spPr>
        <a:xfrm>
          <a:off x="19547840" y="1009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19458940" y="1023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18735040" y="103201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1793748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7162780" y="10333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638808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17323</xdr:rowOff>
    </xdr:from>
    <xdr:to>
      <xdr:col>116</xdr:col>
      <xdr:colOff>114300</xdr:colOff>
      <xdr:row>61</xdr:row>
      <xdr:rowOff>118923</xdr:rowOff>
    </xdr:to>
    <xdr:sp macro="" textlink="">
      <xdr:nvSpPr>
        <xdr:cNvPr id="605" name="楕円 604"/>
        <xdr:cNvSpPr/>
      </xdr:nvSpPr>
      <xdr:spPr>
        <a:xfrm>
          <a:off x="19458940" y="102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167200</xdr:rowOff>
    </xdr:from>
    <xdr:ext cx="469744" cy="259045"/>
    <xdr:sp macro="" textlink="">
      <xdr:nvSpPr>
        <xdr:cNvPr id="606" name="【学校施設】&#10;一人当たり面積該当値テキスト"/>
        <xdr:cNvSpPr txBox="1"/>
      </xdr:nvSpPr>
      <xdr:spPr>
        <a:xfrm>
          <a:off x="19547840" y="102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30125</xdr:rowOff>
    </xdr:from>
    <xdr:to>
      <xdr:col>112</xdr:col>
      <xdr:colOff>38100</xdr:colOff>
      <xdr:row>61</xdr:row>
      <xdr:rowOff>131725</xdr:rowOff>
    </xdr:to>
    <xdr:sp macro="" textlink="">
      <xdr:nvSpPr>
        <xdr:cNvPr id="607" name="楕円 606"/>
        <xdr:cNvSpPr/>
      </xdr:nvSpPr>
      <xdr:spPr>
        <a:xfrm>
          <a:off x="18735040" y="102561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68123</xdr:rowOff>
    </xdr:from>
    <xdr:to>
      <xdr:col>116</xdr:col>
      <xdr:colOff>63500</xdr:colOff>
      <xdr:row>61</xdr:row>
      <xdr:rowOff>80925</xdr:rowOff>
    </xdr:to>
    <xdr:cxnSp macro="">
      <xdr:nvCxnSpPr>
        <xdr:cNvPr id="608" name="直線コネクタ 607"/>
        <xdr:cNvCxnSpPr/>
      </xdr:nvCxnSpPr>
      <xdr:spPr>
        <a:xfrm flipV="1">
          <a:off x="18778220" y="10294163"/>
          <a:ext cx="73152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40640</xdr:rowOff>
    </xdr:from>
    <xdr:to>
      <xdr:col>107</xdr:col>
      <xdr:colOff>101600</xdr:colOff>
      <xdr:row>61</xdr:row>
      <xdr:rowOff>142240</xdr:rowOff>
    </xdr:to>
    <xdr:sp macro="" textlink="">
      <xdr:nvSpPr>
        <xdr:cNvPr id="609" name="楕円 608"/>
        <xdr:cNvSpPr/>
      </xdr:nvSpPr>
      <xdr:spPr>
        <a:xfrm>
          <a:off x="1793748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80925</xdr:rowOff>
    </xdr:from>
    <xdr:to>
      <xdr:col>111</xdr:col>
      <xdr:colOff>177800</xdr:colOff>
      <xdr:row>61</xdr:row>
      <xdr:rowOff>91440</xdr:rowOff>
    </xdr:to>
    <xdr:cxnSp macro="">
      <xdr:nvCxnSpPr>
        <xdr:cNvPr id="610" name="直線コネクタ 609"/>
        <xdr:cNvCxnSpPr/>
      </xdr:nvCxnSpPr>
      <xdr:spPr>
        <a:xfrm flipV="1">
          <a:off x="17988280" y="10306965"/>
          <a:ext cx="78994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49326</xdr:rowOff>
    </xdr:from>
    <xdr:to>
      <xdr:col>102</xdr:col>
      <xdr:colOff>165100</xdr:colOff>
      <xdr:row>61</xdr:row>
      <xdr:rowOff>150926</xdr:rowOff>
    </xdr:to>
    <xdr:sp macro="" textlink="">
      <xdr:nvSpPr>
        <xdr:cNvPr id="611" name="楕円 610"/>
        <xdr:cNvSpPr/>
      </xdr:nvSpPr>
      <xdr:spPr>
        <a:xfrm>
          <a:off x="17162780" y="102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91440</xdr:rowOff>
    </xdr:from>
    <xdr:to>
      <xdr:col>107</xdr:col>
      <xdr:colOff>50800</xdr:colOff>
      <xdr:row>61</xdr:row>
      <xdr:rowOff>100126</xdr:rowOff>
    </xdr:to>
    <xdr:cxnSp macro="">
      <xdr:nvCxnSpPr>
        <xdr:cNvPr id="612" name="直線コネクタ 611"/>
        <xdr:cNvCxnSpPr/>
      </xdr:nvCxnSpPr>
      <xdr:spPr>
        <a:xfrm flipV="1">
          <a:off x="17213580" y="10317480"/>
          <a:ext cx="7747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613" name="楕円 612"/>
        <xdr:cNvSpPr/>
      </xdr:nvSpPr>
      <xdr:spPr>
        <a:xfrm>
          <a:off x="1638808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100126</xdr:rowOff>
    </xdr:from>
    <xdr:to>
      <xdr:col>102</xdr:col>
      <xdr:colOff>114300</xdr:colOff>
      <xdr:row>61</xdr:row>
      <xdr:rowOff>102870</xdr:rowOff>
    </xdr:to>
    <xdr:cxnSp macro="">
      <xdr:nvCxnSpPr>
        <xdr:cNvPr id="614" name="直線コネクタ 613"/>
        <xdr:cNvCxnSpPr/>
      </xdr:nvCxnSpPr>
      <xdr:spPr>
        <a:xfrm flipV="1">
          <a:off x="16431260" y="10326166"/>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18561127" y="1040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xdr:cNvSpPr txBox="1"/>
      </xdr:nvSpPr>
      <xdr:spPr>
        <a:xfrm>
          <a:off x="1777626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xdr:cNvSpPr txBox="1"/>
      </xdr:nvSpPr>
      <xdr:spPr>
        <a:xfrm>
          <a:off x="17001567" y="1042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xdr:cNvSpPr txBox="1"/>
      </xdr:nvSpPr>
      <xdr:spPr>
        <a:xfrm>
          <a:off x="16226867" y="104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148252</xdr:rowOff>
    </xdr:from>
    <xdr:ext cx="469744" cy="259045"/>
    <xdr:sp macro="" textlink="">
      <xdr:nvSpPr>
        <xdr:cNvPr id="619" name="n_1mainValue【学校施設】&#10;一人当たり面積"/>
        <xdr:cNvSpPr txBox="1"/>
      </xdr:nvSpPr>
      <xdr:spPr>
        <a:xfrm>
          <a:off x="18561127" y="1003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20" name="n_2mainValue【学校施設】&#10;一人当たり面積"/>
        <xdr:cNvSpPr txBox="1"/>
      </xdr:nvSpPr>
      <xdr:spPr>
        <a:xfrm>
          <a:off x="1777626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167453</xdr:rowOff>
    </xdr:from>
    <xdr:ext cx="469744" cy="259045"/>
    <xdr:sp macro="" textlink="">
      <xdr:nvSpPr>
        <xdr:cNvPr id="621" name="n_3mainValue【学校施設】&#10;一人当たり面積"/>
        <xdr:cNvSpPr txBox="1"/>
      </xdr:nvSpPr>
      <xdr:spPr>
        <a:xfrm>
          <a:off x="17001567" y="1005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622" name="n_4mainValue【学校施設】&#10;一人当たり面積"/>
        <xdr:cNvSpPr txBox="1"/>
      </xdr:nvSpPr>
      <xdr:spPr>
        <a:xfrm>
          <a:off x="1622686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1" name="【児童館】&#10;有形固定資産減価償却率平均値テキスト"/>
        <xdr:cNvSpPr txBox="1"/>
      </xdr:nvSpPr>
      <xdr:spPr>
        <a:xfrm>
          <a:off x="14414500" y="13682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4325600" y="137045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357884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2804140" y="13679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2029440" y="13690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1231880" y="13693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71120</xdr:rowOff>
    </xdr:from>
    <xdr:to>
      <xdr:col>85</xdr:col>
      <xdr:colOff>177800</xdr:colOff>
      <xdr:row>82</xdr:row>
      <xdr:rowOff>1270</xdr:rowOff>
    </xdr:to>
    <xdr:sp macro="" textlink="">
      <xdr:nvSpPr>
        <xdr:cNvPr id="662" name="楕円 661"/>
        <xdr:cNvSpPr/>
      </xdr:nvSpPr>
      <xdr:spPr>
        <a:xfrm>
          <a:off x="14325600" y="136499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93997</xdr:rowOff>
    </xdr:from>
    <xdr:ext cx="405111" cy="259045"/>
    <xdr:sp macro="" textlink="">
      <xdr:nvSpPr>
        <xdr:cNvPr id="663" name="【児童館】&#10;有形固定資産減価償却率該当値テキスト"/>
        <xdr:cNvSpPr txBox="1"/>
      </xdr:nvSpPr>
      <xdr:spPr>
        <a:xfrm>
          <a:off x="144145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24130</xdr:rowOff>
    </xdr:from>
    <xdr:to>
      <xdr:col>81</xdr:col>
      <xdr:colOff>101600</xdr:colOff>
      <xdr:row>81</xdr:row>
      <xdr:rowOff>125730</xdr:rowOff>
    </xdr:to>
    <xdr:sp macro="" textlink="">
      <xdr:nvSpPr>
        <xdr:cNvPr id="664" name="楕円 663"/>
        <xdr:cNvSpPr/>
      </xdr:nvSpPr>
      <xdr:spPr>
        <a:xfrm>
          <a:off x="13578840" y="136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74930</xdr:rowOff>
    </xdr:from>
    <xdr:to>
      <xdr:col>85</xdr:col>
      <xdr:colOff>127000</xdr:colOff>
      <xdr:row>81</xdr:row>
      <xdr:rowOff>121920</xdr:rowOff>
    </xdr:to>
    <xdr:cxnSp macro="">
      <xdr:nvCxnSpPr>
        <xdr:cNvPr id="665" name="直線コネクタ 664"/>
        <xdr:cNvCxnSpPr/>
      </xdr:nvCxnSpPr>
      <xdr:spPr>
        <a:xfrm>
          <a:off x="13629640" y="13653770"/>
          <a:ext cx="74676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149861</xdr:rowOff>
    </xdr:from>
    <xdr:to>
      <xdr:col>76</xdr:col>
      <xdr:colOff>165100</xdr:colOff>
      <xdr:row>81</xdr:row>
      <xdr:rowOff>80011</xdr:rowOff>
    </xdr:to>
    <xdr:sp macro="" textlink="">
      <xdr:nvSpPr>
        <xdr:cNvPr id="666" name="楕円 665"/>
        <xdr:cNvSpPr/>
      </xdr:nvSpPr>
      <xdr:spPr>
        <a:xfrm>
          <a:off x="12804140" y="135610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29211</xdr:rowOff>
    </xdr:from>
    <xdr:to>
      <xdr:col>81</xdr:col>
      <xdr:colOff>50800</xdr:colOff>
      <xdr:row>81</xdr:row>
      <xdr:rowOff>74930</xdr:rowOff>
    </xdr:to>
    <xdr:cxnSp macro="">
      <xdr:nvCxnSpPr>
        <xdr:cNvPr id="667" name="直線コネクタ 666"/>
        <xdr:cNvCxnSpPr/>
      </xdr:nvCxnSpPr>
      <xdr:spPr>
        <a:xfrm>
          <a:off x="12854940" y="13608051"/>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105411</xdr:rowOff>
    </xdr:from>
    <xdr:to>
      <xdr:col>72</xdr:col>
      <xdr:colOff>38100</xdr:colOff>
      <xdr:row>81</xdr:row>
      <xdr:rowOff>35561</xdr:rowOff>
    </xdr:to>
    <xdr:sp macro="" textlink="">
      <xdr:nvSpPr>
        <xdr:cNvPr id="668" name="楕円 667"/>
        <xdr:cNvSpPr/>
      </xdr:nvSpPr>
      <xdr:spPr>
        <a:xfrm>
          <a:off x="12029440" y="13516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156211</xdr:rowOff>
    </xdr:from>
    <xdr:to>
      <xdr:col>76</xdr:col>
      <xdr:colOff>114300</xdr:colOff>
      <xdr:row>81</xdr:row>
      <xdr:rowOff>29211</xdr:rowOff>
    </xdr:to>
    <xdr:cxnSp macro="">
      <xdr:nvCxnSpPr>
        <xdr:cNvPr id="669" name="直線コネクタ 668"/>
        <xdr:cNvCxnSpPr/>
      </xdr:nvCxnSpPr>
      <xdr:spPr>
        <a:xfrm>
          <a:off x="12072620" y="13567411"/>
          <a:ext cx="78232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60961</xdr:rowOff>
    </xdr:from>
    <xdr:to>
      <xdr:col>67</xdr:col>
      <xdr:colOff>101600</xdr:colOff>
      <xdr:row>80</xdr:row>
      <xdr:rowOff>162561</xdr:rowOff>
    </xdr:to>
    <xdr:sp macro="" textlink="">
      <xdr:nvSpPr>
        <xdr:cNvPr id="670" name="楕円 669"/>
        <xdr:cNvSpPr/>
      </xdr:nvSpPr>
      <xdr:spPr>
        <a:xfrm>
          <a:off x="1123188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111761</xdr:rowOff>
    </xdr:from>
    <xdr:to>
      <xdr:col>71</xdr:col>
      <xdr:colOff>177800</xdr:colOff>
      <xdr:row>80</xdr:row>
      <xdr:rowOff>156211</xdr:rowOff>
    </xdr:to>
    <xdr:cxnSp macro="">
      <xdr:nvCxnSpPr>
        <xdr:cNvPr id="671" name="直線コネクタ 670"/>
        <xdr:cNvCxnSpPr/>
      </xdr:nvCxnSpPr>
      <xdr:spPr>
        <a:xfrm>
          <a:off x="11282680" y="13522961"/>
          <a:ext cx="78994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672" name="n_1aveValue【児童館】&#10;有形固定資産減価償却率"/>
        <xdr:cNvSpPr txBox="1"/>
      </xdr:nvSpPr>
      <xdr:spPr>
        <a:xfrm>
          <a:off x="134372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673" name="n_2aveValue【児童館】&#10;有形固定資産減価償却率"/>
        <xdr:cNvSpPr txBox="1"/>
      </xdr:nvSpPr>
      <xdr:spPr>
        <a:xfrm>
          <a:off x="12675244" y="1376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33038</xdr:rowOff>
    </xdr:from>
    <xdr:ext cx="405111" cy="259045"/>
    <xdr:sp macro="" textlink="">
      <xdr:nvSpPr>
        <xdr:cNvPr id="674" name="n_3aveValue【児童館】&#10;有形固定資産減価償却率"/>
        <xdr:cNvSpPr txBox="1"/>
      </xdr:nvSpPr>
      <xdr:spPr>
        <a:xfrm>
          <a:off x="11900544" y="1377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675" name="n_4aveValue【児童館】&#10;有形固定資産減価償却率"/>
        <xdr:cNvSpPr txBox="1"/>
      </xdr:nvSpPr>
      <xdr:spPr>
        <a:xfrm>
          <a:off x="1110298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142257</xdr:rowOff>
    </xdr:from>
    <xdr:ext cx="405111" cy="259045"/>
    <xdr:sp macro="" textlink="">
      <xdr:nvSpPr>
        <xdr:cNvPr id="676" name="n_1mainValue【児童館】&#10;有形固定資産減価償却率"/>
        <xdr:cNvSpPr txBox="1"/>
      </xdr:nvSpPr>
      <xdr:spPr>
        <a:xfrm>
          <a:off x="134372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96538</xdr:rowOff>
    </xdr:from>
    <xdr:ext cx="405111" cy="259045"/>
    <xdr:sp macro="" textlink="">
      <xdr:nvSpPr>
        <xdr:cNvPr id="677" name="n_2mainValue【児童館】&#10;有形固定資産減価償却率"/>
        <xdr:cNvSpPr txBox="1"/>
      </xdr:nvSpPr>
      <xdr:spPr>
        <a:xfrm>
          <a:off x="12675244" y="13340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52088</xdr:rowOff>
    </xdr:from>
    <xdr:ext cx="405111" cy="259045"/>
    <xdr:sp macro="" textlink="">
      <xdr:nvSpPr>
        <xdr:cNvPr id="678" name="n_3mainValue【児童館】&#10;有形固定資産減価償却率"/>
        <xdr:cNvSpPr txBox="1"/>
      </xdr:nvSpPr>
      <xdr:spPr>
        <a:xfrm>
          <a:off x="1190054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7638</xdr:rowOff>
    </xdr:from>
    <xdr:ext cx="405111" cy="259045"/>
    <xdr:sp macro="" textlink="">
      <xdr:nvSpPr>
        <xdr:cNvPr id="679" name="n_4mainValue【児童館】&#10;有形固定資産減価償却率"/>
        <xdr:cNvSpPr txBox="1"/>
      </xdr:nvSpPr>
      <xdr:spPr>
        <a:xfrm>
          <a:off x="11102984" y="132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19509104" y="1292733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1954784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71627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9" name="楕円 718"/>
        <xdr:cNvSpPr/>
      </xdr:nvSpPr>
      <xdr:spPr>
        <a:xfrm>
          <a:off x="194589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20" name="【児童館】&#10;一人当たり面積該当値テキスト"/>
        <xdr:cNvSpPr txBox="1"/>
      </xdr:nvSpPr>
      <xdr:spPr>
        <a:xfrm>
          <a:off x="19547840"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1" name="楕円 720"/>
        <xdr:cNvSpPr/>
      </xdr:nvSpPr>
      <xdr:spPr>
        <a:xfrm>
          <a:off x="1873504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57150</xdr:rowOff>
    </xdr:to>
    <xdr:cxnSp macro="">
      <xdr:nvCxnSpPr>
        <xdr:cNvPr id="722" name="直線コネクタ 721"/>
        <xdr:cNvCxnSpPr/>
      </xdr:nvCxnSpPr>
      <xdr:spPr>
        <a:xfrm flipV="1">
          <a:off x="18778220" y="1411986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3" name="楕円 722"/>
        <xdr:cNvSpPr/>
      </xdr:nvSpPr>
      <xdr:spPr>
        <a:xfrm>
          <a:off x="179374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24" name="直線コネクタ 723"/>
        <xdr:cNvCxnSpPr/>
      </xdr:nvCxnSpPr>
      <xdr:spPr>
        <a:xfrm>
          <a:off x="17988280" y="1413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5" name="楕円 724"/>
        <xdr:cNvSpPr/>
      </xdr:nvSpPr>
      <xdr:spPr>
        <a:xfrm>
          <a:off x="171627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26" name="直線コネクタ 725"/>
        <xdr:cNvCxnSpPr/>
      </xdr:nvCxnSpPr>
      <xdr:spPr>
        <a:xfrm>
          <a:off x="17213580" y="14138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727" name="楕円 726"/>
        <xdr:cNvSpPr/>
      </xdr:nvSpPr>
      <xdr:spPr>
        <a:xfrm>
          <a:off x="1638808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57150</xdr:rowOff>
    </xdr:to>
    <xdr:cxnSp macro="">
      <xdr:nvCxnSpPr>
        <xdr:cNvPr id="728" name="直線コネクタ 727"/>
        <xdr:cNvCxnSpPr/>
      </xdr:nvCxnSpPr>
      <xdr:spPr>
        <a:xfrm>
          <a:off x="16431260" y="141389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xdr:cNvSpPr txBox="1"/>
      </xdr:nvSpPr>
      <xdr:spPr>
        <a:xfrm>
          <a:off x="185611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xdr:cNvSpPr txBox="1"/>
      </xdr:nvSpPr>
      <xdr:spPr>
        <a:xfrm>
          <a:off x="177762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xdr:cNvSpPr txBox="1"/>
      </xdr:nvSpPr>
      <xdr:spPr>
        <a:xfrm>
          <a:off x="170015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xdr:cNvSpPr txBox="1"/>
      </xdr:nvSpPr>
      <xdr:spPr>
        <a:xfrm>
          <a:off x="162268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3" name="n_1mainValue【児童館】&#10;一人当たり面積"/>
        <xdr:cNvSpPr txBox="1"/>
      </xdr:nvSpPr>
      <xdr:spPr>
        <a:xfrm>
          <a:off x="1856112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4" name="n_2mainValue【児童館】&#10;一人当たり面積"/>
        <xdr:cNvSpPr txBox="1"/>
      </xdr:nvSpPr>
      <xdr:spPr>
        <a:xfrm>
          <a:off x="177762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5" name="n_3mainValue【児童館】&#10;一人当たり面積"/>
        <xdr:cNvSpPr txBox="1"/>
      </xdr:nvSpPr>
      <xdr:spPr>
        <a:xfrm>
          <a:off x="170015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736" name="n_4mainValue【児童館】&#10;一人当たり面積"/>
        <xdr:cNvSpPr txBox="1"/>
      </xdr:nvSpPr>
      <xdr:spPr>
        <a:xfrm>
          <a:off x="162268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4375764" y="168306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44145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4287500" y="1820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4414500" y="1660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4287500" y="1683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xdr:cNvSpPr txBox="1"/>
      </xdr:nvSpPr>
      <xdr:spPr>
        <a:xfrm>
          <a:off x="14414500" y="1728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4325600" y="174351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3578840" y="1743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xdr:cNvSpPr/>
      </xdr:nvSpPr>
      <xdr:spPr>
        <a:xfrm>
          <a:off x="12029440" y="17446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xdr:cNvSpPr/>
      </xdr:nvSpPr>
      <xdr:spPr>
        <a:xfrm>
          <a:off x="1123188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77" name="楕円 776"/>
        <xdr:cNvSpPr/>
      </xdr:nvSpPr>
      <xdr:spPr>
        <a:xfrm>
          <a:off x="14325600" y="176828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59072</xdr:rowOff>
    </xdr:from>
    <xdr:ext cx="405111" cy="259045"/>
    <xdr:sp macro="" textlink="">
      <xdr:nvSpPr>
        <xdr:cNvPr id="778" name="【公民館】&#10;有形固定資産減価償却率該当値テキスト"/>
        <xdr:cNvSpPr txBox="1"/>
      </xdr:nvSpPr>
      <xdr:spPr>
        <a:xfrm>
          <a:off x="14414500" y="1766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40639</xdr:rowOff>
    </xdr:from>
    <xdr:to>
      <xdr:col>81</xdr:col>
      <xdr:colOff>101600</xdr:colOff>
      <xdr:row>105</xdr:row>
      <xdr:rowOff>142239</xdr:rowOff>
    </xdr:to>
    <xdr:sp macro="" textlink="">
      <xdr:nvSpPr>
        <xdr:cNvPr id="779" name="楕円 778"/>
        <xdr:cNvSpPr/>
      </xdr:nvSpPr>
      <xdr:spPr>
        <a:xfrm>
          <a:off x="1357884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91439</xdr:rowOff>
    </xdr:from>
    <xdr:to>
      <xdr:col>85</xdr:col>
      <xdr:colOff>127000</xdr:colOff>
      <xdr:row>105</xdr:row>
      <xdr:rowOff>131445</xdr:rowOff>
    </xdr:to>
    <xdr:cxnSp macro="">
      <xdr:nvCxnSpPr>
        <xdr:cNvPr id="780" name="直線コネクタ 779"/>
        <xdr:cNvCxnSpPr/>
      </xdr:nvCxnSpPr>
      <xdr:spPr>
        <a:xfrm>
          <a:off x="13629640" y="17693639"/>
          <a:ext cx="7467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81" name="楕円 780"/>
        <xdr:cNvSpPr/>
      </xdr:nvSpPr>
      <xdr:spPr>
        <a:xfrm>
          <a:off x="128041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91439</xdr:rowOff>
    </xdr:to>
    <xdr:cxnSp macro="">
      <xdr:nvCxnSpPr>
        <xdr:cNvPr id="782" name="直線コネクタ 781"/>
        <xdr:cNvCxnSpPr/>
      </xdr:nvCxnSpPr>
      <xdr:spPr>
        <a:xfrm>
          <a:off x="12854940" y="1765553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83" name="楕円 782"/>
        <xdr:cNvSpPr/>
      </xdr:nvSpPr>
      <xdr:spPr>
        <a:xfrm>
          <a:off x="12029440" y="1756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xdr:rowOff>
    </xdr:from>
    <xdr:to>
      <xdr:col>76</xdr:col>
      <xdr:colOff>114300</xdr:colOff>
      <xdr:row>105</xdr:row>
      <xdr:rowOff>53339</xdr:rowOff>
    </xdr:to>
    <xdr:cxnSp macro="">
      <xdr:nvCxnSpPr>
        <xdr:cNvPr id="784" name="直線コネクタ 783"/>
        <xdr:cNvCxnSpPr/>
      </xdr:nvCxnSpPr>
      <xdr:spPr>
        <a:xfrm>
          <a:off x="12072620" y="17613630"/>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90170</xdr:rowOff>
    </xdr:from>
    <xdr:to>
      <xdr:col>67</xdr:col>
      <xdr:colOff>101600</xdr:colOff>
      <xdr:row>105</xdr:row>
      <xdr:rowOff>20320</xdr:rowOff>
    </xdr:to>
    <xdr:sp macro="" textlink="">
      <xdr:nvSpPr>
        <xdr:cNvPr id="785" name="楕円 784"/>
        <xdr:cNvSpPr/>
      </xdr:nvSpPr>
      <xdr:spPr>
        <a:xfrm>
          <a:off x="11231880" y="1752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140970</xdr:rowOff>
    </xdr:from>
    <xdr:to>
      <xdr:col>71</xdr:col>
      <xdr:colOff>177800</xdr:colOff>
      <xdr:row>105</xdr:row>
      <xdr:rowOff>11430</xdr:rowOff>
    </xdr:to>
    <xdr:cxnSp macro="">
      <xdr:nvCxnSpPr>
        <xdr:cNvPr id="786" name="直線コネクタ 785"/>
        <xdr:cNvCxnSpPr/>
      </xdr:nvCxnSpPr>
      <xdr:spPr>
        <a:xfrm>
          <a:off x="11282680" y="175755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xdr:cNvSpPr txBox="1"/>
      </xdr:nvSpPr>
      <xdr:spPr>
        <a:xfrm>
          <a:off x="134372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8" name="n_2aveValue【公民館】&#10;有形固定資産減価償却率"/>
        <xdr:cNvSpPr txBox="1"/>
      </xdr:nvSpPr>
      <xdr:spPr>
        <a:xfrm>
          <a:off x="126752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xdr:cNvSpPr txBox="1"/>
      </xdr:nvSpPr>
      <xdr:spPr>
        <a:xfrm>
          <a:off x="11900544" y="172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0" name="n_4aveValue【公民館】&#10;有形固定資産減価償却率"/>
        <xdr:cNvSpPr txBox="1"/>
      </xdr:nvSpPr>
      <xdr:spPr>
        <a:xfrm>
          <a:off x="11102984" y="1722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133366</xdr:rowOff>
    </xdr:from>
    <xdr:ext cx="405111" cy="259045"/>
    <xdr:sp macro="" textlink="">
      <xdr:nvSpPr>
        <xdr:cNvPr id="791" name="n_1mainValue【公民館】&#10;有形固定資産減価償却率"/>
        <xdr:cNvSpPr txBox="1"/>
      </xdr:nvSpPr>
      <xdr:spPr>
        <a:xfrm>
          <a:off x="134372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92" name="n_2mainValue【公民館】&#10;有形固定資産減価償却率"/>
        <xdr:cNvSpPr txBox="1"/>
      </xdr:nvSpPr>
      <xdr:spPr>
        <a:xfrm>
          <a:off x="12675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93" name="n_3mainValue【公民館】&#10;有形固定資産減価償却率"/>
        <xdr:cNvSpPr txBox="1"/>
      </xdr:nvSpPr>
      <xdr:spPr>
        <a:xfrm>
          <a:off x="119005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4" name="n_4mainValue【公民館】&#10;有形固定資産減価償却率"/>
        <xdr:cNvSpPr txBox="1"/>
      </xdr:nvSpPr>
      <xdr:spPr>
        <a:xfrm>
          <a:off x="1110298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19509104" y="16952977"/>
          <a:ext cx="0" cy="118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19547840" y="1673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19443700" y="16952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xdr:cNvSpPr txBox="1"/>
      </xdr:nvSpPr>
      <xdr:spPr>
        <a:xfrm>
          <a:off x="19547840" y="17738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19458940" y="17760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18735040" y="17788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xdr:cNvSpPr/>
      </xdr:nvSpPr>
      <xdr:spPr>
        <a:xfrm>
          <a:off x="1793748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xdr:cNvSpPr/>
      </xdr:nvSpPr>
      <xdr:spPr>
        <a:xfrm>
          <a:off x="171627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xdr:cNvSpPr/>
      </xdr:nvSpPr>
      <xdr:spPr>
        <a:xfrm>
          <a:off x="16388080" y="17804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32" name="楕円 831"/>
        <xdr:cNvSpPr/>
      </xdr:nvSpPr>
      <xdr:spPr>
        <a:xfrm>
          <a:off x="1945894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128288</xdr:rowOff>
    </xdr:from>
    <xdr:ext cx="469744" cy="259045"/>
    <xdr:sp macro="" textlink="">
      <xdr:nvSpPr>
        <xdr:cNvPr id="833" name="【公民館】&#10;一人当たり面積該当値テキスト"/>
        <xdr:cNvSpPr txBox="1"/>
      </xdr:nvSpPr>
      <xdr:spPr>
        <a:xfrm>
          <a:off x="19547840"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834" name="楕円 833"/>
        <xdr:cNvSpPr/>
      </xdr:nvSpPr>
      <xdr:spPr>
        <a:xfrm>
          <a:off x="18735040" y="17776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106</xdr:row>
      <xdr:rowOff>57913</xdr:rowOff>
    </xdr:to>
    <xdr:cxnSp macro="">
      <xdr:nvCxnSpPr>
        <xdr:cNvPr id="835" name="直線コネクタ 834"/>
        <xdr:cNvCxnSpPr/>
      </xdr:nvCxnSpPr>
      <xdr:spPr>
        <a:xfrm flipV="1">
          <a:off x="18778220" y="17758411"/>
          <a:ext cx="73152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36" name="楕円 835"/>
        <xdr:cNvSpPr/>
      </xdr:nvSpPr>
      <xdr:spPr>
        <a:xfrm>
          <a:off x="1793748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57913</xdr:rowOff>
    </xdr:to>
    <xdr:cxnSp macro="">
      <xdr:nvCxnSpPr>
        <xdr:cNvPr id="837" name="直線コネクタ 836"/>
        <xdr:cNvCxnSpPr/>
      </xdr:nvCxnSpPr>
      <xdr:spPr>
        <a:xfrm>
          <a:off x="17988280" y="17769839"/>
          <a:ext cx="78994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8" name="楕円 837"/>
        <xdr:cNvSpPr/>
      </xdr:nvSpPr>
      <xdr:spPr>
        <a:xfrm>
          <a:off x="17162780" y="17723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763</xdr:rowOff>
    </xdr:to>
    <xdr:cxnSp macro="">
      <xdr:nvCxnSpPr>
        <xdr:cNvPr id="839" name="直線コネクタ 838"/>
        <xdr:cNvCxnSpPr/>
      </xdr:nvCxnSpPr>
      <xdr:spPr>
        <a:xfrm flipV="1">
          <a:off x="17213580" y="17769839"/>
          <a:ext cx="7747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123698</xdr:rowOff>
    </xdr:from>
    <xdr:to>
      <xdr:col>98</xdr:col>
      <xdr:colOff>38100</xdr:colOff>
      <xdr:row>106</xdr:row>
      <xdr:rowOff>53848</xdr:rowOff>
    </xdr:to>
    <xdr:sp macro="" textlink="">
      <xdr:nvSpPr>
        <xdr:cNvPr id="840" name="楕円 839"/>
        <xdr:cNvSpPr/>
      </xdr:nvSpPr>
      <xdr:spPr>
        <a:xfrm>
          <a:off x="16388080" y="17725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763</xdr:rowOff>
    </xdr:from>
    <xdr:to>
      <xdr:col>102</xdr:col>
      <xdr:colOff>114300</xdr:colOff>
      <xdr:row>106</xdr:row>
      <xdr:rowOff>3048</xdr:rowOff>
    </xdr:to>
    <xdr:cxnSp macro="">
      <xdr:nvCxnSpPr>
        <xdr:cNvPr id="841" name="直線コネクタ 840"/>
        <xdr:cNvCxnSpPr/>
      </xdr:nvCxnSpPr>
      <xdr:spPr>
        <a:xfrm flipV="1">
          <a:off x="16431260" y="17770603"/>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xdr:cNvSpPr txBox="1"/>
      </xdr:nvSpPr>
      <xdr:spPr>
        <a:xfrm>
          <a:off x="1856112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xdr:cNvSpPr txBox="1"/>
      </xdr:nvSpPr>
      <xdr:spPr>
        <a:xfrm>
          <a:off x="17776267" y="17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xdr:cNvSpPr txBox="1"/>
      </xdr:nvSpPr>
      <xdr:spPr>
        <a:xfrm>
          <a:off x="1700156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xdr:cNvSpPr txBox="1"/>
      </xdr:nvSpPr>
      <xdr:spPr>
        <a:xfrm>
          <a:off x="1622686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125240</xdr:rowOff>
    </xdr:from>
    <xdr:ext cx="469744" cy="259045"/>
    <xdr:sp macro="" textlink="">
      <xdr:nvSpPr>
        <xdr:cNvPr id="846" name="n_1mainValue【公民館】&#10;一人当たり面積"/>
        <xdr:cNvSpPr txBox="1"/>
      </xdr:nvSpPr>
      <xdr:spPr>
        <a:xfrm>
          <a:off x="1856112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47" name="n_2mainValue【公民館】&#10;一人当たり面積"/>
        <xdr:cNvSpPr txBox="1"/>
      </xdr:nvSpPr>
      <xdr:spPr>
        <a:xfrm>
          <a:off x="177762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48" name="n_3mainValue【公民館】&#10;一人当たり面積"/>
        <xdr:cNvSpPr txBox="1"/>
      </xdr:nvSpPr>
      <xdr:spPr>
        <a:xfrm>
          <a:off x="170015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70375</xdr:rowOff>
    </xdr:from>
    <xdr:ext cx="469744" cy="259045"/>
    <xdr:sp macro="" textlink="">
      <xdr:nvSpPr>
        <xdr:cNvPr id="849" name="n_4mainValue【公民館】&#10;一人当たり面積"/>
        <xdr:cNvSpPr txBox="1"/>
      </xdr:nvSpPr>
      <xdr:spPr>
        <a:xfrm>
          <a:off x="16226867" y="175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類似団体と比較して有形固定資産減価償却率が高くなっている施設は、道路、認定こども園</a:t>
          </a:r>
          <a:r>
            <a:rPr kumimoji="1" lang="ja-JP" altLang="en-US" sz="1100">
              <a:solidFill>
                <a:schemeClr val="dk1"/>
              </a:solidFill>
              <a:effectLst/>
              <a:latin typeface="+mn-lt"/>
              <a:ea typeface="+mn-ea"/>
              <a:cs typeface="+mn-cs"/>
            </a:rPr>
            <a:t>・幼稚園</a:t>
          </a:r>
          <a:r>
            <a:rPr kumimoji="1" lang="ja-JP" altLang="ja-JP" sz="1100">
              <a:solidFill>
                <a:schemeClr val="dk1"/>
              </a:solidFill>
              <a:effectLst/>
              <a:latin typeface="+mn-lt"/>
              <a:ea typeface="+mn-ea"/>
              <a:cs typeface="+mn-cs"/>
            </a:rPr>
            <a:t>・保育所、学校施設、公営住宅、公民館であり、特に高くなっている施設は、認定こども園・幼稚園・保育所、公営住宅である。</a:t>
          </a:r>
          <a:endParaRPr lang="ja-JP" altLang="ja-JP">
            <a:effectLst/>
          </a:endParaRPr>
        </a:p>
        <a:p>
          <a:r>
            <a:rPr kumimoji="1" lang="ja-JP" altLang="ja-JP" sz="1100">
              <a:solidFill>
                <a:schemeClr val="dk1"/>
              </a:solidFill>
              <a:effectLst/>
              <a:latin typeface="+mn-lt"/>
              <a:ea typeface="+mn-ea"/>
              <a:cs typeface="+mn-cs"/>
            </a:rPr>
            <a:t>令和２年度に策定した公共施設等総合管理計画における各類型毎の個別施設計画（実施計画）では、既存施設の継続性に関する基本的な方針を示しており、施設の廃止、統合に向けた検討や施設の更新に向けて取り組んでいくこととし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85,463
84,683
2,177.61
59,386,113
54,112,798
2,804,900
28,391,014
20,347,299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086225"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12496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02082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124960" y="5997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03606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31216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514600" y="614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73990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965200" y="621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131536</xdr:rowOff>
    </xdr:from>
    <xdr:to>
      <xdr:col>24</xdr:col>
      <xdr:colOff>114300</xdr:colOff>
      <xdr:row>37</xdr:row>
      <xdr:rowOff>61686</xdr:rowOff>
    </xdr:to>
    <xdr:sp macro="" textlink="">
      <xdr:nvSpPr>
        <xdr:cNvPr id="74" name="楕円 73"/>
        <xdr:cNvSpPr/>
      </xdr:nvSpPr>
      <xdr:spPr>
        <a:xfrm>
          <a:off x="4036060" y="616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109963</xdr:rowOff>
    </xdr:from>
    <xdr:ext cx="405111" cy="259045"/>
    <xdr:sp macro="" textlink="">
      <xdr:nvSpPr>
        <xdr:cNvPr id="75" name="【図書館】&#10;有形固定資産減価償却率該当値テキスト"/>
        <xdr:cNvSpPr txBox="1"/>
      </xdr:nvSpPr>
      <xdr:spPr>
        <a:xfrm>
          <a:off x="4124960"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6" name="楕円 75"/>
        <xdr:cNvSpPr/>
      </xdr:nvSpPr>
      <xdr:spPr>
        <a:xfrm>
          <a:off x="3312160" y="6129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10886</xdr:rowOff>
    </xdr:to>
    <xdr:cxnSp macro="">
      <xdr:nvCxnSpPr>
        <xdr:cNvPr id="77" name="直線コネクタ 76"/>
        <xdr:cNvCxnSpPr/>
      </xdr:nvCxnSpPr>
      <xdr:spPr>
        <a:xfrm>
          <a:off x="3355340" y="6179820"/>
          <a:ext cx="7315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56424</xdr:rowOff>
    </xdr:from>
    <xdr:to>
      <xdr:col>15</xdr:col>
      <xdr:colOff>101600</xdr:colOff>
      <xdr:row>36</xdr:row>
      <xdr:rowOff>158024</xdr:rowOff>
    </xdr:to>
    <xdr:sp macro="" textlink="">
      <xdr:nvSpPr>
        <xdr:cNvPr id="78" name="楕円 77"/>
        <xdr:cNvSpPr/>
      </xdr:nvSpPr>
      <xdr:spPr>
        <a:xfrm>
          <a:off x="25146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107224</xdr:rowOff>
    </xdr:from>
    <xdr:to>
      <xdr:col>19</xdr:col>
      <xdr:colOff>177800</xdr:colOff>
      <xdr:row>36</xdr:row>
      <xdr:rowOff>144780</xdr:rowOff>
    </xdr:to>
    <xdr:cxnSp macro="">
      <xdr:nvCxnSpPr>
        <xdr:cNvPr id="79" name="直線コネクタ 78"/>
        <xdr:cNvCxnSpPr/>
      </xdr:nvCxnSpPr>
      <xdr:spPr>
        <a:xfrm>
          <a:off x="2565400" y="6142264"/>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18869</xdr:rowOff>
    </xdr:from>
    <xdr:to>
      <xdr:col>10</xdr:col>
      <xdr:colOff>165100</xdr:colOff>
      <xdr:row>36</xdr:row>
      <xdr:rowOff>120469</xdr:rowOff>
    </xdr:to>
    <xdr:sp macro="" textlink="">
      <xdr:nvSpPr>
        <xdr:cNvPr id="80" name="楕円 79"/>
        <xdr:cNvSpPr/>
      </xdr:nvSpPr>
      <xdr:spPr>
        <a:xfrm>
          <a:off x="1739900" y="60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69669</xdr:rowOff>
    </xdr:from>
    <xdr:to>
      <xdr:col>15</xdr:col>
      <xdr:colOff>50800</xdr:colOff>
      <xdr:row>36</xdr:row>
      <xdr:rowOff>107224</xdr:rowOff>
    </xdr:to>
    <xdr:cxnSp macro="">
      <xdr:nvCxnSpPr>
        <xdr:cNvPr id="81" name="直線コネクタ 80"/>
        <xdr:cNvCxnSpPr/>
      </xdr:nvCxnSpPr>
      <xdr:spPr>
        <a:xfrm>
          <a:off x="1790700" y="6104709"/>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156028</xdr:rowOff>
    </xdr:from>
    <xdr:to>
      <xdr:col>6</xdr:col>
      <xdr:colOff>38100</xdr:colOff>
      <xdr:row>36</xdr:row>
      <xdr:rowOff>86178</xdr:rowOff>
    </xdr:to>
    <xdr:sp macro="" textlink="">
      <xdr:nvSpPr>
        <xdr:cNvPr id="82" name="楕円 81"/>
        <xdr:cNvSpPr/>
      </xdr:nvSpPr>
      <xdr:spPr>
        <a:xfrm>
          <a:off x="965200" y="6023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35378</xdr:rowOff>
    </xdr:from>
    <xdr:to>
      <xdr:col>10</xdr:col>
      <xdr:colOff>114300</xdr:colOff>
      <xdr:row>36</xdr:row>
      <xdr:rowOff>69669</xdr:rowOff>
    </xdr:to>
    <xdr:cxnSp macro="">
      <xdr:nvCxnSpPr>
        <xdr:cNvPr id="83" name="直線コネクタ 82"/>
        <xdr:cNvCxnSpPr/>
      </xdr:nvCxnSpPr>
      <xdr:spPr>
        <a:xfrm>
          <a:off x="1008380" y="6070418"/>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xdr:cNvSpPr txBox="1"/>
      </xdr:nvSpPr>
      <xdr:spPr>
        <a:xfrm>
          <a:off x="317056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xdr:cNvSpPr txBox="1"/>
      </xdr:nvSpPr>
      <xdr:spPr>
        <a:xfrm>
          <a:off x="2385704" y="623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xdr:cNvSpPr txBox="1"/>
      </xdr:nvSpPr>
      <xdr:spPr>
        <a:xfrm>
          <a:off x="1611004" y="626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8363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8" name="n_1mainValue【図書館】&#10;有形固定資産減価償却率"/>
        <xdr:cNvSpPr txBox="1"/>
      </xdr:nvSpPr>
      <xdr:spPr>
        <a:xfrm>
          <a:off x="317056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3101</xdr:rowOff>
    </xdr:from>
    <xdr:ext cx="405111" cy="259045"/>
    <xdr:sp macro="" textlink="">
      <xdr:nvSpPr>
        <xdr:cNvPr id="89" name="n_2mainValue【図書館】&#10;有形固定資産減価償却率"/>
        <xdr:cNvSpPr txBox="1"/>
      </xdr:nvSpPr>
      <xdr:spPr>
        <a:xfrm>
          <a:off x="2385704" y="58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136996</xdr:rowOff>
    </xdr:from>
    <xdr:ext cx="405111" cy="259045"/>
    <xdr:sp macro="" textlink="">
      <xdr:nvSpPr>
        <xdr:cNvPr id="90" name="n_3mainValue【図書館】&#10;有形固定資産減価償却率"/>
        <xdr:cNvSpPr txBox="1"/>
      </xdr:nvSpPr>
      <xdr:spPr>
        <a:xfrm>
          <a:off x="1611004" y="58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102705</xdr:rowOff>
    </xdr:from>
    <xdr:ext cx="405111" cy="259045"/>
    <xdr:sp macro="" textlink="">
      <xdr:nvSpPr>
        <xdr:cNvPr id="91" name="n_4mainValue【図書館】&#10;有形固定資産減価償却率"/>
        <xdr:cNvSpPr txBox="1"/>
      </xdr:nvSpPr>
      <xdr:spPr>
        <a:xfrm>
          <a:off x="836304" y="58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9219565" y="5743303"/>
          <a:ext cx="0" cy="13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9258300" y="70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915416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9258300" y="55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915416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9258300" y="6582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9192260" y="66041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844550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767080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6873240" y="67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09854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4" name="楕円 133"/>
        <xdr:cNvSpPr/>
      </xdr:nvSpPr>
      <xdr:spPr>
        <a:xfrm>
          <a:off x="919226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5" name="【図書館】&#10;一人当たり面積該当値テキスト"/>
        <xdr:cNvSpPr txBox="1"/>
      </xdr:nvSpPr>
      <xdr:spPr>
        <a:xfrm>
          <a:off x="92583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41728</xdr:rowOff>
    </xdr:from>
    <xdr:to>
      <xdr:col>50</xdr:col>
      <xdr:colOff>165100</xdr:colOff>
      <xdr:row>38</xdr:row>
      <xdr:rowOff>143328</xdr:rowOff>
    </xdr:to>
    <xdr:sp macro="" textlink="">
      <xdr:nvSpPr>
        <xdr:cNvPr id="136" name="楕円 135"/>
        <xdr:cNvSpPr/>
      </xdr:nvSpPr>
      <xdr:spPr>
        <a:xfrm>
          <a:off x="8445500" y="64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92528</xdr:rowOff>
    </xdr:to>
    <xdr:cxnSp macro="">
      <xdr:nvCxnSpPr>
        <xdr:cNvPr id="137" name="直線コネクタ 136"/>
        <xdr:cNvCxnSpPr/>
      </xdr:nvCxnSpPr>
      <xdr:spPr>
        <a:xfrm flipV="1">
          <a:off x="8496300" y="6446520"/>
          <a:ext cx="723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38" name="楕円 137"/>
        <xdr:cNvSpPr/>
      </xdr:nvSpPr>
      <xdr:spPr>
        <a:xfrm>
          <a:off x="7670800" y="6412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92528</xdr:rowOff>
    </xdr:from>
    <xdr:to>
      <xdr:col>50</xdr:col>
      <xdr:colOff>114300</xdr:colOff>
      <xdr:row>38</xdr:row>
      <xdr:rowOff>92528</xdr:rowOff>
    </xdr:to>
    <xdr:cxnSp macro="">
      <xdr:nvCxnSpPr>
        <xdr:cNvPr id="139" name="直線コネクタ 138"/>
        <xdr:cNvCxnSpPr/>
      </xdr:nvCxnSpPr>
      <xdr:spPr>
        <a:xfrm>
          <a:off x="7713980" y="646284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58057</xdr:rowOff>
    </xdr:from>
    <xdr:to>
      <xdr:col>41</xdr:col>
      <xdr:colOff>101600</xdr:colOff>
      <xdr:row>38</xdr:row>
      <xdr:rowOff>159657</xdr:rowOff>
    </xdr:to>
    <xdr:sp macro="" textlink="">
      <xdr:nvSpPr>
        <xdr:cNvPr id="140" name="楕円 139"/>
        <xdr:cNvSpPr/>
      </xdr:nvSpPr>
      <xdr:spPr>
        <a:xfrm>
          <a:off x="6873240" y="64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92528</xdr:rowOff>
    </xdr:from>
    <xdr:to>
      <xdr:col>45</xdr:col>
      <xdr:colOff>177800</xdr:colOff>
      <xdr:row>38</xdr:row>
      <xdr:rowOff>108857</xdr:rowOff>
    </xdr:to>
    <xdr:cxnSp macro="">
      <xdr:nvCxnSpPr>
        <xdr:cNvPr id="141" name="直線コネクタ 140"/>
        <xdr:cNvCxnSpPr/>
      </xdr:nvCxnSpPr>
      <xdr:spPr>
        <a:xfrm flipV="1">
          <a:off x="6924040" y="6462848"/>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74385</xdr:rowOff>
    </xdr:from>
    <xdr:to>
      <xdr:col>36</xdr:col>
      <xdr:colOff>165100</xdr:colOff>
      <xdr:row>39</xdr:row>
      <xdr:rowOff>4535</xdr:rowOff>
    </xdr:to>
    <xdr:sp macro="" textlink="">
      <xdr:nvSpPr>
        <xdr:cNvPr id="142" name="楕円 141"/>
        <xdr:cNvSpPr/>
      </xdr:nvSpPr>
      <xdr:spPr>
        <a:xfrm>
          <a:off x="609854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108857</xdr:rowOff>
    </xdr:from>
    <xdr:to>
      <xdr:col>41</xdr:col>
      <xdr:colOff>50800</xdr:colOff>
      <xdr:row>38</xdr:row>
      <xdr:rowOff>125185</xdr:rowOff>
    </xdr:to>
    <xdr:cxnSp macro="">
      <xdr:nvCxnSpPr>
        <xdr:cNvPr id="143" name="直線コネクタ 142"/>
        <xdr:cNvCxnSpPr/>
      </xdr:nvCxnSpPr>
      <xdr:spPr>
        <a:xfrm flipV="1">
          <a:off x="6149340" y="6479177"/>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827158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750958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6712027"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5937327"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159855</xdr:rowOff>
    </xdr:from>
    <xdr:ext cx="469744" cy="259045"/>
    <xdr:sp macro="" textlink="">
      <xdr:nvSpPr>
        <xdr:cNvPr id="148" name="n_1mainValue【図書館】&#10;一人当たり面積"/>
        <xdr:cNvSpPr txBox="1"/>
      </xdr:nvSpPr>
      <xdr:spPr>
        <a:xfrm>
          <a:off x="8271587" y="61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49" name="n_2mainValue【図書館】&#10;一人当たり面積"/>
        <xdr:cNvSpPr txBox="1"/>
      </xdr:nvSpPr>
      <xdr:spPr>
        <a:xfrm>
          <a:off x="7509587" y="61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4734</xdr:rowOff>
    </xdr:from>
    <xdr:ext cx="469744" cy="259045"/>
    <xdr:sp macro="" textlink="">
      <xdr:nvSpPr>
        <xdr:cNvPr id="150" name="n_3mainValue【図書館】&#10;一人当たり面積"/>
        <xdr:cNvSpPr txBox="1"/>
      </xdr:nvSpPr>
      <xdr:spPr>
        <a:xfrm>
          <a:off x="6712027" y="620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51" name="n_4mainValue【図書館】&#10;一人当たり面積"/>
        <xdr:cNvSpPr txBox="1"/>
      </xdr:nvSpPr>
      <xdr:spPr>
        <a:xfrm>
          <a:off x="5937327" y="62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086225" y="945261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12496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02082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124960" y="991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03606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31216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73990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92" name="楕円 191"/>
        <xdr:cNvSpPr/>
      </xdr:nvSpPr>
      <xdr:spPr>
        <a:xfrm>
          <a:off x="403606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93" name="【体育館・プール】&#10;有形固定資産減価償却率該当値テキスト"/>
        <xdr:cNvSpPr txBox="1"/>
      </xdr:nvSpPr>
      <xdr:spPr>
        <a:xfrm>
          <a:off x="4124960"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94" name="楕円 193"/>
        <xdr:cNvSpPr/>
      </xdr:nvSpPr>
      <xdr:spPr>
        <a:xfrm>
          <a:off x="3312160" y="1003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66675</xdr:rowOff>
    </xdr:to>
    <xdr:cxnSp macro="">
      <xdr:nvCxnSpPr>
        <xdr:cNvPr id="195" name="直線コネクタ 194"/>
        <xdr:cNvCxnSpPr/>
      </xdr:nvCxnSpPr>
      <xdr:spPr>
        <a:xfrm>
          <a:off x="3355340" y="1008697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107315</xdr:rowOff>
    </xdr:from>
    <xdr:to>
      <xdr:col>15</xdr:col>
      <xdr:colOff>101600</xdr:colOff>
      <xdr:row>60</xdr:row>
      <xdr:rowOff>37465</xdr:rowOff>
    </xdr:to>
    <xdr:sp macro="" textlink="">
      <xdr:nvSpPr>
        <xdr:cNvPr id="196" name="楕円 195"/>
        <xdr:cNvSpPr/>
      </xdr:nvSpPr>
      <xdr:spPr>
        <a:xfrm>
          <a:off x="2514600" y="999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158115</xdr:rowOff>
    </xdr:from>
    <xdr:to>
      <xdr:col>19</xdr:col>
      <xdr:colOff>177800</xdr:colOff>
      <xdr:row>60</xdr:row>
      <xdr:rowOff>28575</xdr:rowOff>
    </xdr:to>
    <xdr:cxnSp macro="">
      <xdr:nvCxnSpPr>
        <xdr:cNvPr id="197" name="直線コネクタ 196"/>
        <xdr:cNvCxnSpPr/>
      </xdr:nvCxnSpPr>
      <xdr:spPr>
        <a:xfrm>
          <a:off x="2565400" y="100488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8" name="楕円 197"/>
        <xdr:cNvSpPr/>
      </xdr:nvSpPr>
      <xdr:spPr>
        <a:xfrm>
          <a:off x="17399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158115</xdr:rowOff>
    </xdr:to>
    <xdr:cxnSp macro="">
      <xdr:nvCxnSpPr>
        <xdr:cNvPr id="199" name="直線コネクタ 198"/>
        <xdr:cNvCxnSpPr/>
      </xdr:nvCxnSpPr>
      <xdr:spPr>
        <a:xfrm>
          <a:off x="1790700" y="1000887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27305</xdr:rowOff>
    </xdr:from>
    <xdr:to>
      <xdr:col>6</xdr:col>
      <xdr:colOff>38100</xdr:colOff>
      <xdr:row>59</xdr:row>
      <xdr:rowOff>128905</xdr:rowOff>
    </xdr:to>
    <xdr:sp macro="" textlink="">
      <xdr:nvSpPr>
        <xdr:cNvPr id="200" name="楕円 199"/>
        <xdr:cNvSpPr/>
      </xdr:nvSpPr>
      <xdr:spPr>
        <a:xfrm>
          <a:off x="965200" y="9918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78105</xdr:rowOff>
    </xdr:from>
    <xdr:to>
      <xdr:col>10</xdr:col>
      <xdr:colOff>114300</xdr:colOff>
      <xdr:row>59</xdr:row>
      <xdr:rowOff>118110</xdr:rowOff>
    </xdr:to>
    <xdr:cxnSp macro="">
      <xdr:nvCxnSpPr>
        <xdr:cNvPr id="201" name="直線コネクタ 200"/>
        <xdr:cNvCxnSpPr/>
      </xdr:nvCxnSpPr>
      <xdr:spPr>
        <a:xfrm>
          <a:off x="1008380" y="996886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xdr:cNvSpPr txBox="1"/>
      </xdr:nvSpPr>
      <xdr:spPr>
        <a:xfrm>
          <a:off x="317056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xdr:cNvSpPr txBox="1"/>
      </xdr:nvSpPr>
      <xdr:spPr>
        <a:xfrm>
          <a:off x="23857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xdr:cNvSpPr txBox="1"/>
      </xdr:nvSpPr>
      <xdr:spPr>
        <a:xfrm>
          <a:off x="161100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xdr:cNvSpPr txBox="1"/>
      </xdr:nvSpPr>
      <xdr:spPr>
        <a:xfrm>
          <a:off x="8363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206" name="n_1mainValue【体育館・プール】&#10;有形固定資産減価償却率"/>
        <xdr:cNvSpPr txBox="1"/>
      </xdr:nvSpPr>
      <xdr:spPr>
        <a:xfrm>
          <a:off x="317056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207" name="n_2mainValue【体育館・プール】&#10;有形固定資産減価償却率"/>
        <xdr:cNvSpPr txBox="1"/>
      </xdr:nvSpPr>
      <xdr:spPr>
        <a:xfrm>
          <a:off x="23857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8" name="n_3mainValue【体育館・プール】&#10;有形固定資産減価償却率"/>
        <xdr:cNvSpPr txBox="1"/>
      </xdr:nvSpPr>
      <xdr:spPr>
        <a:xfrm>
          <a:off x="16110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145432</xdr:rowOff>
    </xdr:from>
    <xdr:ext cx="405111" cy="259045"/>
    <xdr:sp macro="" textlink="">
      <xdr:nvSpPr>
        <xdr:cNvPr id="209" name="n_4mainValue【体育館・プール】&#10;有形固定資産減価償却率"/>
        <xdr:cNvSpPr txBox="1"/>
      </xdr:nvSpPr>
      <xdr:spPr>
        <a:xfrm>
          <a:off x="83630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9219565" y="939546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92583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9154160" y="1078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xdr:cNvSpPr txBox="1"/>
      </xdr:nvSpPr>
      <xdr:spPr>
        <a:xfrm>
          <a:off x="9258300" y="10391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9192260" y="1040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8445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7670800" y="10431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098540" y="1045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49" name="楕円 248"/>
        <xdr:cNvSpPr/>
      </xdr:nvSpPr>
      <xdr:spPr>
        <a:xfrm>
          <a:off x="919226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6367</xdr:rowOff>
    </xdr:from>
    <xdr:ext cx="469744" cy="259045"/>
    <xdr:sp macro="" textlink="">
      <xdr:nvSpPr>
        <xdr:cNvPr id="250" name="【体育館・プール】&#10;一人当たり面積該当値テキスト"/>
        <xdr:cNvSpPr txBox="1"/>
      </xdr:nvSpPr>
      <xdr:spPr>
        <a:xfrm>
          <a:off x="9258300"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160020</xdr:rowOff>
    </xdr:from>
    <xdr:to>
      <xdr:col>50</xdr:col>
      <xdr:colOff>165100</xdr:colOff>
      <xdr:row>62</xdr:row>
      <xdr:rowOff>90170</xdr:rowOff>
    </xdr:to>
    <xdr:sp macro="" textlink="">
      <xdr:nvSpPr>
        <xdr:cNvPr id="251" name="楕円 250"/>
        <xdr:cNvSpPr/>
      </xdr:nvSpPr>
      <xdr:spPr>
        <a:xfrm>
          <a:off x="8445500" y="1038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39370</xdr:rowOff>
    </xdr:to>
    <xdr:cxnSp macro="">
      <xdr:nvCxnSpPr>
        <xdr:cNvPr id="252" name="直線コネクタ 251"/>
        <xdr:cNvCxnSpPr/>
      </xdr:nvCxnSpPr>
      <xdr:spPr>
        <a:xfrm flipV="1">
          <a:off x="8496300" y="10427970"/>
          <a:ext cx="7239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163830</xdr:rowOff>
    </xdr:from>
    <xdr:to>
      <xdr:col>46</xdr:col>
      <xdr:colOff>38100</xdr:colOff>
      <xdr:row>62</xdr:row>
      <xdr:rowOff>93980</xdr:rowOff>
    </xdr:to>
    <xdr:sp macro="" textlink="">
      <xdr:nvSpPr>
        <xdr:cNvPr id="253" name="楕円 252"/>
        <xdr:cNvSpPr/>
      </xdr:nvSpPr>
      <xdr:spPr>
        <a:xfrm>
          <a:off x="7670800" y="10389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39370</xdr:rowOff>
    </xdr:from>
    <xdr:to>
      <xdr:col>50</xdr:col>
      <xdr:colOff>114300</xdr:colOff>
      <xdr:row>62</xdr:row>
      <xdr:rowOff>43180</xdr:rowOff>
    </xdr:to>
    <xdr:cxnSp macro="">
      <xdr:nvCxnSpPr>
        <xdr:cNvPr id="254" name="直線コネクタ 253"/>
        <xdr:cNvCxnSpPr/>
      </xdr:nvCxnSpPr>
      <xdr:spPr>
        <a:xfrm flipV="1">
          <a:off x="7713980" y="104330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167640</xdr:rowOff>
    </xdr:from>
    <xdr:to>
      <xdr:col>41</xdr:col>
      <xdr:colOff>101600</xdr:colOff>
      <xdr:row>62</xdr:row>
      <xdr:rowOff>97790</xdr:rowOff>
    </xdr:to>
    <xdr:sp macro="" textlink="">
      <xdr:nvSpPr>
        <xdr:cNvPr id="255" name="楕円 254"/>
        <xdr:cNvSpPr/>
      </xdr:nvSpPr>
      <xdr:spPr>
        <a:xfrm>
          <a:off x="6873240" y="10393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43180</xdr:rowOff>
    </xdr:from>
    <xdr:to>
      <xdr:col>45</xdr:col>
      <xdr:colOff>177800</xdr:colOff>
      <xdr:row>62</xdr:row>
      <xdr:rowOff>46990</xdr:rowOff>
    </xdr:to>
    <xdr:cxnSp macro="">
      <xdr:nvCxnSpPr>
        <xdr:cNvPr id="256" name="直線コネクタ 255"/>
        <xdr:cNvCxnSpPr/>
      </xdr:nvCxnSpPr>
      <xdr:spPr>
        <a:xfrm flipV="1">
          <a:off x="6924040" y="104368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57" name="楕円 256"/>
        <xdr:cNvSpPr/>
      </xdr:nvSpPr>
      <xdr:spPr>
        <a:xfrm>
          <a:off x="6098540" y="1039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46990</xdr:rowOff>
    </xdr:from>
    <xdr:to>
      <xdr:col>41</xdr:col>
      <xdr:colOff>50800</xdr:colOff>
      <xdr:row>62</xdr:row>
      <xdr:rowOff>49530</xdr:rowOff>
    </xdr:to>
    <xdr:cxnSp macro="">
      <xdr:nvCxnSpPr>
        <xdr:cNvPr id="258" name="直線コネクタ 257"/>
        <xdr:cNvCxnSpPr/>
      </xdr:nvCxnSpPr>
      <xdr:spPr>
        <a:xfrm flipV="1">
          <a:off x="6149340" y="1044067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xdr:cNvSpPr txBox="1"/>
      </xdr:nvSpPr>
      <xdr:spPr>
        <a:xfrm>
          <a:off x="827158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xdr:cNvSpPr txBox="1"/>
      </xdr:nvSpPr>
      <xdr:spPr>
        <a:xfrm>
          <a:off x="7509587"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xdr:cNvSpPr txBox="1"/>
      </xdr:nvSpPr>
      <xdr:spPr>
        <a:xfrm>
          <a:off x="67120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xdr:cNvSpPr txBox="1"/>
      </xdr:nvSpPr>
      <xdr:spPr>
        <a:xfrm>
          <a:off x="59373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106697</xdr:rowOff>
    </xdr:from>
    <xdr:ext cx="469744" cy="259045"/>
    <xdr:sp macro="" textlink="">
      <xdr:nvSpPr>
        <xdr:cNvPr id="263" name="n_1mainValue【体育館・プール】&#10;一人当たり面積"/>
        <xdr:cNvSpPr txBox="1"/>
      </xdr:nvSpPr>
      <xdr:spPr>
        <a:xfrm>
          <a:off x="8271587" y="101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110507</xdr:rowOff>
    </xdr:from>
    <xdr:ext cx="469744" cy="259045"/>
    <xdr:sp macro="" textlink="">
      <xdr:nvSpPr>
        <xdr:cNvPr id="264" name="n_2mainValue【体育館・プール】&#10;一人当たり面積"/>
        <xdr:cNvSpPr txBox="1"/>
      </xdr:nvSpPr>
      <xdr:spPr>
        <a:xfrm>
          <a:off x="750958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114317</xdr:rowOff>
    </xdr:from>
    <xdr:ext cx="469744" cy="259045"/>
    <xdr:sp macro="" textlink="">
      <xdr:nvSpPr>
        <xdr:cNvPr id="265" name="n_3mainValue【体育館・プール】&#10;一人当たり面積"/>
        <xdr:cNvSpPr txBox="1"/>
      </xdr:nvSpPr>
      <xdr:spPr>
        <a:xfrm>
          <a:off x="6712027" y="101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66" name="n_4mainValue【体育館・プール】&#10;一人当たり面積"/>
        <xdr:cNvSpPr txBox="1"/>
      </xdr:nvSpPr>
      <xdr:spPr>
        <a:xfrm>
          <a:off x="59373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086225" y="12952094"/>
          <a:ext cx="0" cy="15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12496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02082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124960" y="1356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312160" y="1365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5146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73990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965200" y="13575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307" name="楕円 306"/>
        <xdr:cNvSpPr/>
      </xdr:nvSpPr>
      <xdr:spPr>
        <a:xfrm>
          <a:off x="4036060" y="137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158132</xdr:rowOff>
    </xdr:from>
    <xdr:ext cx="405111" cy="259045"/>
    <xdr:sp macro="" textlink="">
      <xdr:nvSpPr>
        <xdr:cNvPr id="308" name="【福祉施設】&#10;有形固定資産減価償却率該当値テキスト"/>
        <xdr:cNvSpPr txBox="1"/>
      </xdr:nvSpPr>
      <xdr:spPr>
        <a:xfrm>
          <a:off x="4124960" y="1373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309" name="楕円 308"/>
        <xdr:cNvSpPr/>
      </xdr:nvSpPr>
      <xdr:spPr>
        <a:xfrm>
          <a:off x="3312160" y="137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59055</xdr:rowOff>
    </xdr:to>
    <xdr:cxnSp macro="">
      <xdr:nvCxnSpPr>
        <xdr:cNvPr id="310" name="直線コネクタ 309"/>
        <xdr:cNvCxnSpPr/>
      </xdr:nvCxnSpPr>
      <xdr:spPr>
        <a:xfrm>
          <a:off x="3355340" y="13769341"/>
          <a:ext cx="7315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311" name="楕円 310"/>
        <xdr:cNvSpPr/>
      </xdr:nvSpPr>
      <xdr:spPr>
        <a:xfrm>
          <a:off x="2514600" y="13684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22861</xdr:rowOff>
    </xdr:to>
    <xdr:cxnSp macro="">
      <xdr:nvCxnSpPr>
        <xdr:cNvPr id="312" name="直線コネクタ 311"/>
        <xdr:cNvCxnSpPr/>
      </xdr:nvCxnSpPr>
      <xdr:spPr>
        <a:xfrm>
          <a:off x="2565400" y="1373505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313" name="楕円 312"/>
        <xdr:cNvSpPr/>
      </xdr:nvSpPr>
      <xdr:spPr>
        <a:xfrm>
          <a:off x="173990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81</xdr:row>
      <xdr:rowOff>156211</xdr:rowOff>
    </xdr:to>
    <xdr:cxnSp macro="">
      <xdr:nvCxnSpPr>
        <xdr:cNvPr id="314" name="直線コネクタ 313"/>
        <xdr:cNvCxnSpPr/>
      </xdr:nvCxnSpPr>
      <xdr:spPr>
        <a:xfrm>
          <a:off x="1790700" y="1370076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40639</xdr:rowOff>
    </xdr:from>
    <xdr:to>
      <xdr:col>6</xdr:col>
      <xdr:colOff>38100</xdr:colOff>
      <xdr:row>81</xdr:row>
      <xdr:rowOff>142239</xdr:rowOff>
    </xdr:to>
    <xdr:sp macro="" textlink="">
      <xdr:nvSpPr>
        <xdr:cNvPr id="315" name="楕円 314"/>
        <xdr:cNvSpPr/>
      </xdr:nvSpPr>
      <xdr:spPr>
        <a:xfrm>
          <a:off x="965200" y="136194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91439</xdr:rowOff>
    </xdr:from>
    <xdr:to>
      <xdr:col>10</xdr:col>
      <xdr:colOff>114300</xdr:colOff>
      <xdr:row>81</xdr:row>
      <xdr:rowOff>121920</xdr:rowOff>
    </xdr:to>
    <xdr:cxnSp macro="">
      <xdr:nvCxnSpPr>
        <xdr:cNvPr id="316" name="直線コネクタ 315"/>
        <xdr:cNvCxnSpPr/>
      </xdr:nvCxnSpPr>
      <xdr:spPr>
        <a:xfrm>
          <a:off x="1008380" y="13670279"/>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17056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3857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611004" y="1338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836304" y="1335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321" name="n_1mainValue【福祉施設】&#10;有形固定資産減価償却率"/>
        <xdr:cNvSpPr txBox="1"/>
      </xdr:nvSpPr>
      <xdr:spPr>
        <a:xfrm>
          <a:off x="317056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22" name="n_2mainValue【福祉施設】&#10;有形固定資産減価償却率"/>
        <xdr:cNvSpPr txBox="1"/>
      </xdr:nvSpPr>
      <xdr:spPr>
        <a:xfrm>
          <a:off x="238570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23" name="n_3mainValue【福祉施設】&#10;有形固定資産減価償却率"/>
        <xdr:cNvSpPr txBox="1"/>
      </xdr:nvSpPr>
      <xdr:spPr>
        <a:xfrm>
          <a:off x="1611004" y="1374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133366</xdr:rowOff>
    </xdr:from>
    <xdr:ext cx="405111" cy="259045"/>
    <xdr:sp macro="" textlink="">
      <xdr:nvSpPr>
        <xdr:cNvPr id="324" name="n_4mainValue【福祉施設】&#10;有形固定資産減価償却率"/>
        <xdr:cNvSpPr txBox="1"/>
      </xdr:nvSpPr>
      <xdr:spPr>
        <a:xfrm>
          <a:off x="836304" y="13712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9219565" y="13072110"/>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xdr:cNvSpPr txBox="1"/>
      </xdr:nvSpPr>
      <xdr:spPr>
        <a:xfrm>
          <a:off x="9258300" y="1403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9192260" y="1405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844550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7670800" y="14076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687324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0985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2539</xdr:rowOff>
    </xdr:from>
    <xdr:to>
      <xdr:col>55</xdr:col>
      <xdr:colOff>50800</xdr:colOff>
      <xdr:row>82</xdr:row>
      <xdr:rowOff>104139</xdr:rowOff>
    </xdr:to>
    <xdr:sp macro="" textlink="">
      <xdr:nvSpPr>
        <xdr:cNvPr id="364" name="楕円 363"/>
        <xdr:cNvSpPr/>
      </xdr:nvSpPr>
      <xdr:spPr>
        <a:xfrm>
          <a:off x="9192260" y="13749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25416</xdr:rowOff>
    </xdr:from>
    <xdr:ext cx="469744" cy="259045"/>
    <xdr:sp macro="" textlink="">
      <xdr:nvSpPr>
        <xdr:cNvPr id="365" name="【福祉施設】&#10;一人当たり面積該当値テキスト"/>
        <xdr:cNvSpPr txBox="1"/>
      </xdr:nvSpPr>
      <xdr:spPr>
        <a:xfrm>
          <a:off x="9258300"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xdr:rowOff>
    </xdr:from>
    <xdr:to>
      <xdr:col>50</xdr:col>
      <xdr:colOff>165100</xdr:colOff>
      <xdr:row>82</xdr:row>
      <xdr:rowOff>115570</xdr:rowOff>
    </xdr:to>
    <xdr:sp macro="" textlink="">
      <xdr:nvSpPr>
        <xdr:cNvPr id="366" name="楕円 365"/>
        <xdr:cNvSpPr/>
      </xdr:nvSpPr>
      <xdr:spPr>
        <a:xfrm>
          <a:off x="8445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53339</xdr:rowOff>
    </xdr:from>
    <xdr:to>
      <xdr:col>55</xdr:col>
      <xdr:colOff>0</xdr:colOff>
      <xdr:row>82</xdr:row>
      <xdr:rowOff>64770</xdr:rowOff>
    </xdr:to>
    <xdr:cxnSp macro="">
      <xdr:nvCxnSpPr>
        <xdr:cNvPr id="367" name="直線コネクタ 366"/>
        <xdr:cNvCxnSpPr/>
      </xdr:nvCxnSpPr>
      <xdr:spPr>
        <a:xfrm flipV="1">
          <a:off x="8496300" y="13799819"/>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21589</xdr:rowOff>
    </xdr:from>
    <xdr:to>
      <xdr:col>46</xdr:col>
      <xdr:colOff>38100</xdr:colOff>
      <xdr:row>82</xdr:row>
      <xdr:rowOff>123189</xdr:rowOff>
    </xdr:to>
    <xdr:sp macro="" textlink="">
      <xdr:nvSpPr>
        <xdr:cNvPr id="368" name="楕円 367"/>
        <xdr:cNvSpPr/>
      </xdr:nvSpPr>
      <xdr:spPr>
        <a:xfrm>
          <a:off x="7670800" y="1376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64770</xdr:rowOff>
    </xdr:from>
    <xdr:to>
      <xdr:col>50</xdr:col>
      <xdr:colOff>114300</xdr:colOff>
      <xdr:row>82</xdr:row>
      <xdr:rowOff>72389</xdr:rowOff>
    </xdr:to>
    <xdr:cxnSp macro="">
      <xdr:nvCxnSpPr>
        <xdr:cNvPr id="369" name="直線コネクタ 368"/>
        <xdr:cNvCxnSpPr/>
      </xdr:nvCxnSpPr>
      <xdr:spPr>
        <a:xfrm flipV="1">
          <a:off x="7713980" y="1381125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29211</xdr:rowOff>
    </xdr:from>
    <xdr:to>
      <xdr:col>41</xdr:col>
      <xdr:colOff>101600</xdr:colOff>
      <xdr:row>82</xdr:row>
      <xdr:rowOff>130811</xdr:rowOff>
    </xdr:to>
    <xdr:sp macro="" textlink="">
      <xdr:nvSpPr>
        <xdr:cNvPr id="370" name="楕円 369"/>
        <xdr:cNvSpPr/>
      </xdr:nvSpPr>
      <xdr:spPr>
        <a:xfrm>
          <a:off x="6873240" y="13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72389</xdr:rowOff>
    </xdr:from>
    <xdr:to>
      <xdr:col>45</xdr:col>
      <xdr:colOff>177800</xdr:colOff>
      <xdr:row>82</xdr:row>
      <xdr:rowOff>80011</xdr:rowOff>
    </xdr:to>
    <xdr:cxnSp macro="">
      <xdr:nvCxnSpPr>
        <xdr:cNvPr id="371" name="直線コネクタ 370"/>
        <xdr:cNvCxnSpPr/>
      </xdr:nvCxnSpPr>
      <xdr:spPr>
        <a:xfrm flipV="1">
          <a:off x="6924040" y="1381886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29211</xdr:rowOff>
    </xdr:from>
    <xdr:to>
      <xdr:col>36</xdr:col>
      <xdr:colOff>165100</xdr:colOff>
      <xdr:row>82</xdr:row>
      <xdr:rowOff>130811</xdr:rowOff>
    </xdr:to>
    <xdr:sp macro="" textlink="">
      <xdr:nvSpPr>
        <xdr:cNvPr id="372" name="楕円 371"/>
        <xdr:cNvSpPr/>
      </xdr:nvSpPr>
      <xdr:spPr>
        <a:xfrm>
          <a:off x="6098540" y="13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80011</xdr:rowOff>
    </xdr:from>
    <xdr:to>
      <xdr:col>41</xdr:col>
      <xdr:colOff>50800</xdr:colOff>
      <xdr:row>82</xdr:row>
      <xdr:rowOff>80011</xdr:rowOff>
    </xdr:to>
    <xdr:cxnSp macro="">
      <xdr:nvCxnSpPr>
        <xdr:cNvPr id="373" name="直線コネクタ 372"/>
        <xdr:cNvCxnSpPr/>
      </xdr:nvCxnSpPr>
      <xdr:spPr>
        <a:xfrm>
          <a:off x="6149340" y="1382649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xdr:cNvSpPr txBox="1"/>
      </xdr:nvSpPr>
      <xdr:spPr>
        <a:xfrm>
          <a:off x="8271587" y="1415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xdr:cNvSpPr txBox="1"/>
      </xdr:nvSpPr>
      <xdr:spPr>
        <a:xfrm>
          <a:off x="7509587" y="1416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xdr:cNvSpPr txBox="1"/>
      </xdr:nvSpPr>
      <xdr:spPr>
        <a:xfrm>
          <a:off x="6712027"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xdr:cNvSpPr txBox="1"/>
      </xdr:nvSpPr>
      <xdr:spPr>
        <a:xfrm>
          <a:off x="5937327" y="1412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132097</xdr:rowOff>
    </xdr:from>
    <xdr:ext cx="469744" cy="259045"/>
    <xdr:sp macro="" textlink="">
      <xdr:nvSpPr>
        <xdr:cNvPr id="378" name="n_1mainValue【福祉施設】&#10;一人当たり面積"/>
        <xdr:cNvSpPr txBox="1"/>
      </xdr:nvSpPr>
      <xdr:spPr>
        <a:xfrm>
          <a:off x="827158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139716</xdr:rowOff>
    </xdr:from>
    <xdr:ext cx="469744" cy="259045"/>
    <xdr:sp macro="" textlink="">
      <xdr:nvSpPr>
        <xdr:cNvPr id="379" name="n_2mainValue【福祉施設】&#10;一人当たり面積"/>
        <xdr:cNvSpPr txBox="1"/>
      </xdr:nvSpPr>
      <xdr:spPr>
        <a:xfrm>
          <a:off x="7509587"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147338</xdr:rowOff>
    </xdr:from>
    <xdr:ext cx="469744" cy="259045"/>
    <xdr:sp macro="" textlink="">
      <xdr:nvSpPr>
        <xdr:cNvPr id="380" name="n_3mainValue【福祉施設】&#10;一人当たり面積"/>
        <xdr:cNvSpPr txBox="1"/>
      </xdr:nvSpPr>
      <xdr:spPr>
        <a:xfrm>
          <a:off x="67120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147338</xdr:rowOff>
    </xdr:from>
    <xdr:ext cx="469744" cy="259045"/>
    <xdr:sp macro="" textlink="">
      <xdr:nvSpPr>
        <xdr:cNvPr id="381" name="n_4mainValue【福祉施設】&#10;一人当たり面積"/>
        <xdr:cNvSpPr txBox="1"/>
      </xdr:nvSpPr>
      <xdr:spPr>
        <a:xfrm>
          <a:off x="59373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124960" y="1709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036060" y="17248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312160" y="17309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51460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73990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965200" y="173208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xdr:rowOff>
    </xdr:from>
    <xdr:to>
      <xdr:col>24</xdr:col>
      <xdr:colOff>114300</xdr:colOff>
      <xdr:row>104</xdr:row>
      <xdr:rowOff>117475</xdr:rowOff>
    </xdr:to>
    <xdr:sp macro="" textlink="">
      <xdr:nvSpPr>
        <xdr:cNvPr id="422" name="楕円 421"/>
        <xdr:cNvSpPr/>
      </xdr:nvSpPr>
      <xdr:spPr>
        <a:xfrm>
          <a:off x="4036060" y="174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165752</xdr:rowOff>
    </xdr:from>
    <xdr:ext cx="405111" cy="259045"/>
    <xdr:sp macro="" textlink="">
      <xdr:nvSpPr>
        <xdr:cNvPr id="423" name="【市民会館】&#10;有形固定資産減価償却率該当値テキスト"/>
        <xdr:cNvSpPr txBox="1"/>
      </xdr:nvSpPr>
      <xdr:spPr>
        <a:xfrm>
          <a:off x="4124960" y="1743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424" name="楕円 423"/>
        <xdr:cNvSpPr/>
      </xdr:nvSpPr>
      <xdr:spPr>
        <a:xfrm>
          <a:off x="3312160" y="17414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66675</xdr:rowOff>
    </xdr:to>
    <xdr:cxnSp macro="">
      <xdr:nvCxnSpPr>
        <xdr:cNvPr id="425" name="直線コネクタ 424"/>
        <xdr:cNvCxnSpPr/>
      </xdr:nvCxnSpPr>
      <xdr:spPr>
        <a:xfrm>
          <a:off x="3355340" y="1746123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109220</xdr:rowOff>
    </xdr:from>
    <xdr:to>
      <xdr:col>15</xdr:col>
      <xdr:colOff>101600</xdr:colOff>
      <xdr:row>104</xdr:row>
      <xdr:rowOff>39370</xdr:rowOff>
    </xdr:to>
    <xdr:sp macro="" textlink="">
      <xdr:nvSpPr>
        <xdr:cNvPr id="426" name="楕円 425"/>
        <xdr:cNvSpPr/>
      </xdr:nvSpPr>
      <xdr:spPr>
        <a:xfrm>
          <a:off x="2514600" y="1737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160020</xdr:rowOff>
    </xdr:from>
    <xdr:to>
      <xdr:col>19</xdr:col>
      <xdr:colOff>177800</xdr:colOff>
      <xdr:row>104</xdr:row>
      <xdr:rowOff>26670</xdr:rowOff>
    </xdr:to>
    <xdr:cxnSp macro="">
      <xdr:nvCxnSpPr>
        <xdr:cNvPr id="427" name="直線コネクタ 426"/>
        <xdr:cNvCxnSpPr/>
      </xdr:nvCxnSpPr>
      <xdr:spPr>
        <a:xfrm>
          <a:off x="2565400" y="1742694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28" name="楕円 427"/>
        <xdr:cNvSpPr/>
      </xdr:nvSpPr>
      <xdr:spPr>
        <a:xfrm>
          <a:off x="1739900" y="1733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160020</xdr:rowOff>
    </xdr:to>
    <xdr:cxnSp macro="">
      <xdr:nvCxnSpPr>
        <xdr:cNvPr id="429" name="直線コネクタ 428"/>
        <xdr:cNvCxnSpPr/>
      </xdr:nvCxnSpPr>
      <xdr:spPr>
        <a:xfrm>
          <a:off x="1790700" y="1738884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36830</xdr:rowOff>
    </xdr:from>
    <xdr:to>
      <xdr:col>6</xdr:col>
      <xdr:colOff>38100</xdr:colOff>
      <xdr:row>103</xdr:row>
      <xdr:rowOff>138430</xdr:rowOff>
    </xdr:to>
    <xdr:sp macro="" textlink="">
      <xdr:nvSpPr>
        <xdr:cNvPr id="430" name="楕円 429"/>
        <xdr:cNvSpPr/>
      </xdr:nvSpPr>
      <xdr:spPr>
        <a:xfrm>
          <a:off x="965200" y="1730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87630</xdr:rowOff>
    </xdr:from>
    <xdr:to>
      <xdr:col>10</xdr:col>
      <xdr:colOff>114300</xdr:colOff>
      <xdr:row>103</xdr:row>
      <xdr:rowOff>121920</xdr:rowOff>
    </xdr:to>
    <xdr:cxnSp macro="">
      <xdr:nvCxnSpPr>
        <xdr:cNvPr id="431" name="直線コネクタ 430"/>
        <xdr:cNvCxnSpPr/>
      </xdr:nvCxnSpPr>
      <xdr:spPr>
        <a:xfrm>
          <a:off x="1008380" y="1735455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xdr:cNvSpPr txBox="1"/>
      </xdr:nvSpPr>
      <xdr:spPr>
        <a:xfrm>
          <a:off x="317056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xdr:cNvSpPr txBox="1"/>
      </xdr:nvSpPr>
      <xdr:spPr>
        <a:xfrm>
          <a:off x="2385704" y="1711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xdr:cNvSpPr txBox="1"/>
      </xdr:nvSpPr>
      <xdr:spPr>
        <a:xfrm>
          <a:off x="161100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836304"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68597</xdr:rowOff>
    </xdr:from>
    <xdr:ext cx="405111" cy="259045"/>
    <xdr:sp macro="" textlink="">
      <xdr:nvSpPr>
        <xdr:cNvPr id="436" name="n_1mainValue【市民会館】&#10;有形固定資産減価償却率"/>
        <xdr:cNvSpPr txBox="1"/>
      </xdr:nvSpPr>
      <xdr:spPr>
        <a:xfrm>
          <a:off x="317056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30497</xdr:rowOff>
    </xdr:from>
    <xdr:ext cx="405111" cy="259045"/>
    <xdr:sp macro="" textlink="">
      <xdr:nvSpPr>
        <xdr:cNvPr id="437" name="n_2mainValue【市民会館】&#10;有形固定資産減価償却率"/>
        <xdr:cNvSpPr txBox="1"/>
      </xdr:nvSpPr>
      <xdr:spPr>
        <a:xfrm>
          <a:off x="238570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38" name="n_3mainValue【市民会館】&#10;有形固定資産減価償却率"/>
        <xdr:cNvSpPr txBox="1"/>
      </xdr:nvSpPr>
      <xdr:spPr>
        <a:xfrm>
          <a:off x="16110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439" name="n_4mainValue【市民会館】&#10;有形固定資産減価償却率"/>
        <xdr:cNvSpPr txBox="1"/>
      </xdr:nvSpPr>
      <xdr:spPr>
        <a:xfrm>
          <a:off x="83630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9219565" y="16741140"/>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9258300" y="182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9154160" y="18223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9258300" y="165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915416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xdr:cNvSpPr txBox="1"/>
      </xdr:nvSpPr>
      <xdr:spPr>
        <a:xfrm>
          <a:off x="925830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91922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7670800" y="1777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687324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0985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79" name="楕円 478"/>
        <xdr:cNvSpPr/>
      </xdr:nvSpPr>
      <xdr:spPr>
        <a:xfrm>
          <a:off x="9192260" y="1770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124477</xdr:rowOff>
    </xdr:from>
    <xdr:ext cx="469744" cy="259045"/>
    <xdr:sp macro="" textlink="">
      <xdr:nvSpPr>
        <xdr:cNvPr id="480" name="【市民会館】&#10;一人当たり面積該当値テキスト"/>
        <xdr:cNvSpPr txBox="1"/>
      </xdr:nvSpPr>
      <xdr:spPr>
        <a:xfrm>
          <a:off x="9258300"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109220</xdr:rowOff>
    </xdr:from>
    <xdr:to>
      <xdr:col>50</xdr:col>
      <xdr:colOff>165100</xdr:colOff>
      <xdr:row>106</xdr:row>
      <xdr:rowOff>39370</xdr:rowOff>
    </xdr:to>
    <xdr:sp macro="" textlink="">
      <xdr:nvSpPr>
        <xdr:cNvPr id="481" name="楕円 480"/>
        <xdr:cNvSpPr/>
      </xdr:nvSpPr>
      <xdr:spPr>
        <a:xfrm>
          <a:off x="8445500" y="1771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160020</xdr:rowOff>
    </xdr:to>
    <xdr:cxnSp macro="">
      <xdr:nvCxnSpPr>
        <xdr:cNvPr id="482" name="直線コネクタ 481"/>
        <xdr:cNvCxnSpPr/>
      </xdr:nvCxnSpPr>
      <xdr:spPr>
        <a:xfrm flipV="1">
          <a:off x="8496300" y="177546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83" name="楕円 482"/>
        <xdr:cNvSpPr/>
      </xdr:nvSpPr>
      <xdr:spPr>
        <a:xfrm>
          <a:off x="7670800" y="1771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160020</xdr:rowOff>
    </xdr:from>
    <xdr:to>
      <xdr:col>50</xdr:col>
      <xdr:colOff>114300</xdr:colOff>
      <xdr:row>105</xdr:row>
      <xdr:rowOff>163830</xdr:rowOff>
    </xdr:to>
    <xdr:cxnSp macro="">
      <xdr:nvCxnSpPr>
        <xdr:cNvPr id="484" name="直線コネクタ 483"/>
        <xdr:cNvCxnSpPr/>
      </xdr:nvCxnSpPr>
      <xdr:spPr>
        <a:xfrm flipV="1">
          <a:off x="7713980" y="177622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85" name="楕円 484"/>
        <xdr:cNvSpPr/>
      </xdr:nvSpPr>
      <xdr:spPr>
        <a:xfrm>
          <a:off x="687324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167639</xdr:rowOff>
    </xdr:to>
    <xdr:cxnSp macro="">
      <xdr:nvCxnSpPr>
        <xdr:cNvPr id="486" name="直線コネクタ 485"/>
        <xdr:cNvCxnSpPr/>
      </xdr:nvCxnSpPr>
      <xdr:spPr>
        <a:xfrm flipV="1">
          <a:off x="6924040" y="177660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120650</xdr:rowOff>
    </xdr:from>
    <xdr:to>
      <xdr:col>36</xdr:col>
      <xdr:colOff>165100</xdr:colOff>
      <xdr:row>106</xdr:row>
      <xdr:rowOff>50800</xdr:rowOff>
    </xdr:to>
    <xdr:sp macro="" textlink="">
      <xdr:nvSpPr>
        <xdr:cNvPr id="487" name="楕円 486"/>
        <xdr:cNvSpPr/>
      </xdr:nvSpPr>
      <xdr:spPr>
        <a:xfrm>
          <a:off x="6098540" y="1772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167639</xdr:rowOff>
    </xdr:from>
    <xdr:to>
      <xdr:col>41</xdr:col>
      <xdr:colOff>50800</xdr:colOff>
      <xdr:row>106</xdr:row>
      <xdr:rowOff>0</xdr:rowOff>
    </xdr:to>
    <xdr:cxnSp macro="">
      <xdr:nvCxnSpPr>
        <xdr:cNvPr id="488" name="直線コネクタ 487"/>
        <xdr:cNvCxnSpPr/>
      </xdr:nvCxnSpPr>
      <xdr:spPr>
        <a:xfrm flipV="1">
          <a:off x="6149340" y="17769839"/>
          <a:ext cx="7747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xdr:cNvSpPr txBox="1"/>
      </xdr:nvSpPr>
      <xdr:spPr>
        <a:xfrm>
          <a:off x="827158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xdr:cNvSpPr txBox="1"/>
      </xdr:nvSpPr>
      <xdr:spPr>
        <a:xfrm>
          <a:off x="750958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xdr:cNvSpPr txBox="1"/>
      </xdr:nvSpPr>
      <xdr:spPr>
        <a:xfrm>
          <a:off x="6712027" y="178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xdr:cNvSpPr txBox="1"/>
      </xdr:nvSpPr>
      <xdr:spPr>
        <a:xfrm>
          <a:off x="593732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55897</xdr:rowOff>
    </xdr:from>
    <xdr:ext cx="469744" cy="259045"/>
    <xdr:sp macro="" textlink="">
      <xdr:nvSpPr>
        <xdr:cNvPr id="493" name="n_1mainValue【市民会館】&#10;一人当たり面積"/>
        <xdr:cNvSpPr txBox="1"/>
      </xdr:nvSpPr>
      <xdr:spPr>
        <a:xfrm>
          <a:off x="827158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94" name="n_2mainValue【市民会館】&#10;一人当たり面積"/>
        <xdr:cNvSpPr txBox="1"/>
      </xdr:nvSpPr>
      <xdr:spPr>
        <a:xfrm>
          <a:off x="750958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63516</xdr:rowOff>
    </xdr:from>
    <xdr:ext cx="469744" cy="259045"/>
    <xdr:sp macro="" textlink="">
      <xdr:nvSpPr>
        <xdr:cNvPr id="495" name="n_3mainValue【市民会館】&#10;一人当たり面積"/>
        <xdr:cNvSpPr txBox="1"/>
      </xdr:nvSpPr>
      <xdr:spPr>
        <a:xfrm>
          <a:off x="671202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67327</xdr:rowOff>
    </xdr:from>
    <xdr:ext cx="469744" cy="259045"/>
    <xdr:sp macro="" textlink="">
      <xdr:nvSpPr>
        <xdr:cNvPr id="496" name="n_4mainValue【市民会館】&#10;一人当たり面積"/>
        <xdr:cNvSpPr txBox="1"/>
      </xdr:nvSpPr>
      <xdr:spPr>
        <a:xfrm>
          <a:off x="5937327" y="175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4375764" y="548259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44145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428750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4414500" y="52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4287500" y="548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xdr:cNvSpPr txBox="1"/>
      </xdr:nvSpPr>
      <xdr:spPr>
        <a:xfrm>
          <a:off x="14414500" y="6089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4325600" y="6233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357884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280414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93980</xdr:rowOff>
    </xdr:from>
    <xdr:to>
      <xdr:col>85</xdr:col>
      <xdr:colOff>177800</xdr:colOff>
      <xdr:row>42</xdr:row>
      <xdr:rowOff>24130</xdr:rowOff>
    </xdr:to>
    <xdr:sp macro="" textlink="">
      <xdr:nvSpPr>
        <xdr:cNvPr id="537" name="楕円 536"/>
        <xdr:cNvSpPr/>
      </xdr:nvSpPr>
      <xdr:spPr>
        <a:xfrm>
          <a:off x="14325600" y="6967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8907</xdr:rowOff>
    </xdr:from>
    <xdr:ext cx="405111" cy="259045"/>
    <xdr:sp macro="" textlink="">
      <xdr:nvSpPr>
        <xdr:cNvPr id="538" name="【一般廃棄物処理施設】&#10;有形固定資産減価償却率該当値テキスト"/>
        <xdr:cNvSpPr txBox="1"/>
      </xdr:nvSpPr>
      <xdr:spPr>
        <a:xfrm>
          <a:off x="1441450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73025</xdr:rowOff>
    </xdr:from>
    <xdr:to>
      <xdr:col>81</xdr:col>
      <xdr:colOff>101600</xdr:colOff>
      <xdr:row>42</xdr:row>
      <xdr:rowOff>3175</xdr:rowOff>
    </xdr:to>
    <xdr:sp macro="" textlink="">
      <xdr:nvSpPr>
        <xdr:cNvPr id="539" name="楕円 538"/>
        <xdr:cNvSpPr/>
      </xdr:nvSpPr>
      <xdr:spPr>
        <a:xfrm>
          <a:off x="13578840" y="6946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123825</xdr:rowOff>
    </xdr:from>
    <xdr:to>
      <xdr:col>85</xdr:col>
      <xdr:colOff>127000</xdr:colOff>
      <xdr:row>41</xdr:row>
      <xdr:rowOff>144780</xdr:rowOff>
    </xdr:to>
    <xdr:cxnSp macro="">
      <xdr:nvCxnSpPr>
        <xdr:cNvPr id="540" name="直線コネクタ 539"/>
        <xdr:cNvCxnSpPr/>
      </xdr:nvCxnSpPr>
      <xdr:spPr>
        <a:xfrm>
          <a:off x="13629640" y="699706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541" name="楕円 540"/>
        <xdr:cNvSpPr/>
      </xdr:nvSpPr>
      <xdr:spPr>
        <a:xfrm>
          <a:off x="1280414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123825</xdr:rowOff>
    </xdr:to>
    <xdr:cxnSp macro="">
      <xdr:nvCxnSpPr>
        <xdr:cNvPr id="542" name="直線コネクタ 541"/>
        <xdr:cNvCxnSpPr/>
      </xdr:nvCxnSpPr>
      <xdr:spPr>
        <a:xfrm>
          <a:off x="12854940" y="697230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25400</xdr:rowOff>
    </xdr:from>
    <xdr:to>
      <xdr:col>72</xdr:col>
      <xdr:colOff>38100</xdr:colOff>
      <xdr:row>41</xdr:row>
      <xdr:rowOff>127000</xdr:rowOff>
    </xdr:to>
    <xdr:sp macro="" textlink="">
      <xdr:nvSpPr>
        <xdr:cNvPr id="543" name="楕円 542"/>
        <xdr:cNvSpPr/>
      </xdr:nvSpPr>
      <xdr:spPr>
        <a:xfrm>
          <a:off x="12029440" y="6898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76200</xdr:rowOff>
    </xdr:from>
    <xdr:to>
      <xdr:col>76</xdr:col>
      <xdr:colOff>114300</xdr:colOff>
      <xdr:row>41</xdr:row>
      <xdr:rowOff>99060</xdr:rowOff>
    </xdr:to>
    <xdr:cxnSp macro="">
      <xdr:nvCxnSpPr>
        <xdr:cNvPr id="544" name="直線コネクタ 543"/>
        <xdr:cNvCxnSpPr/>
      </xdr:nvCxnSpPr>
      <xdr:spPr>
        <a:xfrm>
          <a:off x="12072620" y="694944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170180</xdr:rowOff>
    </xdr:from>
    <xdr:to>
      <xdr:col>67</xdr:col>
      <xdr:colOff>101600</xdr:colOff>
      <xdr:row>41</xdr:row>
      <xdr:rowOff>100330</xdr:rowOff>
    </xdr:to>
    <xdr:sp macro="" textlink="">
      <xdr:nvSpPr>
        <xdr:cNvPr id="545" name="楕円 544"/>
        <xdr:cNvSpPr/>
      </xdr:nvSpPr>
      <xdr:spPr>
        <a:xfrm>
          <a:off x="11231880" y="6875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49530</xdr:rowOff>
    </xdr:from>
    <xdr:to>
      <xdr:col>71</xdr:col>
      <xdr:colOff>177800</xdr:colOff>
      <xdr:row>41</xdr:row>
      <xdr:rowOff>76200</xdr:rowOff>
    </xdr:to>
    <xdr:cxnSp macro="">
      <xdr:nvCxnSpPr>
        <xdr:cNvPr id="546" name="直線コネクタ 545"/>
        <xdr:cNvCxnSpPr/>
      </xdr:nvCxnSpPr>
      <xdr:spPr>
        <a:xfrm>
          <a:off x="11282680" y="692277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xdr:cNvSpPr txBox="1"/>
      </xdr:nvSpPr>
      <xdr:spPr>
        <a:xfrm>
          <a:off x="134372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xdr:cNvSpPr txBox="1"/>
      </xdr:nvSpPr>
      <xdr:spPr>
        <a:xfrm>
          <a:off x="126752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xdr:cNvSpPr txBox="1"/>
      </xdr:nvSpPr>
      <xdr:spPr>
        <a:xfrm>
          <a:off x="119005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165752</xdr:rowOff>
    </xdr:from>
    <xdr:ext cx="405111" cy="259045"/>
    <xdr:sp macro="" textlink="">
      <xdr:nvSpPr>
        <xdr:cNvPr id="551" name="n_1mainValue【一般廃棄物処理施設】&#10;有形固定資産減価償却率"/>
        <xdr:cNvSpPr txBox="1"/>
      </xdr:nvSpPr>
      <xdr:spPr>
        <a:xfrm>
          <a:off x="134372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552" name="n_2mainValue【一般廃棄物処理施設】&#10;有形固定資産減価償却率"/>
        <xdr:cNvSpPr txBox="1"/>
      </xdr:nvSpPr>
      <xdr:spPr>
        <a:xfrm>
          <a:off x="126752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118127</xdr:rowOff>
    </xdr:from>
    <xdr:ext cx="405111" cy="259045"/>
    <xdr:sp macro="" textlink="">
      <xdr:nvSpPr>
        <xdr:cNvPr id="553" name="n_3mainValue【一般廃棄物処理施設】&#10;有形固定資産減価償却率"/>
        <xdr:cNvSpPr txBox="1"/>
      </xdr:nvSpPr>
      <xdr:spPr>
        <a:xfrm>
          <a:off x="119005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91457</xdr:rowOff>
    </xdr:from>
    <xdr:ext cx="405111" cy="259045"/>
    <xdr:sp macro="" textlink="">
      <xdr:nvSpPr>
        <xdr:cNvPr id="554" name="n_4mainValue【一般廃棄物処理施設】&#10;有形固定資産減価償却率"/>
        <xdr:cNvSpPr txBox="1"/>
      </xdr:nvSpPr>
      <xdr:spPr>
        <a:xfrm>
          <a:off x="1110298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19509104" y="5716190"/>
          <a:ext cx="0" cy="127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19547840" y="699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19443700" y="6994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19547840" y="54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19443700" y="571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xdr:cNvSpPr txBox="1"/>
      </xdr:nvSpPr>
      <xdr:spPr>
        <a:xfrm>
          <a:off x="19547840" y="6329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19458940" y="6474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18735040" y="6539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17937480" y="65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7162780" y="65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6388080" y="6602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15168</xdr:rowOff>
    </xdr:from>
    <xdr:to>
      <xdr:col>116</xdr:col>
      <xdr:colOff>114300</xdr:colOff>
      <xdr:row>40</xdr:row>
      <xdr:rowOff>116768</xdr:rowOff>
    </xdr:to>
    <xdr:sp macro="" textlink="">
      <xdr:nvSpPr>
        <xdr:cNvPr id="592" name="楕円 591"/>
        <xdr:cNvSpPr/>
      </xdr:nvSpPr>
      <xdr:spPr>
        <a:xfrm>
          <a:off x="19458940" y="67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165045</xdr:rowOff>
    </xdr:from>
    <xdr:ext cx="534377" cy="259045"/>
    <xdr:sp macro="" textlink="">
      <xdr:nvSpPr>
        <xdr:cNvPr id="593" name="【一般廃棄物処理施設】&#10;一人当たり有形固定資産（償却資産）額該当値テキスト"/>
        <xdr:cNvSpPr txBox="1"/>
      </xdr:nvSpPr>
      <xdr:spPr>
        <a:xfrm>
          <a:off x="19547840" y="670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18528</xdr:rowOff>
    </xdr:from>
    <xdr:to>
      <xdr:col>112</xdr:col>
      <xdr:colOff>38100</xdr:colOff>
      <xdr:row>40</xdr:row>
      <xdr:rowOff>120128</xdr:rowOff>
    </xdr:to>
    <xdr:sp macro="" textlink="">
      <xdr:nvSpPr>
        <xdr:cNvPr id="594" name="楕円 593"/>
        <xdr:cNvSpPr/>
      </xdr:nvSpPr>
      <xdr:spPr>
        <a:xfrm>
          <a:off x="18735040" y="67241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65968</xdr:rowOff>
    </xdr:from>
    <xdr:to>
      <xdr:col>116</xdr:col>
      <xdr:colOff>63500</xdr:colOff>
      <xdr:row>40</xdr:row>
      <xdr:rowOff>69328</xdr:rowOff>
    </xdr:to>
    <xdr:cxnSp macro="">
      <xdr:nvCxnSpPr>
        <xdr:cNvPr id="595" name="直線コネクタ 594"/>
        <xdr:cNvCxnSpPr/>
      </xdr:nvCxnSpPr>
      <xdr:spPr>
        <a:xfrm flipV="1">
          <a:off x="18778220" y="6771568"/>
          <a:ext cx="73152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20979</xdr:rowOff>
    </xdr:from>
    <xdr:to>
      <xdr:col>107</xdr:col>
      <xdr:colOff>101600</xdr:colOff>
      <xdr:row>40</xdr:row>
      <xdr:rowOff>122579</xdr:rowOff>
    </xdr:to>
    <xdr:sp macro="" textlink="">
      <xdr:nvSpPr>
        <xdr:cNvPr id="596" name="楕円 595"/>
        <xdr:cNvSpPr/>
      </xdr:nvSpPr>
      <xdr:spPr>
        <a:xfrm>
          <a:off x="17937480" y="67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69328</xdr:rowOff>
    </xdr:from>
    <xdr:to>
      <xdr:col>111</xdr:col>
      <xdr:colOff>177800</xdr:colOff>
      <xdr:row>40</xdr:row>
      <xdr:rowOff>71779</xdr:rowOff>
    </xdr:to>
    <xdr:cxnSp macro="">
      <xdr:nvCxnSpPr>
        <xdr:cNvPr id="597" name="直線コネクタ 596"/>
        <xdr:cNvCxnSpPr/>
      </xdr:nvCxnSpPr>
      <xdr:spPr>
        <a:xfrm flipV="1">
          <a:off x="17988280" y="6774928"/>
          <a:ext cx="78994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23315</xdr:rowOff>
    </xdr:from>
    <xdr:to>
      <xdr:col>102</xdr:col>
      <xdr:colOff>165100</xdr:colOff>
      <xdr:row>40</xdr:row>
      <xdr:rowOff>124915</xdr:rowOff>
    </xdr:to>
    <xdr:sp macro="" textlink="">
      <xdr:nvSpPr>
        <xdr:cNvPr id="598" name="楕円 597"/>
        <xdr:cNvSpPr/>
      </xdr:nvSpPr>
      <xdr:spPr>
        <a:xfrm>
          <a:off x="17162780" y="67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71779</xdr:rowOff>
    </xdr:from>
    <xdr:to>
      <xdr:col>107</xdr:col>
      <xdr:colOff>50800</xdr:colOff>
      <xdr:row>40</xdr:row>
      <xdr:rowOff>74115</xdr:rowOff>
    </xdr:to>
    <xdr:cxnSp macro="">
      <xdr:nvCxnSpPr>
        <xdr:cNvPr id="599" name="直線コネクタ 598"/>
        <xdr:cNvCxnSpPr/>
      </xdr:nvCxnSpPr>
      <xdr:spPr>
        <a:xfrm flipV="1">
          <a:off x="17213580" y="6777379"/>
          <a:ext cx="7747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25195</xdr:rowOff>
    </xdr:from>
    <xdr:to>
      <xdr:col>98</xdr:col>
      <xdr:colOff>38100</xdr:colOff>
      <xdr:row>40</xdr:row>
      <xdr:rowOff>126795</xdr:rowOff>
    </xdr:to>
    <xdr:sp macro="" textlink="">
      <xdr:nvSpPr>
        <xdr:cNvPr id="600" name="楕円 599"/>
        <xdr:cNvSpPr/>
      </xdr:nvSpPr>
      <xdr:spPr>
        <a:xfrm>
          <a:off x="16388080" y="67307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74115</xdr:rowOff>
    </xdr:from>
    <xdr:to>
      <xdr:col>102</xdr:col>
      <xdr:colOff>114300</xdr:colOff>
      <xdr:row>40</xdr:row>
      <xdr:rowOff>75995</xdr:rowOff>
    </xdr:to>
    <xdr:cxnSp macro="">
      <xdr:nvCxnSpPr>
        <xdr:cNvPr id="601" name="直線コネクタ 600"/>
        <xdr:cNvCxnSpPr/>
      </xdr:nvCxnSpPr>
      <xdr:spPr>
        <a:xfrm flipV="1">
          <a:off x="16431260" y="6779715"/>
          <a:ext cx="78232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xdr:cNvSpPr txBox="1"/>
      </xdr:nvSpPr>
      <xdr:spPr>
        <a:xfrm>
          <a:off x="18528811" y="63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xdr:cNvSpPr txBox="1"/>
      </xdr:nvSpPr>
      <xdr:spPr>
        <a:xfrm>
          <a:off x="17766811" y="63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xdr:cNvSpPr txBox="1"/>
      </xdr:nvSpPr>
      <xdr:spPr>
        <a:xfrm>
          <a:off x="16969251" y="63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xdr:cNvSpPr txBox="1"/>
      </xdr:nvSpPr>
      <xdr:spPr>
        <a:xfrm>
          <a:off x="1619455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111255</xdr:rowOff>
    </xdr:from>
    <xdr:ext cx="534377" cy="259045"/>
    <xdr:sp macro="" textlink="">
      <xdr:nvSpPr>
        <xdr:cNvPr id="606" name="n_1mainValue【一般廃棄物処理施設】&#10;一人当たり有形固定資産（償却資産）額"/>
        <xdr:cNvSpPr txBox="1"/>
      </xdr:nvSpPr>
      <xdr:spPr>
        <a:xfrm>
          <a:off x="18528811" y="68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113706</xdr:rowOff>
    </xdr:from>
    <xdr:ext cx="534377" cy="259045"/>
    <xdr:sp macro="" textlink="">
      <xdr:nvSpPr>
        <xdr:cNvPr id="607" name="n_2mainValue【一般廃棄物処理施設】&#10;一人当たり有形固定資産（償却資産）額"/>
        <xdr:cNvSpPr txBox="1"/>
      </xdr:nvSpPr>
      <xdr:spPr>
        <a:xfrm>
          <a:off x="17766811" y="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116042</xdr:rowOff>
    </xdr:from>
    <xdr:ext cx="534377" cy="259045"/>
    <xdr:sp macro="" textlink="">
      <xdr:nvSpPr>
        <xdr:cNvPr id="608" name="n_3mainValue【一般廃棄物処理施設】&#10;一人当たり有形固定資産（償却資産）額"/>
        <xdr:cNvSpPr txBox="1"/>
      </xdr:nvSpPr>
      <xdr:spPr>
        <a:xfrm>
          <a:off x="16969251" y="68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117922</xdr:rowOff>
    </xdr:from>
    <xdr:ext cx="534377" cy="259045"/>
    <xdr:sp macro="" textlink="">
      <xdr:nvSpPr>
        <xdr:cNvPr id="609" name="n_4mainValue【一般廃棄物処理施設】&#10;一人当たり有形固定資産（償却資産）額"/>
        <xdr:cNvSpPr txBox="1"/>
      </xdr:nvSpPr>
      <xdr:spPr>
        <a:xfrm>
          <a:off x="16194551" y="68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4375764" y="933640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44145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4287500" y="1077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441450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4287500" y="933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xdr:cNvSpPr txBox="1"/>
      </xdr:nvSpPr>
      <xdr:spPr>
        <a:xfrm>
          <a:off x="144145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4325600" y="98513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357884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280414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2029440" y="977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123188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650" name="楕円 649"/>
        <xdr:cNvSpPr/>
      </xdr:nvSpPr>
      <xdr:spPr>
        <a:xfrm>
          <a:off x="14325600" y="99599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47642</xdr:rowOff>
    </xdr:from>
    <xdr:ext cx="405111" cy="259045"/>
    <xdr:sp macro="" textlink="">
      <xdr:nvSpPr>
        <xdr:cNvPr id="651" name="【保健センター・保健所】&#10;有形固定資産減価償却率該当値テキスト"/>
        <xdr:cNvSpPr txBox="1"/>
      </xdr:nvSpPr>
      <xdr:spPr>
        <a:xfrm>
          <a:off x="14414500" y="993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652" name="楕円 651"/>
        <xdr:cNvSpPr/>
      </xdr:nvSpPr>
      <xdr:spPr>
        <a:xfrm>
          <a:off x="1357884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81915</xdr:rowOff>
    </xdr:from>
    <xdr:to>
      <xdr:col>85</xdr:col>
      <xdr:colOff>127000</xdr:colOff>
      <xdr:row>59</xdr:row>
      <xdr:rowOff>120015</xdr:rowOff>
    </xdr:to>
    <xdr:cxnSp macro="">
      <xdr:nvCxnSpPr>
        <xdr:cNvPr id="653" name="直線コネクタ 652"/>
        <xdr:cNvCxnSpPr/>
      </xdr:nvCxnSpPr>
      <xdr:spPr>
        <a:xfrm>
          <a:off x="13629640" y="997267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654" name="楕円 653"/>
        <xdr:cNvSpPr/>
      </xdr:nvSpPr>
      <xdr:spPr>
        <a:xfrm>
          <a:off x="12804140" y="988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81915</xdr:rowOff>
    </xdr:to>
    <xdr:cxnSp macro="">
      <xdr:nvCxnSpPr>
        <xdr:cNvPr id="655" name="直線コネクタ 654"/>
        <xdr:cNvCxnSpPr/>
      </xdr:nvCxnSpPr>
      <xdr:spPr>
        <a:xfrm>
          <a:off x="12854940" y="993457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25400</xdr:rowOff>
    </xdr:from>
    <xdr:to>
      <xdr:col>72</xdr:col>
      <xdr:colOff>38100</xdr:colOff>
      <xdr:row>64</xdr:row>
      <xdr:rowOff>127000</xdr:rowOff>
    </xdr:to>
    <xdr:sp macro="" textlink="">
      <xdr:nvSpPr>
        <xdr:cNvPr id="656" name="楕円 655"/>
        <xdr:cNvSpPr/>
      </xdr:nvSpPr>
      <xdr:spPr>
        <a:xfrm>
          <a:off x="1202944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43815</xdr:rowOff>
    </xdr:from>
    <xdr:to>
      <xdr:col>76</xdr:col>
      <xdr:colOff>114300</xdr:colOff>
      <xdr:row>64</xdr:row>
      <xdr:rowOff>76200</xdr:rowOff>
    </xdr:to>
    <xdr:cxnSp macro="">
      <xdr:nvCxnSpPr>
        <xdr:cNvPr id="657" name="直線コネクタ 656"/>
        <xdr:cNvCxnSpPr/>
      </xdr:nvCxnSpPr>
      <xdr:spPr>
        <a:xfrm flipV="1">
          <a:off x="12072620" y="9934575"/>
          <a:ext cx="782320" cy="8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88265</xdr:rowOff>
    </xdr:from>
    <xdr:to>
      <xdr:col>67</xdr:col>
      <xdr:colOff>101600</xdr:colOff>
      <xdr:row>59</xdr:row>
      <xdr:rowOff>18415</xdr:rowOff>
    </xdr:to>
    <xdr:sp macro="" textlink="">
      <xdr:nvSpPr>
        <xdr:cNvPr id="658" name="楕円 657"/>
        <xdr:cNvSpPr/>
      </xdr:nvSpPr>
      <xdr:spPr>
        <a:xfrm>
          <a:off x="11231880" y="9811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139065</xdr:rowOff>
    </xdr:from>
    <xdr:to>
      <xdr:col>71</xdr:col>
      <xdr:colOff>177800</xdr:colOff>
      <xdr:row>64</xdr:row>
      <xdr:rowOff>76200</xdr:rowOff>
    </xdr:to>
    <xdr:cxnSp macro="">
      <xdr:nvCxnSpPr>
        <xdr:cNvPr id="659" name="直線コネクタ 658"/>
        <xdr:cNvCxnSpPr/>
      </xdr:nvCxnSpPr>
      <xdr:spPr>
        <a:xfrm>
          <a:off x="11282680" y="9862185"/>
          <a:ext cx="78994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xdr:cNvSpPr txBox="1"/>
      </xdr:nvSpPr>
      <xdr:spPr>
        <a:xfrm>
          <a:off x="134372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xdr:cNvSpPr txBox="1"/>
      </xdr:nvSpPr>
      <xdr:spPr>
        <a:xfrm>
          <a:off x="126752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xdr:cNvSpPr txBox="1"/>
      </xdr:nvSpPr>
      <xdr:spPr>
        <a:xfrm>
          <a:off x="119005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xdr:cNvSpPr txBox="1"/>
      </xdr:nvSpPr>
      <xdr:spPr>
        <a:xfrm>
          <a:off x="1110298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123842</xdr:rowOff>
    </xdr:from>
    <xdr:ext cx="405111" cy="259045"/>
    <xdr:sp macro="" textlink="">
      <xdr:nvSpPr>
        <xdr:cNvPr id="664" name="n_1mainValue【保健センター・保健所】&#10;有形固定資産減価償却率"/>
        <xdr:cNvSpPr txBox="1"/>
      </xdr:nvSpPr>
      <xdr:spPr>
        <a:xfrm>
          <a:off x="134372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85742</xdr:rowOff>
    </xdr:from>
    <xdr:ext cx="405111" cy="259045"/>
    <xdr:sp macro="" textlink="">
      <xdr:nvSpPr>
        <xdr:cNvPr id="665" name="n_2mainValue【保健センター・保健所】&#10;有形固定資産減価償却率"/>
        <xdr:cNvSpPr txBox="1"/>
      </xdr:nvSpPr>
      <xdr:spPr>
        <a:xfrm>
          <a:off x="12675244" y="997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64</xdr:row>
      <xdr:rowOff>118127</xdr:rowOff>
    </xdr:from>
    <xdr:ext cx="469744" cy="259045"/>
    <xdr:sp macro="" textlink="">
      <xdr:nvSpPr>
        <xdr:cNvPr id="666" name="n_3mainValue【保健センター・保健所】&#10;有形固定資産減価償却率"/>
        <xdr:cNvSpPr txBox="1"/>
      </xdr:nvSpPr>
      <xdr:spPr>
        <a:xfrm>
          <a:off x="118682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9542</xdr:rowOff>
    </xdr:from>
    <xdr:ext cx="405111" cy="259045"/>
    <xdr:sp macro="" textlink="">
      <xdr:nvSpPr>
        <xdr:cNvPr id="667" name="n_4mainValue【保健センター・保健所】&#10;有形固定資産減価償却率"/>
        <xdr:cNvSpPr txBox="1"/>
      </xdr:nvSpPr>
      <xdr:spPr>
        <a:xfrm>
          <a:off x="11102984" y="990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19509104" y="942594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1954784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1944370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6" name="【保健センター・保健所】&#10;一人当たり面積平均値テキスト"/>
        <xdr:cNvSpPr txBox="1"/>
      </xdr:nvSpPr>
      <xdr:spPr>
        <a:xfrm>
          <a:off x="19547840"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194589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1793748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71627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638808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707" name="楕円 706"/>
        <xdr:cNvSpPr/>
      </xdr:nvSpPr>
      <xdr:spPr>
        <a:xfrm>
          <a:off x="194589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708" name="【保健センター・保健所】&#10;一人当たり面積該当値テキスト"/>
        <xdr:cNvSpPr txBox="1"/>
      </xdr:nvSpPr>
      <xdr:spPr>
        <a:xfrm>
          <a:off x="1954784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59690</xdr:rowOff>
    </xdr:from>
    <xdr:to>
      <xdr:col>112</xdr:col>
      <xdr:colOff>38100</xdr:colOff>
      <xdr:row>61</xdr:row>
      <xdr:rowOff>161290</xdr:rowOff>
    </xdr:to>
    <xdr:sp macro="" textlink="">
      <xdr:nvSpPr>
        <xdr:cNvPr id="709" name="楕円 708"/>
        <xdr:cNvSpPr/>
      </xdr:nvSpPr>
      <xdr:spPr>
        <a:xfrm>
          <a:off x="18735040" y="1028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110490</xdr:rowOff>
    </xdr:to>
    <xdr:cxnSp macro="">
      <xdr:nvCxnSpPr>
        <xdr:cNvPr id="710" name="直線コネクタ 709"/>
        <xdr:cNvCxnSpPr/>
      </xdr:nvCxnSpPr>
      <xdr:spPr>
        <a:xfrm flipV="1">
          <a:off x="18778220" y="103289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711" name="楕円 710"/>
        <xdr:cNvSpPr/>
      </xdr:nvSpPr>
      <xdr:spPr>
        <a:xfrm>
          <a:off x="1793748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110490</xdr:rowOff>
    </xdr:from>
    <xdr:to>
      <xdr:col>111</xdr:col>
      <xdr:colOff>177800</xdr:colOff>
      <xdr:row>61</xdr:row>
      <xdr:rowOff>118110</xdr:rowOff>
    </xdr:to>
    <xdr:cxnSp macro="">
      <xdr:nvCxnSpPr>
        <xdr:cNvPr id="712" name="直線コネクタ 711"/>
        <xdr:cNvCxnSpPr/>
      </xdr:nvCxnSpPr>
      <xdr:spPr>
        <a:xfrm flipV="1">
          <a:off x="17988280" y="103365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713" name="楕円 712"/>
        <xdr:cNvSpPr/>
      </xdr:nvSpPr>
      <xdr:spPr>
        <a:xfrm>
          <a:off x="1716278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118110</xdr:rowOff>
    </xdr:to>
    <xdr:cxnSp macro="">
      <xdr:nvCxnSpPr>
        <xdr:cNvPr id="714" name="直線コネクタ 713"/>
        <xdr:cNvCxnSpPr/>
      </xdr:nvCxnSpPr>
      <xdr:spPr>
        <a:xfrm>
          <a:off x="17213580" y="103441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715" name="楕円 714"/>
        <xdr:cNvSpPr/>
      </xdr:nvSpPr>
      <xdr:spPr>
        <a:xfrm>
          <a:off x="16388080" y="1030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118110</xdr:rowOff>
    </xdr:from>
    <xdr:to>
      <xdr:col>102</xdr:col>
      <xdr:colOff>114300</xdr:colOff>
      <xdr:row>61</xdr:row>
      <xdr:rowOff>125730</xdr:rowOff>
    </xdr:to>
    <xdr:cxnSp macro="">
      <xdr:nvCxnSpPr>
        <xdr:cNvPr id="716" name="直線コネクタ 715"/>
        <xdr:cNvCxnSpPr/>
      </xdr:nvCxnSpPr>
      <xdr:spPr>
        <a:xfrm flipV="1">
          <a:off x="16431260" y="103441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7" name="n_1aveValue【保健センター・保健所】&#10;一人当たり面積"/>
        <xdr:cNvSpPr txBox="1"/>
      </xdr:nvSpPr>
      <xdr:spPr>
        <a:xfrm>
          <a:off x="185611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aveValue【保健センター・保健所】&#10;一人当たり面積"/>
        <xdr:cNvSpPr txBox="1"/>
      </xdr:nvSpPr>
      <xdr:spPr>
        <a:xfrm>
          <a:off x="177762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9" name="n_3aveValue【保健センター・保健所】&#10;一人当たり面積"/>
        <xdr:cNvSpPr txBox="1"/>
      </xdr:nvSpPr>
      <xdr:spPr>
        <a:xfrm>
          <a:off x="170015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0" name="n_4aveValue【保健センター・保健所】&#10;一人当たり面積"/>
        <xdr:cNvSpPr txBox="1"/>
      </xdr:nvSpPr>
      <xdr:spPr>
        <a:xfrm>
          <a:off x="162268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6367</xdr:rowOff>
    </xdr:from>
    <xdr:ext cx="469744" cy="259045"/>
    <xdr:sp macro="" textlink="">
      <xdr:nvSpPr>
        <xdr:cNvPr id="721" name="n_1mainValue【保健センター・保健所】&#10;一人当たり面積"/>
        <xdr:cNvSpPr txBox="1"/>
      </xdr:nvSpPr>
      <xdr:spPr>
        <a:xfrm>
          <a:off x="185611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722" name="n_2mainValue【保健センター・保健所】&#10;一人当たり面積"/>
        <xdr:cNvSpPr txBox="1"/>
      </xdr:nvSpPr>
      <xdr:spPr>
        <a:xfrm>
          <a:off x="1777626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723" name="n_3mainValue【保健センター・保健所】&#10;一人当たり面積"/>
        <xdr:cNvSpPr txBox="1"/>
      </xdr:nvSpPr>
      <xdr:spPr>
        <a:xfrm>
          <a:off x="1700156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21607</xdr:rowOff>
    </xdr:from>
    <xdr:ext cx="469744" cy="259045"/>
    <xdr:sp macro="" textlink="">
      <xdr:nvSpPr>
        <xdr:cNvPr id="724" name="n_4mainValue【保健センター・保健所】&#10;一人当たり面積"/>
        <xdr:cNvSpPr txBox="1"/>
      </xdr:nvSpPr>
      <xdr:spPr>
        <a:xfrm>
          <a:off x="1622686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4375764" y="13187499"/>
          <a:ext cx="0" cy="119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44145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428750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441450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428750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xdr:cNvSpPr txBox="1"/>
      </xdr:nvSpPr>
      <xdr:spPr>
        <a:xfrm>
          <a:off x="14414500" y="13748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4325600" y="138970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357884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2804140" y="13856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123188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766" name="楕円 765"/>
        <xdr:cNvSpPr/>
      </xdr:nvSpPr>
      <xdr:spPr>
        <a:xfrm>
          <a:off x="14325600" y="1396183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767" name="【消防施設】&#10;有形固定資産減価償却率該当値テキスト"/>
        <xdr:cNvSpPr txBox="1"/>
      </xdr:nvSpPr>
      <xdr:spPr>
        <a:xfrm>
          <a:off x="14414500" y="1394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11793</xdr:rowOff>
    </xdr:from>
    <xdr:to>
      <xdr:col>81</xdr:col>
      <xdr:colOff>101600</xdr:colOff>
      <xdr:row>83</xdr:row>
      <xdr:rowOff>113393</xdr:rowOff>
    </xdr:to>
    <xdr:sp macro="" textlink="">
      <xdr:nvSpPr>
        <xdr:cNvPr id="768" name="楕円 767"/>
        <xdr:cNvSpPr/>
      </xdr:nvSpPr>
      <xdr:spPr>
        <a:xfrm>
          <a:off x="1357884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62593</xdr:rowOff>
    </xdr:from>
    <xdr:to>
      <xdr:col>85</xdr:col>
      <xdr:colOff>127000</xdr:colOff>
      <xdr:row>83</xdr:row>
      <xdr:rowOff>98516</xdr:rowOff>
    </xdr:to>
    <xdr:cxnSp macro="">
      <xdr:nvCxnSpPr>
        <xdr:cNvPr id="769" name="直線コネクタ 768"/>
        <xdr:cNvCxnSpPr/>
      </xdr:nvCxnSpPr>
      <xdr:spPr>
        <a:xfrm>
          <a:off x="13629640" y="13976713"/>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70" name="楕円 769"/>
        <xdr:cNvSpPr/>
      </xdr:nvSpPr>
      <xdr:spPr>
        <a:xfrm>
          <a:off x="128041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62593</xdr:rowOff>
    </xdr:to>
    <xdr:cxnSp macro="">
      <xdr:nvCxnSpPr>
        <xdr:cNvPr id="771" name="直線コネクタ 770"/>
        <xdr:cNvCxnSpPr/>
      </xdr:nvCxnSpPr>
      <xdr:spPr>
        <a:xfrm>
          <a:off x="12854940" y="13952220"/>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130992</xdr:rowOff>
    </xdr:from>
    <xdr:to>
      <xdr:col>72</xdr:col>
      <xdr:colOff>38100</xdr:colOff>
      <xdr:row>83</xdr:row>
      <xdr:rowOff>61142</xdr:rowOff>
    </xdr:to>
    <xdr:sp macro="" textlink="">
      <xdr:nvSpPr>
        <xdr:cNvPr id="772" name="楕円 771"/>
        <xdr:cNvSpPr/>
      </xdr:nvSpPr>
      <xdr:spPr>
        <a:xfrm>
          <a:off x="1202944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10342</xdr:rowOff>
    </xdr:from>
    <xdr:to>
      <xdr:col>76</xdr:col>
      <xdr:colOff>114300</xdr:colOff>
      <xdr:row>83</xdr:row>
      <xdr:rowOff>38100</xdr:rowOff>
    </xdr:to>
    <xdr:cxnSp macro="">
      <xdr:nvCxnSpPr>
        <xdr:cNvPr id="773" name="直線コネクタ 772"/>
        <xdr:cNvCxnSpPr/>
      </xdr:nvCxnSpPr>
      <xdr:spPr>
        <a:xfrm>
          <a:off x="12072620" y="13924462"/>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95069</xdr:rowOff>
    </xdr:from>
    <xdr:to>
      <xdr:col>67</xdr:col>
      <xdr:colOff>101600</xdr:colOff>
      <xdr:row>83</xdr:row>
      <xdr:rowOff>25219</xdr:rowOff>
    </xdr:to>
    <xdr:sp macro="" textlink="">
      <xdr:nvSpPr>
        <xdr:cNvPr id="774" name="楕円 773"/>
        <xdr:cNvSpPr/>
      </xdr:nvSpPr>
      <xdr:spPr>
        <a:xfrm>
          <a:off x="11231880" y="1384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145869</xdr:rowOff>
    </xdr:from>
    <xdr:to>
      <xdr:col>71</xdr:col>
      <xdr:colOff>177800</xdr:colOff>
      <xdr:row>83</xdr:row>
      <xdr:rowOff>10342</xdr:rowOff>
    </xdr:to>
    <xdr:cxnSp macro="">
      <xdr:nvCxnSpPr>
        <xdr:cNvPr id="775" name="直線コネクタ 774"/>
        <xdr:cNvCxnSpPr/>
      </xdr:nvCxnSpPr>
      <xdr:spPr>
        <a:xfrm>
          <a:off x="11282680" y="13892349"/>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xdr:cNvSpPr txBox="1"/>
      </xdr:nvSpPr>
      <xdr:spPr>
        <a:xfrm>
          <a:off x="134372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xdr:cNvSpPr txBox="1"/>
      </xdr:nvSpPr>
      <xdr:spPr>
        <a:xfrm>
          <a:off x="12675244" y="1363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xdr:cNvSpPr txBox="1"/>
      </xdr:nvSpPr>
      <xdr:spPr>
        <a:xfrm>
          <a:off x="119005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xdr:cNvSpPr txBox="1"/>
      </xdr:nvSpPr>
      <xdr:spPr>
        <a:xfrm>
          <a:off x="1110298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104520</xdr:rowOff>
    </xdr:from>
    <xdr:ext cx="405111" cy="259045"/>
    <xdr:sp macro="" textlink="">
      <xdr:nvSpPr>
        <xdr:cNvPr id="780" name="n_1mainValue【消防施設】&#10;有形固定資産減価償却率"/>
        <xdr:cNvSpPr txBox="1"/>
      </xdr:nvSpPr>
      <xdr:spPr>
        <a:xfrm>
          <a:off x="1343724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81" name="n_2mainValue【消防施設】&#10;有形固定資産減価償却率"/>
        <xdr:cNvSpPr txBox="1"/>
      </xdr:nvSpPr>
      <xdr:spPr>
        <a:xfrm>
          <a:off x="126752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52269</xdr:rowOff>
    </xdr:from>
    <xdr:ext cx="405111" cy="259045"/>
    <xdr:sp macro="" textlink="">
      <xdr:nvSpPr>
        <xdr:cNvPr id="782" name="n_3mainValue【消防施設】&#10;有形固定資産減価償却率"/>
        <xdr:cNvSpPr txBox="1"/>
      </xdr:nvSpPr>
      <xdr:spPr>
        <a:xfrm>
          <a:off x="1190054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16346</xdr:rowOff>
    </xdr:from>
    <xdr:ext cx="405111" cy="259045"/>
    <xdr:sp macro="" textlink="">
      <xdr:nvSpPr>
        <xdr:cNvPr id="783" name="n_4mainValue【消防施設】&#10;有形固定資産減価償却率"/>
        <xdr:cNvSpPr txBox="1"/>
      </xdr:nvSpPr>
      <xdr:spPr>
        <a:xfrm>
          <a:off x="11102984" y="1393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19509104" y="1298066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19443700" y="14268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xdr:cNvSpPr txBox="1"/>
      </xdr:nvSpPr>
      <xdr:spPr>
        <a:xfrm>
          <a:off x="19547840" y="136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194589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187350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xdr:cNvSpPr/>
      </xdr:nvSpPr>
      <xdr:spPr>
        <a:xfrm>
          <a:off x="1793748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xdr:cNvSpPr/>
      </xdr:nvSpPr>
      <xdr:spPr>
        <a:xfrm>
          <a:off x="1716278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xdr:cNvSpPr/>
      </xdr:nvSpPr>
      <xdr:spPr>
        <a:xfrm>
          <a:off x="1638808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162561</xdr:rowOff>
    </xdr:from>
    <xdr:to>
      <xdr:col>116</xdr:col>
      <xdr:colOff>114300</xdr:colOff>
      <xdr:row>79</xdr:row>
      <xdr:rowOff>92711</xdr:rowOff>
    </xdr:to>
    <xdr:sp macro="" textlink="">
      <xdr:nvSpPr>
        <xdr:cNvPr id="823" name="楕円 822"/>
        <xdr:cNvSpPr/>
      </xdr:nvSpPr>
      <xdr:spPr>
        <a:xfrm>
          <a:off x="19458940" y="13238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13988</xdr:rowOff>
    </xdr:from>
    <xdr:ext cx="469744" cy="259045"/>
    <xdr:sp macro="" textlink="">
      <xdr:nvSpPr>
        <xdr:cNvPr id="824" name="【消防施設】&#10;一人当たり面積該当値テキスト"/>
        <xdr:cNvSpPr txBox="1"/>
      </xdr:nvSpPr>
      <xdr:spPr>
        <a:xfrm>
          <a:off x="19547840" y="130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xdr:rowOff>
    </xdr:from>
    <xdr:to>
      <xdr:col>112</xdr:col>
      <xdr:colOff>38100</xdr:colOff>
      <xdr:row>79</xdr:row>
      <xdr:rowOff>107950</xdr:rowOff>
    </xdr:to>
    <xdr:sp macro="" textlink="">
      <xdr:nvSpPr>
        <xdr:cNvPr id="825" name="楕円 824"/>
        <xdr:cNvSpPr/>
      </xdr:nvSpPr>
      <xdr:spPr>
        <a:xfrm>
          <a:off x="18735040" y="13249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41911</xdr:rowOff>
    </xdr:from>
    <xdr:to>
      <xdr:col>116</xdr:col>
      <xdr:colOff>63500</xdr:colOff>
      <xdr:row>79</xdr:row>
      <xdr:rowOff>57150</xdr:rowOff>
    </xdr:to>
    <xdr:cxnSp macro="">
      <xdr:nvCxnSpPr>
        <xdr:cNvPr id="826" name="直線コネクタ 825"/>
        <xdr:cNvCxnSpPr/>
      </xdr:nvCxnSpPr>
      <xdr:spPr>
        <a:xfrm flipV="1">
          <a:off x="18778220" y="13285471"/>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7" name="楕円 826"/>
        <xdr:cNvSpPr/>
      </xdr:nvSpPr>
      <xdr:spPr>
        <a:xfrm>
          <a:off x="179374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57150</xdr:rowOff>
    </xdr:from>
    <xdr:to>
      <xdr:col>111</xdr:col>
      <xdr:colOff>177800</xdr:colOff>
      <xdr:row>80</xdr:row>
      <xdr:rowOff>38100</xdr:rowOff>
    </xdr:to>
    <xdr:cxnSp macro="">
      <xdr:nvCxnSpPr>
        <xdr:cNvPr id="828" name="直線コネクタ 827"/>
        <xdr:cNvCxnSpPr/>
      </xdr:nvCxnSpPr>
      <xdr:spPr>
        <a:xfrm flipV="1">
          <a:off x="17988280" y="13300710"/>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166370</xdr:rowOff>
    </xdr:from>
    <xdr:to>
      <xdr:col>102</xdr:col>
      <xdr:colOff>165100</xdr:colOff>
      <xdr:row>80</xdr:row>
      <xdr:rowOff>96520</xdr:rowOff>
    </xdr:to>
    <xdr:sp macro="" textlink="">
      <xdr:nvSpPr>
        <xdr:cNvPr id="829" name="楕円 828"/>
        <xdr:cNvSpPr/>
      </xdr:nvSpPr>
      <xdr:spPr>
        <a:xfrm>
          <a:off x="17162780" y="13409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45720</xdr:rowOff>
    </xdr:to>
    <xdr:cxnSp macro="">
      <xdr:nvCxnSpPr>
        <xdr:cNvPr id="830" name="直線コネクタ 829"/>
        <xdr:cNvCxnSpPr/>
      </xdr:nvCxnSpPr>
      <xdr:spPr>
        <a:xfrm flipV="1">
          <a:off x="17213580" y="134493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2539</xdr:rowOff>
    </xdr:from>
    <xdr:to>
      <xdr:col>98</xdr:col>
      <xdr:colOff>38100</xdr:colOff>
      <xdr:row>80</xdr:row>
      <xdr:rowOff>104139</xdr:rowOff>
    </xdr:to>
    <xdr:sp macro="" textlink="">
      <xdr:nvSpPr>
        <xdr:cNvPr id="831" name="楕円 830"/>
        <xdr:cNvSpPr/>
      </xdr:nvSpPr>
      <xdr:spPr>
        <a:xfrm>
          <a:off x="16388080" y="13413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45720</xdr:rowOff>
    </xdr:from>
    <xdr:to>
      <xdr:col>102</xdr:col>
      <xdr:colOff>114300</xdr:colOff>
      <xdr:row>80</xdr:row>
      <xdr:rowOff>53339</xdr:rowOff>
    </xdr:to>
    <xdr:cxnSp macro="">
      <xdr:nvCxnSpPr>
        <xdr:cNvPr id="832" name="直線コネクタ 831"/>
        <xdr:cNvCxnSpPr/>
      </xdr:nvCxnSpPr>
      <xdr:spPr>
        <a:xfrm flipV="1">
          <a:off x="16431260" y="1345692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xdr:cNvSpPr txBox="1"/>
      </xdr:nvSpPr>
      <xdr:spPr>
        <a:xfrm>
          <a:off x="185611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xdr:cNvSpPr txBox="1"/>
      </xdr:nvSpPr>
      <xdr:spPr>
        <a:xfrm>
          <a:off x="1777626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xdr:cNvSpPr txBox="1"/>
      </xdr:nvSpPr>
      <xdr:spPr>
        <a:xfrm>
          <a:off x="1700156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6" name="n_4aveValue【消防施設】&#10;一人当たり面積"/>
        <xdr:cNvSpPr txBox="1"/>
      </xdr:nvSpPr>
      <xdr:spPr>
        <a:xfrm>
          <a:off x="16226867" y="1381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124477</xdr:rowOff>
    </xdr:from>
    <xdr:ext cx="469744" cy="259045"/>
    <xdr:sp macro="" textlink="">
      <xdr:nvSpPr>
        <xdr:cNvPr id="837" name="n_1mainValue【消防施設】&#10;一人当たり面積"/>
        <xdr:cNvSpPr txBox="1"/>
      </xdr:nvSpPr>
      <xdr:spPr>
        <a:xfrm>
          <a:off x="18561127" y="130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8" name="n_2mainValue【消防施設】&#10;一人当たり面積"/>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113047</xdr:rowOff>
    </xdr:from>
    <xdr:ext cx="469744" cy="259045"/>
    <xdr:sp macro="" textlink="">
      <xdr:nvSpPr>
        <xdr:cNvPr id="839" name="n_3mainValue【消防施設】&#10;一人当たり面積"/>
        <xdr:cNvSpPr txBox="1"/>
      </xdr:nvSpPr>
      <xdr:spPr>
        <a:xfrm>
          <a:off x="17001567" y="1318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120666</xdr:rowOff>
    </xdr:from>
    <xdr:ext cx="469744" cy="259045"/>
    <xdr:sp macro="" textlink="">
      <xdr:nvSpPr>
        <xdr:cNvPr id="840" name="n_4mainValue【消防施設】&#10;一人当たり面積"/>
        <xdr:cNvSpPr txBox="1"/>
      </xdr:nvSpPr>
      <xdr:spPr>
        <a:xfrm>
          <a:off x="16226867" y="1319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4375764" y="16672560"/>
          <a:ext cx="0"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4414500" y="181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4287500" y="18110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xdr:cNvSpPr txBox="1"/>
      </xdr:nvSpPr>
      <xdr:spPr>
        <a:xfrm>
          <a:off x="14414500" y="16998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4325600" y="171437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xdr:cNvSpPr/>
      </xdr:nvSpPr>
      <xdr:spPr>
        <a:xfrm>
          <a:off x="13578840" y="17216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xdr:cNvSpPr/>
      </xdr:nvSpPr>
      <xdr:spPr>
        <a:xfrm>
          <a:off x="12804140" y="17191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xdr:cNvSpPr/>
      </xdr:nvSpPr>
      <xdr:spPr>
        <a:xfrm>
          <a:off x="12029440" y="17216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xdr:cNvSpPr/>
      </xdr:nvSpPr>
      <xdr:spPr>
        <a:xfrm>
          <a:off x="11231880" y="17254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23495</xdr:rowOff>
    </xdr:from>
    <xdr:to>
      <xdr:col>85</xdr:col>
      <xdr:colOff>177800</xdr:colOff>
      <xdr:row>103</xdr:row>
      <xdr:rowOff>125095</xdr:rowOff>
    </xdr:to>
    <xdr:sp macro="" textlink="">
      <xdr:nvSpPr>
        <xdr:cNvPr id="881" name="楕円 880"/>
        <xdr:cNvSpPr/>
      </xdr:nvSpPr>
      <xdr:spPr>
        <a:xfrm>
          <a:off x="14325600" y="172904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1922</xdr:rowOff>
    </xdr:from>
    <xdr:ext cx="405111" cy="259045"/>
    <xdr:sp macro="" textlink="">
      <xdr:nvSpPr>
        <xdr:cNvPr id="882" name="【庁舎】&#10;有形固定資産減価償却率該当値テキスト"/>
        <xdr:cNvSpPr txBox="1"/>
      </xdr:nvSpPr>
      <xdr:spPr>
        <a:xfrm>
          <a:off x="14414500" y="1726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883" name="楕円 882"/>
        <xdr:cNvSpPr/>
      </xdr:nvSpPr>
      <xdr:spPr>
        <a:xfrm>
          <a:off x="13578840" y="17248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28575</xdr:rowOff>
    </xdr:from>
    <xdr:to>
      <xdr:col>85</xdr:col>
      <xdr:colOff>127000</xdr:colOff>
      <xdr:row>103</xdr:row>
      <xdr:rowOff>74295</xdr:rowOff>
    </xdr:to>
    <xdr:cxnSp macro="">
      <xdr:nvCxnSpPr>
        <xdr:cNvPr id="884" name="直線コネクタ 883"/>
        <xdr:cNvCxnSpPr/>
      </xdr:nvCxnSpPr>
      <xdr:spPr>
        <a:xfrm>
          <a:off x="13629640" y="1729549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885" name="楕円 884"/>
        <xdr:cNvSpPr/>
      </xdr:nvSpPr>
      <xdr:spPr>
        <a:xfrm>
          <a:off x="12804140" y="17204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28575</xdr:rowOff>
    </xdr:to>
    <xdr:cxnSp macro="">
      <xdr:nvCxnSpPr>
        <xdr:cNvPr id="886" name="直線コネクタ 885"/>
        <xdr:cNvCxnSpPr/>
      </xdr:nvCxnSpPr>
      <xdr:spPr>
        <a:xfrm>
          <a:off x="12854940" y="17255491"/>
          <a:ext cx="7747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73025</xdr:rowOff>
    </xdr:from>
    <xdr:to>
      <xdr:col>72</xdr:col>
      <xdr:colOff>38100</xdr:colOff>
      <xdr:row>103</xdr:row>
      <xdr:rowOff>3175</xdr:rowOff>
    </xdr:to>
    <xdr:sp macro="" textlink="">
      <xdr:nvSpPr>
        <xdr:cNvPr id="887" name="楕円 886"/>
        <xdr:cNvSpPr/>
      </xdr:nvSpPr>
      <xdr:spPr>
        <a:xfrm>
          <a:off x="12029440" y="17172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123825</xdr:rowOff>
    </xdr:from>
    <xdr:to>
      <xdr:col>76</xdr:col>
      <xdr:colOff>114300</xdr:colOff>
      <xdr:row>102</xdr:row>
      <xdr:rowOff>156211</xdr:rowOff>
    </xdr:to>
    <xdr:cxnSp macro="">
      <xdr:nvCxnSpPr>
        <xdr:cNvPr id="888" name="直線コネクタ 887"/>
        <xdr:cNvCxnSpPr/>
      </xdr:nvCxnSpPr>
      <xdr:spPr>
        <a:xfrm>
          <a:off x="12072620" y="17223105"/>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31114</xdr:rowOff>
    </xdr:from>
    <xdr:to>
      <xdr:col>67</xdr:col>
      <xdr:colOff>101600</xdr:colOff>
      <xdr:row>102</xdr:row>
      <xdr:rowOff>132714</xdr:rowOff>
    </xdr:to>
    <xdr:sp macro="" textlink="">
      <xdr:nvSpPr>
        <xdr:cNvPr id="889" name="楕円 888"/>
        <xdr:cNvSpPr/>
      </xdr:nvSpPr>
      <xdr:spPr>
        <a:xfrm>
          <a:off x="11231880" y="171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81914</xdr:rowOff>
    </xdr:from>
    <xdr:to>
      <xdr:col>71</xdr:col>
      <xdr:colOff>177800</xdr:colOff>
      <xdr:row>102</xdr:row>
      <xdr:rowOff>123825</xdr:rowOff>
    </xdr:to>
    <xdr:cxnSp macro="">
      <xdr:nvCxnSpPr>
        <xdr:cNvPr id="890" name="直線コネクタ 889"/>
        <xdr:cNvCxnSpPr/>
      </xdr:nvCxnSpPr>
      <xdr:spPr>
        <a:xfrm>
          <a:off x="11282680" y="1718119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xdr:cNvSpPr txBox="1"/>
      </xdr:nvSpPr>
      <xdr:spPr>
        <a:xfrm>
          <a:off x="134372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xdr:cNvSpPr txBox="1"/>
      </xdr:nvSpPr>
      <xdr:spPr>
        <a:xfrm>
          <a:off x="1267524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3" name="n_3aveValue【庁舎】&#10;有形固定資産減価償却率"/>
        <xdr:cNvSpPr txBox="1"/>
      </xdr:nvSpPr>
      <xdr:spPr>
        <a:xfrm>
          <a:off x="11900544" y="17305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4" name="n_4aveValue【庁舎】&#10;有形固定資産減価償却率"/>
        <xdr:cNvSpPr txBox="1"/>
      </xdr:nvSpPr>
      <xdr:spPr>
        <a:xfrm>
          <a:off x="11102984" y="173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70502</xdr:rowOff>
    </xdr:from>
    <xdr:ext cx="405111" cy="259045"/>
    <xdr:sp macro="" textlink="">
      <xdr:nvSpPr>
        <xdr:cNvPr id="895" name="n_1mainValue【庁舎】&#10;有形固定資産減価償却率"/>
        <xdr:cNvSpPr txBox="1"/>
      </xdr:nvSpPr>
      <xdr:spPr>
        <a:xfrm>
          <a:off x="13437244" y="1733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896" name="n_2mainValue【庁舎】&#10;有形固定資産減価償却率"/>
        <xdr:cNvSpPr txBox="1"/>
      </xdr:nvSpPr>
      <xdr:spPr>
        <a:xfrm>
          <a:off x="12675244" y="172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19702</xdr:rowOff>
    </xdr:from>
    <xdr:ext cx="405111" cy="259045"/>
    <xdr:sp macro="" textlink="">
      <xdr:nvSpPr>
        <xdr:cNvPr id="897" name="n_3mainValue【庁舎】&#10;有形固定資産減価償却率"/>
        <xdr:cNvSpPr txBox="1"/>
      </xdr:nvSpPr>
      <xdr:spPr>
        <a:xfrm>
          <a:off x="11900544" y="1695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149241</xdr:rowOff>
    </xdr:from>
    <xdr:ext cx="405111" cy="259045"/>
    <xdr:sp macro="" textlink="">
      <xdr:nvSpPr>
        <xdr:cNvPr id="898" name="n_4mainValue【庁舎】&#10;有形固定資産減価償却率"/>
        <xdr:cNvSpPr txBox="1"/>
      </xdr:nvSpPr>
      <xdr:spPr>
        <a:xfrm>
          <a:off x="11102984"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19509104" y="16817339"/>
          <a:ext cx="0" cy="121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19547840" y="180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19443700" y="18034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xdr:cNvSpPr txBox="1"/>
      </xdr:nvSpPr>
      <xdr:spPr>
        <a:xfrm>
          <a:off x="19547840" y="1742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194589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xdr:cNvSpPr/>
      </xdr:nvSpPr>
      <xdr:spPr>
        <a:xfrm>
          <a:off x="18735040" y="1752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xdr:cNvSpPr/>
      </xdr:nvSpPr>
      <xdr:spPr>
        <a:xfrm>
          <a:off x="1793748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xdr:cNvSpPr/>
      </xdr:nvSpPr>
      <xdr:spPr>
        <a:xfrm>
          <a:off x="1716278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xdr:cNvSpPr/>
      </xdr:nvSpPr>
      <xdr:spPr>
        <a:xfrm>
          <a:off x="1638808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121413</xdr:rowOff>
    </xdr:from>
    <xdr:to>
      <xdr:col>116</xdr:col>
      <xdr:colOff>114300</xdr:colOff>
      <xdr:row>103</xdr:row>
      <xdr:rowOff>51563</xdr:rowOff>
    </xdr:to>
    <xdr:sp macro="" textlink="">
      <xdr:nvSpPr>
        <xdr:cNvPr id="936" name="楕円 935"/>
        <xdr:cNvSpPr/>
      </xdr:nvSpPr>
      <xdr:spPr>
        <a:xfrm>
          <a:off x="19458940" y="17220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144290</xdr:rowOff>
    </xdr:from>
    <xdr:ext cx="469744" cy="259045"/>
    <xdr:sp macro="" textlink="">
      <xdr:nvSpPr>
        <xdr:cNvPr id="937" name="【庁舎】&#10;一人当たり面積該当値テキスト"/>
        <xdr:cNvSpPr txBox="1"/>
      </xdr:nvSpPr>
      <xdr:spPr>
        <a:xfrm>
          <a:off x="19547840" y="1707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135128</xdr:rowOff>
    </xdr:from>
    <xdr:to>
      <xdr:col>112</xdr:col>
      <xdr:colOff>38100</xdr:colOff>
      <xdr:row>103</xdr:row>
      <xdr:rowOff>65278</xdr:rowOff>
    </xdr:to>
    <xdr:sp macro="" textlink="">
      <xdr:nvSpPr>
        <xdr:cNvPr id="938" name="楕円 937"/>
        <xdr:cNvSpPr/>
      </xdr:nvSpPr>
      <xdr:spPr>
        <a:xfrm>
          <a:off x="18735040" y="172344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763</xdr:rowOff>
    </xdr:from>
    <xdr:to>
      <xdr:col>116</xdr:col>
      <xdr:colOff>63500</xdr:colOff>
      <xdr:row>103</xdr:row>
      <xdr:rowOff>14478</xdr:rowOff>
    </xdr:to>
    <xdr:cxnSp macro="">
      <xdr:nvCxnSpPr>
        <xdr:cNvPr id="939" name="直線コネクタ 938"/>
        <xdr:cNvCxnSpPr/>
      </xdr:nvCxnSpPr>
      <xdr:spPr>
        <a:xfrm flipV="1">
          <a:off x="18778220" y="17267683"/>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144272</xdr:rowOff>
    </xdr:from>
    <xdr:to>
      <xdr:col>107</xdr:col>
      <xdr:colOff>101600</xdr:colOff>
      <xdr:row>103</xdr:row>
      <xdr:rowOff>74422</xdr:rowOff>
    </xdr:to>
    <xdr:sp macro="" textlink="">
      <xdr:nvSpPr>
        <xdr:cNvPr id="940" name="楕円 939"/>
        <xdr:cNvSpPr/>
      </xdr:nvSpPr>
      <xdr:spPr>
        <a:xfrm>
          <a:off x="17937480" y="17243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xdr:rowOff>
    </xdr:from>
    <xdr:to>
      <xdr:col>111</xdr:col>
      <xdr:colOff>177800</xdr:colOff>
      <xdr:row>103</xdr:row>
      <xdr:rowOff>23622</xdr:rowOff>
    </xdr:to>
    <xdr:cxnSp macro="">
      <xdr:nvCxnSpPr>
        <xdr:cNvPr id="941" name="直線コネクタ 940"/>
        <xdr:cNvCxnSpPr/>
      </xdr:nvCxnSpPr>
      <xdr:spPr>
        <a:xfrm flipV="1">
          <a:off x="17988280" y="1728139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153415</xdr:rowOff>
    </xdr:from>
    <xdr:to>
      <xdr:col>102</xdr:col>
      <xdr:colOff>165100</xdr:colOff>
      <xdr:row>103</xdr:row>
      <xdr:rowOff>83565</xdr:rowOff>
    </xdr:to>
    <xdr:sp macro="" textlink="">
      <xdr:nvSpPr>
        <xdr:cNvPr id="942" name="楕円 941"/>
        <xdr:cNvSpPr/>
      </xdr:nvSpPr>
      <xdr:spPr>
        <a:xfrm>
          <a:off x="17162780" y="17252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23622</xdr:rowOff>
    </xdr:from>
    <xdr:to>
      <xdr:col>107</xdr:col>
      <xdr:colOff>50800</xdr:colOff>
      <xdr:row>103</xdr:row>
      <xdr:rowOff>32765</xdr:rowOff>
    </xdr:to>
    <xdr:cxnSp macro="">
      <xdr:nvCxnSpPr>
        <xdr:cNvPr id="943" name="直線コネクタ 942"/>
        <xdr:cNvCxnSpPr/>
      </xdr:nvCxnSpPr>
      <xdr:spPr>
        <a:xfrm flipV="1">
          <a:off x="17213580" y="17290542"/>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153415</xdr:rowOff>
    </xdr:from>
    <xdr:to>
      <xdr:col>98</xdr:col>
      <xdr:colOff>38100</xdr:colOff>
      <xdr:row>103</xdr:row>
      <xdr:rowOff>83565</xdr:rowOff>
    </xdr:to>
    <xdr:sp macro="" textlink="">
      <xdr:nvSpPr>
        <xdr:cNvPr id="944" name="楕円 943"/>
        <xdr:cNvSpPr/>
      </xdr:nvSpPr>
      <xdr:spPr>
        <a:xfrm>
          <a:off x="16388080" y="17252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32765</xdr:rowOff>
    </xdr:from>
    <xdr:to>
      <xdr:col>102</xdr:col>
      <xdr:colOff>114300</xdr:colOff>
      <xdr:row>103</xdr:row>
      <xdr:rowOff>32765</xdr:rowOff>
    </xdr:to>
    <xdr:cxnSp macro="">
      <xdr:nvCxnSpPr>
        <xdr:cNvPr id="945" name="直線コネクタ 944"/>
        <xdr:cNvCxnSpPr/>
      </xdr:nvCxnSpPr>
      <xdr:spPr>
        <a:xfrm>
          <a:off x="16431260" y="172996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xdr:cNvSpPr txBox="1"/>
      </xdr:nvSpPr>
      <xdr:spPr>
        <a:xfrm>
          <a:off x="18561127" y="176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xdr:cNvSpPr txBox="1"/>
      </xdr:nvSpPr>
      <xdr:spPr>
        <a:xfrm>
          <a:off x="17776267" y="1760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xdr:cNvSpPr txBox="1"/>
      </xdr:nvSpPr>
      <xdr:spPr>
        <a:xfrm>
          <a:off x="17001567" y="1762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xdr:cNvSpPr txBox="1"/>
      </xdr:nvSpPr>
      <xdr:spPr>
        <a:xfrm>
          <a:off x="1622686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81805</xdr:rowOff>
    </xdr:from>
    <xdr:ext cx="469744" cy="259045"/>
    <xdr:sp macro="" textlink="">
      <xdr:nvSpPr>
        <xdr:cNvPr id="950" name="n_1mainValue【庁舎】&#10;一人当たり面積"/>
        <xdr:cNvSpPr txBox="1"/>
      </xdr:nvSpPr>
      <xdr:spPr>
        <a:xfrm>
          <a:off x="18561127" y="1701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90949</xdr:rowOff>
    </xdr:from>
    <xdr:ext cx="469744" cy="259045"/>
    <xdr:sp macro="" textlink="">
      <xdr:nvSpPr>
        <xdr:cNvPr id="951" name="n_2mainValue【庁舎】&#10;一人当たり面積"/>
        <xdr:cNvSpPr txBox="1"/>
      </xdr:nvSpPr>
      <xdr:spPr>
        <a:xfrm>
          <a:off x="17776267" y="1702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100092</xdr:rowOff>
    </xdr:from>
    <xdr:ext cx="469744" cy="259045"/>
    <xdr:sp macro="" textlink="">
      <xdr:nvSpPr>
        <xdr:cNvPr id="952" name="n_3mainValue【庁舎】&#10;一人当たり面積"/>
        <xdr:cNvSpPr txBox="1"/>
      </xdr:nvSpPr>
      <xdr:spPr>
        <a:xfrm>
          <a:off x="17001567" y="170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100092</xdr:rowOff>
    </xdr:from>
    <xdr:ext cx="469744" cy="259045"/>
    <xdr:sp macro="" textlink="">
      <xdr:nvSpPr>
        <xdr:cNvPr id="953" name="n_4mainValue【庁舎】&#10;一人当たり面積"/>
        <xdr:cNvSpPr txBox="1"/>
      </xdr:nvSpPr>
      <xdr:spPr>
        <a:xfrm>
          <a:off x="16226867" y="170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により広大な面積を有する当市は、市民の利便性等を確保するため複数の施設が必要となるため、福祉施設、図書館、消防施設、庁舎において一人当たり面積が類似団体との比較で大きくなっている。</a:t>
          </a:r>
          <a:endParaRPr lang="ja-JP" altLang="ja-JP" sz="1400">
            <a:effectLst/>
          </a:endParaRPr>
        </a:p>
        <a:p>
          <a:r>
            <a:rPr kumimoji="1" lang="ja-JP" altLang="ja-JP" sz="1100">
              <a:solidFill>
                <a:schemeClr val="dk1"/>
              </a:solidFill>
              <a:effectLst/>
              <a:latin typeface="+mn-lt"/>
              <a:ea typeface="+mn-ea"/>
              <a:cs typeface="+mn-cs"/>
            </a:rPr>
            <a:t>類似団体と比較して有形固定資産減価償却率</a:t>
          </a:r>
          <a:r>
            <a:rPr kumimoji="1" lang="ja-JP" altLang="en-US" sz="1100">
              <a:solidFill>
                <a:schemeClr val="dk1"/>
              </a:solidFill>
              <a:effectLst/>
              <a:latin typeface="+mn-lt"/>
              <a:ea typeface="+mn-ea"/>
              <a:cs typeface="+mn-cs"/>
            </a:rPr>
            <a:t>はすべての施設で</a:t>
          </a:r>
          <a:r>
            <a:rPr kumimoji="1" lang="ja-JP" altLang="ja-JP" sz="1100">
              <a:solidFill>
                <a:schemeClr val="dk1"/>
              </a:solidFill>
              <a:effectLst/>
              <a:latin typeface="+mn-lt"/>
              <a:ea typeface="+mn-ea"/>
              <a:cs typeface="+mn-cs"/>
            </a:rPr>
            <a:t>高くなっている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特に高くなっている施設は、一般廃棄物処理施設である。</a:t>
          </a:r>
          <a:endParaRPr lang="ja-JP" altLang="ja-JP" sz="1400">
            <a:effectLst/>
          </a:endParaRPr>
        </a:p>
        <a:p>
          <a:r>
            <a:rPr kumimoji="1" lang="ja-JP" altLang="ja-JP" sz="1100">
              <a:solidFill>
                <a:schemeClr val="dk1"/>
              </a:solidFill>
              <a:effectLst/>
              <a:latin typeface="+mn-lt"/>
              <a:ea typeface="+mn-ea"/>
              <a:cs typeface="+mn-cs"/>
            </a:rPr>
            <a:t>一般廃棄物処理施設が著しく高い比率となっており老朽化が進んでいるが、令和８年度の運用開始を目指し建設事業を進めているところである。</a:t>
          </a:r>
          <a:endParaRPr lang="ja-JP" altLang="ja-JP" sz="1400">
            <a:effectLst/>
          </a:endParaRPr>
        </a:p>
        <a:p>
          <a:r>
            <a:rPr kumimoji="1" lang="ja-JP" altLang="ja-JP" sz="1100">
              <a:solidFill>
                <a:schemeClr val="dk1"/>
              </a:solidFill>
              <a:effectLst/>
              <a:latin typeface="+mn-lt"/>
              <a:ea typeface="+mn-ea"/>
              <a:cs typeface="+mn-cs"/>
            </a:rPr>
            <a:t>保健センター・保健所の有形固定資産減価償却率Ｈ３０は１００％となっているが、正しくは５１．３％となる。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85,463
84,683
2,177.61
59,386,113
54,112,798
2,804,900
28,391,014
20,347,299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7550" y="447886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地価の下落に伴う固定資産税や都市計画税の市税収入の減等により平成２６年度以前は下落傾向にあったが、平成２７年度から令和２年度までは類似団体と同水準で横ばいで推移。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行政改革の推進による歳出削減、市税徴収の強化等の自主財源の確保に努めたことにより、令和３年度は類似団体内平均までの減とはならず、類似団体を０．０８ポイント上回った。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今後も、歳出削減のための事業見直しや行政効率化に取り組む。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57150</xdr:rowOff>
    </xdr:to>
    <xdr:cxnSp macro="">
      <xdr:nvCxnSpPr>
        <xdr:cNvPr id="71" name="直線コネクタ 70"/>
        <xdr:cNvCxnSpPr/>
      </xdr:nvCxnSpPr>
      <xdr:spPr>
        <a:xfrm>
          <a:off x="4114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22678</xdr:rowOff>
    </xdr:to>
    <xdr:cxnSp macro="">
      <xdr:nvCxnSpPr>
        <xdr:cNvPr id="74" name="直線コネクタ 73"/>
        <xdr:cNvCxnSpPr/>
      </xdr:nvCxnSpPr>
      <xdr:spPr>
        <a:xfrm>
          <a:off x="3225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7" name="直線コネクタ 76"/>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57150</xdr:rowOff>
    </xdr:to>
    <xdr:cxnSp macro="">
      <xdr:nvCxnSpPr>
        <xdr:cNvPr id="80" name="直線コネクタ 79"/>
        <xdr:cNvCxnSpPr/>
      </xdr:nvCxnSpPr>
      <xdr:spPr>
        <a:xfrm flipV="1">
          <a:off x="1447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2" name="楕円 91"/>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3" name="テキスト ボックス 92"/>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6" name="楕円 95"/>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7" name="テキスト ボックス 96"/>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8" name="楕円 97"/>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9" name="テキスト ボックス 98"/>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前年度に比べ７．８ポイントの減少となり、類似団体と比較し低い状況にある。</a:t>
          </a:r>
        </a:p>
        <a:p>
          <a:r>
            <a:rPr kumimoji="1" lang="ja-JP" altLang="en-US" sz="1300">
              <a:latin typeface="ＭＳ Ｐゴシック" panose="020B0600070205080204" pitchFamily="50" charset="-128"/>
              <a:ea typeface="ＭＳ Ｐゴシック" panose="020B0600070205080204" pitchFamily="50" charset="-128"/>
            </a:rPr>
            <a:t>　比率減少の主な要因は、普通交付税の増加に伴い、経常一般財源が増加したことによるものである。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今後も計画的な地方債の新規発行や、事業見直しの推進などにより、義務的経費の削減に努める。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114935</xdr:rowOff>
    </xdr:from>
    <xdr:to>
      <xdr:col>23</xdr:col>
      <xdr:colOff>133350</xdr:colOff>
      <xdr:row>61</xdr:row>
      <xdr:rowOff>71120</xdr:rowOff>
    </xdr:to>
    <xdr:cxnSp macro="">
      <xdr:nvCxnSpPr>
        <xdr:cNvPr id="130" name="直線コネクタ 129"/>
        <xdr:cNvCxnSpPr/>
      </xdr:nvCxnSpPr>
      <xdr:spPr>
        <a:xfrm flipV="1">
          <a:off x="4114800" y="10059035"/>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61</xdr:row>
      <xdr:rowOff>71120</xdr:rowOff>
    </xdr:to>
    <xdr:cxnSp macro="">
      <xdr:nvCxnSpPr>
        <xdr:cNvPr id="133" name="直線コネクタ 132"/>
        <xdr:cNvCxnSpPr/>
      </xdr:nvCxnSpPr>
      <xdr:spPr>
        <a:xfrm>
          <a:off x="3225800" y="104692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10795</xdr:rowOff>
    </xdr:from>
    <xdr:to>
      <xdr:col>15</xdr:col>
      <xdr:colOff>82550</xdr:colOff>
      <xdr:row>61</xdr:row>
      <xdr:rowOff>22860</xdr:rowOff>
    </xdr:to>
    <xdr:cxnSp macro="">
      <xdr:nvCxnSpPr>
        <xdr:cNvPr id="136" name="直線コネクタ 135"/>
        <xdr:cNvCxnSpPr/>
      </xdr:nvCxnSpPr>
      <xdr:spPr>
        <a:xfrm flipV="1">
          <a:off x="2336800" y="104692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61595</xdr:rowOff>
    </xdr:from>
    <xdr:to>
      <xdr:col>11</xdr:col>
      <xdr:colOff>31750</xdr:colOff>
      <xdr:row>61</xdr:row>
      <xdr:rowOff>22860</xdr:rowOff>
    </xdr:to>
    <xdr:cxnSp macro="">
      <xdr:nvCxnSpPr>
        <xdr:cNvPr id="139" name="直線コネクタ 138"/>
        <xdr:cNvCxnSpPr/>
      </xdr:nvCxnSpPr>
      <xdr:spPr>
        <a:xfrm>
          <a:off x="1447800" y="103485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64135</xdr:rowOff>
    </xdr:from>
    <xdr:to>
      <xdr:col>23</xdr:col>
      <xdr:colOff>184150</xdr:colOff>
      <xdr:row>58</xdr:row>
      <xdr:rowOff>165735</xdr:rowOff>
    </xdr:to>
    <xdr:sp macro="" textlink="">
      <xdr:nvSpPr>
        <xdr:cNvPr id="149" name="楕円 148"/>
        <xdr:cNvSpPr/>
      </xdr:nvSpPr>
      <xdr:spPr>
        <a:xfrm>
          <a:off x="49022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156862</xdr:rowOff>
    </xdr:from>
    <xdr:ext cx="762000" cy="259045"/>
    <xdr:sp macro="" textlink="">
      <xdr:nvSpPr>
        <xdr:cNvPr id="150" name="財政構造の弾力性該当値テキスト"/>
        <xdr:cNvSpPr txBox="1"/>
      </xdr:nvSpPr>
      <xdr:spPr>
        <a:xfrm>
          <a:off x="5041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2" name="テキスト ボックス 151"/>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131445</xdr:rowOff>
    </xdr:from>
    <xdr:to>
      <xdr:col>15</xdr:col>
      <xdr:colOff>133350</xdr:colOff>
      <xdr:row>61</xdr:row>
      <xdr:rowOff>61595</xdr:rowOff>
    </xdr:to>
    <xdr:sp macro="" textlink="">
      <xdr:nvSpPr>
        <xdr:cNvPr id="153" name="楕円 152"/>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71772</xdr:rowOff>
    </xdr:from>
    <xdr:ext cx="762000" cy="259045"/>
    <xdr:sp macro="" textlink="">
      <xdr:nvSpPr>
        <xdr:cNvPr id="154" name="テキスト ボックス 153"/>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6" name="テキスト ボックス 155"/>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10795</xdr:rowOff>
    </xdr:from>
    <xdr:to>
      <xdr:col>7</xdr:col>
      <xdr:colOff>31750</xdr:colOff>
      <xdr:row>60</xdr:row>
      <xdr:rowOff>112395</xdr:rowOff>
    </xdr:to>
    <xdr:sp macro="" textlink="">
      <xdr:nvSpPr>
        <xdr:cNvPr id="157" name="楕円 156"/>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122572</xdr:rowOff>
    </xdr:from>
    <xdr:ext cx="762000" cy="259045"/>
    <xdr:sp macro="" textlink="">
      <xdr:nvSpPr>
        <xdr:cNvPr id="158" name="テキスト ボックス 157"/>
        <xdr:cNvSpPr txBox="1"/>
      </xdr:nvSpPr>
      <xdr:spPr>
        <a:xfrm>
          <a:off x="1066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主に人件費と委託料が要因となっている。これは、合併により全国一の市域面積を有することとなり、職員数と施設数が大幅に増加し、９つの支所の配置や消防本部の市単独設置により人件費が必要となること、指定管理者制度により多くの公の施設を委託料により管理運営していることによる。また、人口減少に歯止めがかからず一人当たりに要する物件費が増加したことが考えられる。今後も定員適正化の推進や公共施設等総合管理計画に基づく施設の統廃合等により、コスト縮減に努めるとともに、事業の見直しなど健全な財政運営を目指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64742</xdr:rowOff>
    </xdr:from>
    <xdr:to>
      <xdr:col>23</xdr:col>
      <xdr:colOff>133350</xdr:colOff>
      <xdr:row>85</xdr:row>
      <xdr:rowOff>54190</xdr:rowOff>
    </xdr:to>
    <xdr:cxnSp macro="">
      <xdr:nvCxnSpPr>
        <xdr:cNvPr id="193" name="直線コネクタ 192"/>
        <xdr:cNvCxnSpPr/>
      </xdr:nvCxnSpPr>
      <xdr:spPr>
        <a:xfrm>
          <a:off x="4114800" y="14466542"/>
          <a:ext cx="838200" cy="1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94363</xdr:rowOff>
    </xdr:from>
    <xdr:to>
      <xdr:col>19</xdr:col>
      <xdr:colOff>133350</xdr:colOff>
      <xdr:row>84</xdr:row>
      <xdr:rowOff>64742</xdr:rowOff>
    </xdr:to>
    <xdr:cxnSp macro="">
      <xdr:nvCxnSpPr>
        <xdr:cNvPr id="196" name="直線コネクタ 195"/>
        <xdr:cNvCxnSpPr/>
      </xdr:nvCxnSpPr>
      <xdr:spPr>
        <a:xfrm>
          <a:off x="3225800" y="14324713"/>
          <a:ext cx="889000" cy="1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63164</xdr:rowOff>
    </xdr:from>
    <xdr:to>
      <xdr:col>15</xdr:col>
      <xdr:colOff>82550</xdr:colOff>
      <xdr:row>83</xdr:row>
      <xdr:rowOff>94363</xdr:rowOff>
    </xdr:to>
    <xdr:cxnSp macro="">
      <xdr:nvCxnSpPr>
        <xdr:cNvPr id="199" name="直線コネクタ 198"/>
        <xdr:cNvCxnSpPr/>
      </xdr:nvCxnSpPr>
      <xdr:spPr>
        <a:xfrm>
          <a:off x="2336800" y="14293514"/>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39202</xdr:rowOff>
    </xdr:from>
    <xdr:to>
      <xdr:col>11</xdr:col>
      <xdr:colOff>31750</xdr:colOff>
      <xdr:row>83</xdr:row>
      <xdr:rowOff>63164</xdr:rowOff>
    </xdr:to>
    <xdr:cxnSp macro="">
      <xdr:nvCxnSpPr>
        <xdr:cNvPr id="202" name="直線コネクタ 201"/>
        <xdr:cNvCxnSpPr/>
      </xdr:nvCxnSpPr>
      <xdr:spPr>
        <a:xfrm>
          <a:off x="1447800" y="14269552"/>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3390</xdr:rowOff>
    </xdr:from>
    <xdr:to>
      <xdr:col>23</xdr:col>
      <xdr:colOff>184150</xdr:colOff>
      <xdr:row>85</xdr:row>
      <xdr:rowOff>104990</xdr:rowOff>
    </xdr:to>
    <xdr:sp macro="" textlink="">
      <xdr:nvSpPr>
        <xdr:cNvPr id="212" name="楕円 211"/>
        <xdr:cNvSpPr/>
      </xdr:nvSpPr>
      <xdr:spPr>
        <a:xfrm>
          <a:off x="4902200" y="145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146917</xdr:rowOff>
    </xdr:from>
    <xdr:ext cx="762000" cy="259045"/>
    <xdr:sp macro="" textlink="">
      <xdr:nvSpPr>
        <xdr:cNvPr id="213" name="人件費・物件費等の状況該当値テキスト"/>
        <xdr:cNvSpPr txBox="1"/>
      </xdr:nvSpPr>
      <xdr:spPr>
        <a:xfrm>
          <a:off x="5041900" y="1454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13942</xdr:rowOff>
    </xdr:from>
    <xdr:to>
      <xdr:col>19</xdr:col>
      <xdr:colOff>184150</xdr:colOff>
      <xdr:row>84</xdr:row>
      <xdr:rowOff>115542</xdr:rowOff>
    </xdr:to>
    <xdr:sp macro="" textlink="">
      <xdr:nvSpPr>
        <xdr:cNvPr id="214" name="楕円 213"/>
        <xdr:cNvSpPr/>
      </xdr:nvSpPr>
      <xdr:spPr>
        <a:xfrm>
          <a:off x="4064000" y="144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100319</xdr:rowOff>
    </xdr:from>
    <xdr:ext cx="736600" cy="259045"/>
    <xdr:sp macro="" textlink="">
      <xdr:nvSpPr>
        <xdr:cNvPr id="215" name="テキスト ボックス 214"/>
        <xdr:cNvSpPr txBox="1"/>
      </xdr:nvSpPr>
      <xdr:spPr>
        <a:xfrm>
          <a:off x="3733800" y="1450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43563</xdr:rowOff>
    </xdr:from>
    <xdr:to>
      <xdr:col>15</xdr:col>
      <xdr:colOff>133350</xdr:colOff>
      <xdr:row>83</xdr:row>
      <xdr:rowOff>145163</xdr:rowOff>
    </xdr:to>
    <xdr:sp macro="" textlink="">
      <xdr:nvSpPr>
        <xdr:cNvPr id="216" name="楕円 215"/>
        <xdr:cNvSpPr/>
      </xdr:nvSpPr>
      <xdr:spPr>
        <a:xfrm>
          <a:off x="3175000" y="142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129940</xdr:rowOff>
    </xdr:from>
    <xdr:ext cx="762000" cy="259045"/>
    <xdr:sp macro="" textlink="">
      <xdr:nvSpPr>
        <xdr:cNvPr id="217" name="テキスト ボックス 216"/>
        <xdr:cNvSpPr txBox="1"/>
      </xdr:nvSpPr>
      <xdr:spPr>
        <a:xfrm>
          <a:off x="2844800" y="143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12364</xdr:rowOff>
    </xdr:from>
    <xdr:to>
      <xdr:col>11</xdr:col>
      <xdr:colOff>82550</xdr:colOff>
      <xdr:row>83</xdr:row>
      <xdr:rowOff>113964</xdr:rowOff>
    </xdr:to>
    <xdr:sp macro="" textlink="">
      <xdr:nvSpPr>
        <xdr:cNvPr id="218" name="楕円 217"/>
        <xdr:cNvSpPr/>
      </xdr:nvSpPr>
      <xdr:spPr>
        <a:xfrm>
          <a:off x="2286000" y="142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98741</xdr:rowOff>
    </xdr:from>
    <xdr:ext cx="762000" cy="259045"/>
    <xdr:sp macro="" textlink="">
      <xdr:nvSpPr>
        <xdr:cNvPr id="219" name="テキスト ボックス 218"/>
        <xdr:cNvSpPr txBox="1"/>
      </xdr:nvSpPr>
      <xdr:spPr>
        <a:xfrm>
          <a:off x="1955800" y="1432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159852</xdr:rowOff>
    </xdr:from>
    <xdr:to>
      <xdr:col>7</xdr:col>
      <xdr:colOff>31750</xdr:colOff>
      <xdr:row>83</xdr:row>
      <xdr:rowOff>90002</xdr:rowOff>
    </xdr:to>
    <xdr:sp macro="" textlink="">
      <xdr:nvSpPr>
        <xdr:cNvPr id="220" name="楕円 219"/>
        <xdr:cNvSpPr/>
      </xdr:nvSpPr>
      <xdr:spPr>
        <a:xfrm>
          <a:off x="1397000" y="142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74779</xdr:rowOff>
    </xdr:from>
    <xdr:ext cx="762000" cy="259045"/>
    <xdr:sp macro="" textlink="">
      <xdr:nvSpPr>
        <xdr:cNvPr id="221" name="テキスト ボックス 220"/>
        <xdr:cNvSpPr txBox="1"/>
      </xdr:nvSpPr>
      <xdr:spPr>
        <a:xfrm>
          <a:off x="1066800" y="143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給与水準は国に準じた制度としており、引き続き適正な給与水準の維持に努める。</a:t>
          </a:r>
        </a:p>
        <a:p>
          <a:r>
            <a:rPr kumimoji="1" lang="ja-JP" altLang="en-US" sz="1300">
              <a:latin typeface="ＭＳ Ｐゴシック" panose="020B0600070205080204" pitchFamily="50" charset="-128"/>
              <a:ea typeface="ＭＳ Ｐゴシック" panose="020B0600070205080204" pitchFamily="50" charset="-128"/>
            </a:rPr>
            <a:t>　なお、ラスパイレス指数については、令和３年４月１日現在の数値を引用している。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7" name="直線コネクタ 256"/>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0" name="直線コネクタ 259"/>
        <xdr:cNvCxnSpPr/>
      </xdr:nvCxnSpPr>
      <xdr:spPr>
        <a:xfrm flipV="1">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3" name="直線コネクタ 262"/>
        <xdr:cNvCxnSpPr/>
      </xdr:nvCxnSpPr>
      <xdr:spPr>
        <a:xfrm>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85271</xdr:rowOff>
    </xdr:to>
    <xdr:cxnSp macro="">
      <xdr:nvCxnSpPr>
        <xdr:cNvPr id="266" name="直線コネクタ 265"/>
        <xdr:cNvCxnSpPr/>
      </xdr:nvCxnSpPr>
      <xdr:spPr>
        <a:xfrm>
          <a:off x="13512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6" name="楕円 275"/>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7"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4" name="楕円 283"/>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5" name="テキスト ボックス 284"/>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合併に伴い２．２倍にまで膨れ上がった職員数は、その後の定員適正化計画の着実な推進により、類似団体平均とほぼ同じ水準となっている。</a:t>
          </a:r>
        </a:p>
        <a:p>
          <a:r>
            <a:rPr kumimoji="1" lang="ja-JP" altLang="en-US" sz="1300">
              <a:latin typeface="ＭＳ Ｐゴシック" panose="020B0600070205080204" pitchFamily="50" charset="-128"/>
              <a:ea typeface="ＭＳ Ｐゴシック" panose="020B0600070205080204" pitchFamily="50" charset="-128"/>
            </a:rPr>
            <a:t>　広域な市域のため、人口あたりの職員数は依然として類似団体平均をやや上回る状況にあるが、民間活力の活用やＤＸ計画の推進による業務の効率化を図り、引き続き適正な行政運営と職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141212</xdr:rowOff>
    </xdr:to>
    <xdr:cxnSp macro="">
      <xdr:nvCxnSpPr>
        <xdr:cNvPr id="322" name="直線コネクタ 321"/>
        <xdr:cNvCxnSpPr/>
      </xdr:nvCxnSpPr>
      <xdr:spPr>
        <a:xfrm>
          <a:off x="16179800" y="1058587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110188</xdr:rowOff>
    </xdr:from>
    <xdr:to>
      <xdr:col>77</xdr:col>
      <xdr:colOff>44450</xdr:colOff>
      <xdr:row>61</xdr:row>
      <xdr:rowOff>127423</xdr:rowOff>
    </xdr:to>
    <xdr:cxnSp macro="">
      <xdr:nvCxnSpPr>
        <xdr:cNvPr id="325" name="直線コネクタ 324"/>
        <xdr:cNvCxnSpPr/>
      </xdr:nvCxnSpPr>
      <xdr:spPr>
        <a:xfrm>
          <a:off x="15290800" y="1056863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88356</xdr:rowOff>
    </xdr:from>
    <xdr:to>
      <xdr:col>72</xdr:col>
      <xdr:colOff>203200</xdr:colOff>
      <xdr:row>61</xdr:row>
      <xdr:rowOff>110188</xdr:rowOff>
    </xdr:to>
    <xdr:cxnSp macro="">
      <xdr:nvCxnSpPr>
        <xdr:cNvPr id="328" name="直線コネクタ 327"/>
        <xdr:cNvCxnSpPr/>
      </xdr:nvCxnSpPr>
      <xdr:spPr>
        <a:xfrm>
          <a:off x="14401800" y="1054680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88356</xdr:rowOff>
    </xdr:to>
    <xdr:cxnSp macro="">
      <xdr:nvCxnSpPr>
        <xdr:cNvPr id="331" name="直線コネクタ 330"/>
        <xdr:cNvCxnSpPr/>
      </xdr:nvCxnSpPr>
      <xdr:spPr>
        <a:xfrm>
          <a:off x="13512800" y="1053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90412</xdr:rowOff>
    </xdr:from>
    <xdr:to>
      <xdr:col>81</xdr:col>
      <xdr:colOff>95250</xdr:colOff>
      <xdr:row>62</xdr:row>
      <xdr:rowOff>20562</xdr:rowOff>
    </xdr:to>
    <xdr:sp macro="" textlink="">
      <xdr:nvSpPr>
        <xdr:cNvPr id="341" name="楕円 340"/>
        <xdr:cNvSpPr/>
      </xdr:nvSpPr>
      <xdr:spPr>
        <a:xfrm>
          <a:off x="169672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62489</xdr:rowOff>
    </xdr:from>
    <xdr:ext cx="762000" cy="259045"/>
    <xdr:sp macro="" textlink="">
      <xdr:nvSpPr>
        <xdr:cNvPr id="342" name="定員管理の状況該当値テキスト"/>
        <xdr:cNvSpPr txBox="1"/>
      </xdr:nvSpPr>
      <xdr:spPr>
        <a:xfrm>
          <a:off x="17106900" y="1052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3" name="楕円 342"/>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163000</xdr:rowOff>
    </xdr:from>
    <xdr:ext cx="736600" cy="259045"/>
    <xdr:sp macro="" textlink="">
      <xdr:nvSpPr>
        <xdr:cNvPr id="344" name="テキスト ボックス 343"/>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59388</xdr:rowOff>
    </xdr:from>
    <xdr:to>
      <xdr:col>73</xdr:col>
      <xdr:colOff>44450</xdr:colOff>
      <xdr:row>61</xdr:row>
      <xdr:rowOff>160988</xdr:rowOff>
    </xdr:to>
    <xdr:sp macro="" textlink="">
      <xdr:nvSpPr>
        <xdr:cNvPr id="345" name="楕円 344"/>
        <xdr:cNvSpPr/>
      </xdr:nvSpPr>
      <xdr:spPr>
        <a:xfrm>
          <a:off x="15240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145765</xdr:rowOff>
    </xdr:from>
    <xdr:ext cx="762000" cy="259045"/>
    <xdr:sp macro="" textlink="">
      <xdr:nvSpPr>
        <xdr:cNvPr id="346" name="テキスト ボックス 345"/>
        <xdr:cNvSpPr txBox="1"/>
      </xdr:nvSpPr>
      <xdr:spPr>
        <a:xfrm>
          <a:off x="14909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37556</xdr:rowOff>
    </xdr:from>
    <xdr:to>
      <xdr:col>68</xdr:col>
      <xdr:colOff>203200</xdr:colOff>
      <xdr:row>61</xdr:row>
      <xdr:rowOff>139156</xdr:rowOff>
    </xdr:to>
    <xdr:sp macro="" textlink="">
      <xdr:nvSpPr>
        <xdr:cNvPr id="347" name="楕円 346"/>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123933</xdr:rowOff>
    </xdr:from>
    <xdr:ext cx="762000" cy="259045"/>
    <xdr:sp macro="" textlink="">
      <xdr:nvSpPr>
        <xdr:cNvPr id="348" name="テキスト ボックス 347"/>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30662</xdr:rowOff>
    </xdr:from>
    <xdr:to>
      <xdr:col>64</xdr:col>
      <xdr:colOff>152400</xdr:colOff>
      <xdr:row>61</xdr:row>
      <xdr:rowOff>132262</xdr:rowOff>
    </xdr:to>
    <xdr:sp macro="" textlink="">
      <xdr:nvSpPr>
        <xdr:cNvPr id="349" name="楕円 348"/>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117039</xdr:rowOff>
    </xdr:from>
    <xdr:ext cx="762000" cy="259045"/>
    <xdr:sp macro="" textlink="">
      <xdr:nvSpPr>
        <xdr:cNvPr id="350" name="テキスト ボックス 349"/>
        <xdr:cNvSpPr txBox="1"/>
      </xdr:nvSpPr>
      <xdr:spPr>
        <a:xfrm>
          <a:off x="13131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令和元年度から類似団体の平均より下回っており、令和３年度は、前年度に比べて０．５ポイント減少し、類似団体の平均を３．０ポイント下回る結果となった。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比率減少の主な要因は、地方債残高の減少に伴い元利償還金が減少したことによるものである。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今後も計画的な地方債の新規発行を行うとともに、交付税算入率の高い地方債の活用などにより、公債費負担の適正化に努める。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40</xdr:row>
      <xdr:rowOff>59972</xdr:rowOff>
    </xdr:to>
    <xdr:cxnSp macro="">
      <xdr:nvCxnSpPr>
        <xdr:cNvPr id="384" name="直線コネクタ 383"/>
        <xdr:cNvCxnSpPr/>
      </xdr:nvCxnSpPr>
      <xdr:spPr>
        <a:xfrm flipV="1">
          <a:off x="16179800" y="68509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59972</xdr:rowOff>
    </xdr:from>
    <xdr:to>
      <xdr:col>77</xdr:col>
      <xdr:colOff>44450</xdr:colOff>
      <xdr:row>41</xdr:row>
      <xdr:rowOff>170039</xdr:rowOff>
    </xdr:to>
    <xdr:cxnSp macro="">
      <xdr:nvCxnSpPr>
        <xdr:cNvPr id="387" name="直線コネクタ 386"/>
        <xdr:cNvCxnSpPr/>
      </xdr:nvCxnSpPr>
      <xdr:spPr>
        <a:xfrm flipV="1">
          <a:off x="15290800" y="691797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42</xdr:row>
      <xdr:rowOff>159455</xdr:rowOff>
    </xdr:to>
    <xdr:cxnSp macro="">
      <xdr:nvCxnSpPr>
        <xdr:cNvPr id="390" name="直線コネクタ 389"/>
        <xdr:cNvCxnSpPr/>
      </xdr:nvCxnSpPr>
      <xdr:spPr>
        <a:xfrm flipV="1">
          <a:off x="14401800" y="71994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135467</xdr:rowOff>
    </xdr:to>
    <xdr:cxnSp macro="">
      <xdr:nvCxnSpPr>
        <xdr:cNvPr id="393" name="直線コネクタ 392"/>
        <xdr:cNvCxnSpPr/>
      </xdr:nvCxnSpPr>
      <xdr:spPr>
        <a:xfrm flipV="1">
          <a:off x="13512800" y="73603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403" name="楕円 402"/>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130122</xdr:rowOff>
    </xdr:from>
    <xdr:ext cx="762000" cy="259045"/>
    <xdr:sp macro="" textlink="">
      <xdr:nvSpPr>
        <xdr:cNvPr id="404" name="公債費負担の状況該当値テキスト"/>
        <xdr:cNvSpPr txBox="1"/>
      </xdr:nvSpPr>
      <xdr:spPr>
        <a:xfrm>
          <a:off x="17106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9172</xdr:rowOff>
    </xdr:from>
    <xdr:to>
      <xdr:col>77</xdr:col>
      <xdr:colOff>95250</xdr:colOff>
      <xdr:row>40</xdr:row>
      <xdr:rowOff>110772</xdr:rowOff>
    </xdr:to>
    <xdr:sp macro="" textlink="">
      <xdr:nvSpPr>
        <xdr:cNvPr id="405" name="楕円 404"/>
        <xdr:cNvSpPr/>
      </xdr:nvSpPr>
      <xdr:spPr>
        <a:xfrm>
          <a:off x="16129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120949</xdr:rowOff>
    </xdr:from>
    <xdr:ext cx="736600" cy="259045"/>
    <xdr:sp macro="" textlink="">
      <xdr:nvSpPr>
        <xdr:cNvPr id="406" name="テキスト ボックス 405"/>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119239</xdr:rowOff>
    </xdr:from>
    <xdr:to>
      <xdr:col>73</xdr:col>
      <xdr:colOff>44450</xdr:colOff>
      <xdr:row>42</xdr:row>
      <xdr:rowOff>49389</xdr:rowOff>
    </xdr:to>
    <xdr:sp macro="" textlink="">
      <xdr:nvSpPr>
        <xdr:cNvPr id="407" name="楕円 406"/>
        <xdr:cNvSpPr/>
      </xdr:nvSpPr>
      <xdr:spPr>
        <a:xfrm>
          <a:off x="15240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59566</xdr:rowOff>
    </xdr:from>
    <xdr:ext cx="762000" cy="259045"/>
    <xdr:sp macro="" textlink="">
      <xdr:nvSpPr>
        <xdr:cNvPr id="408" name="テキスト ボックス 407"/>
        <xdr:cNvSpPr txBox="1"/>
      </xdr:nvSpPr>
      <xdr:spPr>
        <a:xfrm>
          <a:off x="14909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108655</xdr:rowOff>
    </xdr:from>
    <xdr:to>
      <xdr:col>68</xdr:col>
      <xdr:colOff>203200</xdr:colOff>
      <xdr:row>43</xdr:row>
      <xdr:rowOff>38805</xdr:rowOff>
    </xdr:to>
    <xdr:sp macro="" textlink="">
      <xdr:nvSpPr>
        <xdr:cNvPr id="409" name="楕円 408"/>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410" name="テキスト ボックス 409"/>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1" name="楕円 410"/>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2" name="テキスト ボックス 411"/>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計画的な新規発行により地方債残高が減少したことや、財政調整基金等への積立により充当可能基金が増加したことから、平成２２年度からは比率が算定されていない。しかしながら令和２年度は新型コロナウイルスの影響による経済対策の実施に伴い多額の財政調整基金を取り崩したことから、前年度に比べ上昇がみられたものの、令和３年度は地方債残高の減少に伴う元利償還金の減少などにより、前年度より１．９ポイント減少した。</a:t>
          </a:r>
        </a:p>
        <a:p>
          <a:r>
            <a:rPr kumimoji="1" lang="ja-JP" altLang="en-US" sz="1300">
              <a:latin typeface="ＭＳ Ｐゴシック" panose="020B0600070205080204" pitchFamily="50" charset="-128"/>
              <a:ea typeface="ＭＳ Ｐゴシック" panose="020B0600070205080204" pitchFamily="50" charset="-128"/>
            </a:rPr>
            <a:t>　引き続き行財政改革を推進し、さらなる財政健全化に努める。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85,463
84,683
2,177.61
59,386,113
54,112,798
2,804,900
28,391,014
20,347,299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会計年度任用職員制度の開始、退職者の集中により類似団体平均を上回った令和２年度に比べ、令和３年度は２．３ポイント減少した。主な要因は、定年退職等による一般職退職手当の減によるものである。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今後も定員適正化を推進し、人件費の削減に努める。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39</xdr:row>
      <xdr:rowOff>19558</xdr:rowOff>
    </xdr:to>
    <xdr:cxnSp macro="">
      <xdr:nvCxnSpPr>
        <xdr:cNvPr id="64" name="直線コネクタ 63"/>
        <xdr:cNvCxnSpPr/>
      </xdr:nvCxnSpPr>
      <xdr:spPr>
        <a:xfrm flipV="1">
          <a:off x="3987800" y="649579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39</xdr:row>
      <xdr:rowOff>19558</xdr:rowOff>
    </xdr:to>
    <xdr:cxnSp macro="">
      <xdr:nvCxnSpPr>
        <xdr:cNvPr id="67" name="直線コネクタ 66"/>
        <xdr:cNvCxnSpPr/>
      </xdr:nvCxnSpPr>
      <xdr:spPr>
        <a:xfrm>
          <a:off x="3098800" y="642264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78994</xdr:rowOff>
    </xdr:to>
    <xdr:cxnSp macro="">
      <xdr:nvCxnSpPr>
        <xdr:cNvPr id="70" name="直線コネクタ 69"/>
        <xdr:cNvCxnSpPr/>
      </xdr:nvCxnSpPr>
      <xdr:spPr>
        <a:xfrm>
          <a:off x="2209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42418</xdr:rowOff>
    </xdr:to>
    <xdr:cxnSp macro="">
      <xdr:nvCxnSpPr>
        <xdr:cNvPr id="73" name="直線コネクタ 72"/>
        <xdr:cNvCxnSpPr/>
      </xdr:nvCxnSpPr>
      <xdr:spPr>
        <a:xfrm>
          <a:off x="1320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施設の長寿命化等に係る維持管理経費の増加に伴い、物件費は増加傾向で推移していたところ、新型コロナウイルスの影響による公共サービスの利用控えなどにより</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令和３年度は前年度から１．６ポイント減少に転じた。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しかし、類似団体平均を２．６ポイント、全国平均を１．９ポイント上回っていることから、今後も民間活力の活用による経営の効率化や施設の統廃合等による管理コスト削減に努める。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140607</xdr:rowOff>
    </xdr:to>
    <xdr:cxnSp macro="">
      <xdr:nvCxnSpPr>
        <xdr:cNvPr id="127" name="直線コネクタ 126"/>
        <xdr:cNvCxnSpPr/>
      </xdr:nvCxnSpPr>
      <xdr:spPr>
        <a:xfrm flipV="1">
          <a:off x="15671800" y="32239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19</xdr:row>
      <xdr:rowOff>140607</xdr:rowOff>
    </xdr:to>
    <xdr:cxnSp macro="">
      <xdr:nvCxnSpPr>
        <xdr:cNvPr id="130" name="直線コネクタ 129"/>
        <xdr:cNvCxnSpPr/>
      </xdr:nvCxnSpPr>
      <xdr:spPr>
        <a:xfrm>
          <a:off x="14782800" y="3343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86178</xdr:rowOff>
    </xdr:to>
    <xdr:cxnSp macro="">
      <xdr:nvCxnSpPr>
        <xdr:cNvPr id="133" name="直線コネクタ 132"/>
        <xdr:cNvCxnSpPr/>
      </xdr:nvCxnSpPr>
      <xdr:spPr>
        <a:xfrm>
          <a:off x="13893800" y="33001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19</xdr:row>
      <xdr:rowOff>42636</xdr:rowOff>
    </xdr:to>
    <xdr:cxnSp macro="">
      <xdr:nvCxnSpPr>
        <xdr:cNvPr id="136" name="直線コネクタ 135"/>
        <xdr:cNvCxnSpPr/>
      </xdr:nvCxnSpPr>
      <xdr:spPr>
        <a:xfrm>
          <a:off x="13004800" y="3223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89807</xdr:rowOff>
    </xdr:from>
    <xdr:to>
      <xdr:col>78</xdr:col>
      <xdr:colOff>120650</xdr:colOff>
      <xdr:row>20</xdr:row>
      <xdr:rowOff>19957</xdr:rowOff>
    </xdr:to>
    <xdr:sp macro="" textlink="">
      <xdr:nvSpPr>
        <xdr:cNvPr id="148" name="楕円 147"/>
        <xdr:cNvSpPr/>
      </xdr:nvSpPr>
      <xdr:spPr>
        <a:xfrm>
          <a:off x="15621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4734</xdr:rowOff>
    </xdr:from>
    <xdr:ext cx="736600" cy="259045"/>
    <xdr:sp macro="" textlink="">
      <xdr:nvSpPr>
        <xdr:cNvPr id="149" name="テキスト ボックス 148"/>
        <xdr:cNvSpPr txBox="1"/>
      </xdr:nvSpPr>
      <xdr:spPr>
        <a:xfrm>
          <a:off x="15290800" y="34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0" name="楕円 149"/>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1" name="テキスト ボックス 150"/>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2" name="楕円 151"/>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3" name="テキスト ボックス 152"/>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4" name="楕円 153"/>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5" name="テキスト ボックス 154"/>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０．１ポイント減少し、低い水準で推移している。令和２年度に大きく減少した主な要因としては、新型コロナウイルスの影響による医療機関や福祉サービス等の利用控え、事業者のサービス受入停止などによるもので、令和３年度も同様の状況が続いたものと考えられる。新型コロナウイルスの終息後は、自然増により比率は増加傾向となること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136144</xdr:rowOff>
    </xdr:from>
    <xdr:to>
      <xdr:col>24</xdr:col>
      <xdr:colOff>25400</xdr:colOff>
      <xdr:row>54</xdr:row>
      <xdr:rowOff>145288</xdr:rowOff>
    </xdr:to>
    <xdr:cxnSp macro="">
      <xdr:nvCxnSpPr>
        <xdr:cNvPr id="186" name="直線コネクタ 185"/>
        <xdr:cNvCxnSpPr/>
      </xdr:nvCxnSpPr>
      <xdr:spPr>
        <a:xfrm flipV="1">
          <a:off x="3987800" y="9394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145288</xdr:rowOff>
    </xdr:from>
    <xdr:to>
      <xdr:col>19</xdr:col>
      <xdr:colOff>187325</xdr:colOff>
      <xdr:row>55</xdr:row>
      <xdr:rowOff>92710</xdr:rowOff>
    </xdr:to>
    <xdr:cxnSp macro="">
      <xdr:nvCxnSpPr>
        <xdr:cNvPr id="189" name="直線コネクタ 188"/>
        <xdr:cNvCxnSpPr/>
      </xdr:nvCxnSpPr>
      <xdr:spPr>
        <a:xfrm flipV="1">
          <a:off x="3098800" y="94035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120142</xdr:rowOff>
    </xdr:to>
    <xdr:cxnSp macro="">
      <xdr:nvCxnSpPr>
        <xdr:cNvPr id="192" name="直線コネクタ 191"/>
        <xdr:cNvCxnSpPr/>
      </xdr:nvCxnSpPr>
      <xdr:spPr>
        <a:xfrm flipV="1">
          <a:off x="2209800" y="9522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101854</xdr:rowOff>
    </xdr:from>
    <xdr:to>
      <xdr:col>11</xdr:col>
      <xdr:colOff>9525</xdr:colOff>
      <xdr:row>55</xdr:row>
      <xdr:rowOff>120142</xdr:rowOff>
    </xdr:to>
    <xdr:cxnSp macro="">
      <xdr:nvCxnSpPr>
        <xdr:cNvPr id="195" name="直線コネクタ 194"/>
        <xdr:cNvCxnSpPr/>
      </xdr:nvCxnSpPr>
      <xdr:spPr>
        <a:xfrm>
          <a:off x="1320800" y="9531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85344</xdr:rowOff>
    </xdr:from>
    <xdr:to>
      <xdr:col>24</xdr:col>
      <xdr:colOff>76200</xdr:colOff>
      <xdr:row>55</xdr:row>
      <xdr:rowOff>15494</xdr:rowOff>
    </xdr:to>
    <xdr:sp macro="" textlink="">
      <xdr:nvSpPr>
        <xdr:cNvPr id="205" name="楕円 204"/>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101871</xdr:rowOff>
    </xdr:from>
    <xdr:ext cx="762000" cy="259045"/>
    <xdr:sp macro="" textlink="">
      <xdr:nvSpPr>
        <xdr:cNvPr id="206" name="扶助費該当値テキスト"/>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94488</xdr:rowOff>
    </xdr:from>
    <xdr:to>
      <xdr:col>20</xdr:col>
      <xdr:colOff>38100</xdr:colOff>
      <xdr:row>55</xdr:row>
      <xdr:rowOff>24638</xdr:rowOff>
    </xdr:to>
    <xdr:sp macro="" textlink="">
      <xdr:nvSpPr>
        <xdr:cNvPr id="207" name="楕円 206"/>
        <xdr:cNvSpPr/>
      </xdr:nvSpPr>
      <xdr:spPr>
        <a:xfrm>
          <a:off x="3937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34815</xdr:rowOff>
    </xdr:from>
    <xdr:ext cx="736600" cy="259045"/>
    <xdr:sp macro="" textlink="">
      <xdr:nvSpPr>
        <xdr:cNvPr id="208" name="テキスト ボックス 207"/>
        <xdr:cNvSpPr txBox="1"/>
      </xdr:nvSpPr>
      <xdr:spPr>
        <a:xfrm>
          <a:off x="3606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69342</xdr:rowOff>
    </xdr:from>
    <xdr:to>
      <xdr:col>11</xdr:col>
      <xdr:colOff>60325</xdr:colOff>
      <xdr:row>55</xdr:row>
      <xdr:rowOff>170942</xdr:rowOff>
    </xdr:to>
    <xdr:sp macro="" textlink="">
      <xdr:nvSpPr>
        <xdr:cNvPr id="211" name="楕円 210"/>
        <xdr:cNvSpPr/>
      </xdr:nvSpPr>
      <xdr:spPr>
        <a:xfrm>
          <a:off x="2159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9669</xdr:rowOff>
    </xdr:from>
    <xdr:ext cx="762000" cy="259045"/>
    <xdr:sp macro="" textlink="">
      <xdr:nvSpPr>
        <xdr:cNvPr id="212" name="テキスト ボックス 211"/>
        <xdr:cNvSpPr txBox="1"/>
      </xdr:nvSpPr>
      <xdr:spPr>
        <a:xfrm>
          <a:off x="1828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51054</xdr:rowOff>
    </xdr:from>
    <xdr:to>
      <xdr:col>6</xdr:col>
      <xdr:colOff>171450</xdr:colOff>
      <xdr:row>55</xdr:row>
      <xdr:rowOff>152654</xdr:rowOff>
    </xdr:to>
    <xdr:sp macro="" textlink="">
      <xdr:nvSpPr>
        <xdr:cNvPr id="213" name="楕円 212"/>
        <xdr:cNvSpPr/>
      </xdr:nvSpPr>
      <xdr:spPr>
        <a:xfrm>
          <a:off x="1270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162831</xdr:rowOff>
    </xdr:from>
    <xdr:ext cx="762000" cy="259045"/>
    <xdr:sp macro="" textlink="">
      <xdr:nvSpPr>
        <xdr:cNvPr id="214" name="テキスト ボックス 213"/>
        <xdr:cNvSpPr txBox="1"/>
      </xdr:nvSpPr>
      <xdr:spPr>
        <a:xfrm>
          <a:off x="939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内訳は、維持補修費２．５％、繰出金９．３％である。維持補修費は長大な道路延長を有していることにより、人口１人あたりコストは類似団体平均を上回っている。令和２年度の下水道事業等の法適用化に伴い、特別会計から企業会計へ移行し、繰出金から補助費等へ移行したため、繰出金は前年度と同水準で推移している。今後も経営戦略に基づいた経営を行うなど、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20865</xdr:rowOff>
    </xdr:to>
    <xdr:cxnSp macro="">
      <xdr:nvCxnSpPr>
        <xdr:cNvPr id="249" name="直線コネクタ 248"/>
        <xdr:cNvCxnSpPr/>
      </xdr:nvCxnSpPr>
      <xdr:spPr>
        <a:xfrm flipV="1">
          <a:off x="15671800" y="97118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20865</xdr:rowOff>
    </xdr:from>
    <xdr:to>
      <xdr:col>78</xdr:col>
      <xdr:colOff>69850</xdr:colOff>
      <xdr:row>60</xdr:row>
      <xdr:rowOff>159657</xdr:rowOff>
    </xdr:to>
    <xdr:cxnSp macro="">
      <xdr:nvCxnSpPr>
        <xdr:cNvPr id="252" name="直線コネクタ 251"/>
        <xdr:cNvCxnSpPr/>
      </xdr:nvCxnSpPr>
      <xdr:spPr>
        <a:xfrm flipV="1">
          <a:off x="14782800" y="9793515"/>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159657</xdr:rowOff>
    </xdr:to>
    <xdr:cxnSp macro="">
      <xdr:nvCxnSpPr>
        <xdr:cNvPr id="255" name="直線コネクタ 254"/>
        <xdr:cNvCxnSpPr/>
      </xdr:nvCxnSpPr>
      <xdr:spPr>
        <a:xfrm>
          <a:off x="13893800" y="10365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29028</xdr:rowOff>
    </xdr:from>
    <xdr:to>
      <xdr:col>69</xdr:col>
      <xdr:colOff>92075</xdr:colOff>
      <xdr:row>60</xdr:row>
      <xdr:rowOff>78015</xdr:rowOff>
    </xdr:to>
    <xdr:cxnSp macro="">
      <xdr:nvCxnSpPr>
        <xdr:cNvPr id="258" name="直線コネクタ 257"/>
        <xdr:cNvCxnSpPr/>
      </xdr:nvCxnSpPr>
      <xdr:spPr>
        <a:xfrm>
          <a:off x="13004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9"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141515</xdr:rowOff>
    </xdr:from>
    <xdr:to>
      <xdr:col>78</xdr:col>
      <xdr:colOff>120650</xdr:colOff>
      <xdr:row>57</xdr:row>
      <xdr:rowOff>71665</xdr:rowOff>
    </xdr:to>
    <xdr:sp macro="" textlink="">
      <xdr:nvSpPr>
        <xdr:cNvPr id="270" name="楕円 269"/>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81842</xdr:rowOff>
    </xdr:from>
    <xdr:ext cx="736600" cy="259045"/>
    <xdr:sp macro="" textlink="">
      <xdr:nvSpPr>
        <xdr:cNvPr id="271" name="テキスト ボックス 270"/>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108857</xdr:rowOff>
    </xdr:from>
    <xdr:to>
      <xdr:col>74</xdr:col>
      <xdr:colOff>31750</xdr:colOff>
      <xdr:row>61</xdr:row>
      <xdr:rowOff>39007</xdr:rowOff>
    </xdr:to>
    <xdr:sp macro="" textlink="">
      <xdr:nvSpPr>
        <xdr:cNvPr id="272" name="楕円 271"/>
        <xdr:cNvSpPr/>
      </xdr:nvSpPr>
      <xdr:spPr>
        <a:xfrm>
          <a:off x="14732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23784</xdr:rowOff>
    </xdr:from>
    <xdr:ext cx="762000" cy="259045"/>
    <xdr:sp macro="" textlink="">
      <xdr:nvSpPr>
        <xdr:cNvPr id="273" name="テキスト ボックス 272"/>
        <xdr:cNvSpPr txBox="1"/>
      </xdr:nvSpPr>
      <xdr:spPr>
        <a:xfrm>
          <a:off x="14401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4" name="楕円 273"/>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5" name="テキスト ボックス 274"/>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149678</xdr:rowOff>
    </xdr:from>
    <xdr:to>
      <xdr:col>65</xdr:col>
      <xdr:colOff>53975</xdr:colOff>
      <xdr:row>60</xdr:row>
      <xdr:rowOff>79828</xdr:rowOff>
    </xdr:to>
    <xdr:sp macro="" textlink="">
      <xdr:nvSpPr>
        <xdr:cNvPr id="276" name="楕円 275"/>
        <xdr:cNvSpPr/>
      </xdr:nvSpPr>
      <xdr:spPr>
        <a:xfrm>
          <a:off x="12954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64605</xdr:rowOff>
    </xdr:from>
    <xdr:ext cx="762000" cy="259045"/>
    <xdr:sp macro="" textlink="">
      <xdr:nvSpPr>
        <xdr:cNvPr id="277" name="テキスト ボックス 276"/>
        <xdr:cNvSpPr txBox="1"/>
      </xdr:nvSpPr>
      <xdr:spPr>
        <a:xfrm>
          <a:off x="12623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比べて１．６ポイント減少したが、これは下水道事業会計の減価償却費等の減により下水道事業負担金が減少したことや、新型コロナウイルスの影響により、地域づくり活動や観光振興事業が実施できなかったことによる補助金の執行減が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今後も事業評価の取組み等により、補助金の効果的・効率的かつ適正な運用に努める。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46990</xdr:rowOff>
    </xdr:from>
    <xdr:to>
      <xdr:col>82</xdr:col>
      <xdr:colOff>107950</xdr:colOff>
      <xdr:row>36</xdr:row>
      <xdr:rowOff>138430</xdr:rowOff>
    </xdr:to>
    <xdr:cxnSp macro="">
      <xdr:nvCxnSpPr>
        <xdr:cNvPr id="305" name="直線コネクタ 304"/>
        <xdr:cNvCxnSpPr/>
      </xdr:nvCxnSpPr>
      <xdr:spPr>
        <a:xfrm flipV="1">
          <a:off x="15671800" y="62191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121285</xdr:rowOff>
    </xdr:from>
    <xdr:to>
      <xdr:col>78</xdr:col>
      <xdr:colOff>69850</xdr:colOff>
      <xdr:row>36</xdr:row>
      <xdr:rowOff>138430</xdr:rowOff>
    </xdr:to>
    <xdr:cxnSp macro="">
      <xdr:nvCxnSpPr>
        <xdr:cNvPr id="308" name="直線コネクタ 307"/>
        <xdr:cNvCxnSpPr/>
      </xdr:nvCxnSpPr>
      <xdr:spPr>
        <a:xfrm>
          <a:off x="14782800" y="612203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121285</xdr:rowOff>
    </xdr:from>
    <xdr:to>
      <xdr:col>73</xdr:col>
      <xdr:colOff>180975</xdr:colOff>
      <xdr:row>35</xdr:row>
      <xdr:rowOff>138430</xdr:rowOff>
    </xdr:to>
    <xdr:cxnSp macro="">
      <xdr:nvCxnSpPr>
        <xdr:cNvPr id="311" name="直線コネクタ 310"/>
        <xdr:cNvCxnSpPr/>
      </xdr:nvCxnSpPr>
      <xdr:spPr>
        <a:xfrm flipV="1">
          <a:off x="13893800" y="6122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109855</xdr:rowOff>
    </xdr:from>
    <xdr:to>
      <xdr:col>69</xdr:col>
      <xdr:colOff>92075</xdr:colOff>
      <xdr:row>35</xdr:row>
      <xdr:rowOff>138430</xdr:rowOff>
    </xdr:to>
    <xdr:cxnSp macro="">
      <xdr:nvCxnSpPr>
        <xdr:cNvPr id="314" name="直線コネクタ 313"/>
        <xdr:cNvCxnSpPr/>
      </xdr:nvCxnSpPr>
      <xdr:spPr>
        <a:xfrm>
          <a:off x="13004800" y="61106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24" name="楕円 323"/>
        <xdr:cNvSpPr/>
      </xdr:nvSpPr>
      <xdr:spPr>
        <a:xfrm>
          <a:off x="164592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12717</xdr:rowOff>
    </xdr:from>
    <xdr:ext cx="762000" cy="259045"/>
    <xdr:sp macro="" textlink="">
      <xdr:nvSpPr>
        <xdr:cNvPr id="325" name="補助費等該当値テキスト"/>
        <xdr:cNvSpPr txBox="1"/>
      </xdr:nvSpPr>
      <xdr:spPr>
        <a:xfrm>
          <a:off x="16598900" y="60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26" name="楕円 325"/>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27957</xdr:rowOff>
    </xdr:from>
    <xdr:ext cx="736600" cy="259045"/>
    <xdr:sp macro="" textlink="">
      <xdr:nvSpPr>
        <xdr:cNvPr id="327" name="テキスト ボックス 326"/>
        <xdr:cNvSpPr txBox="1"/>
      </xdr:nvSpPr>
      <xdr:spPr>
        <a:xfrm>
          <a:off x="15290800" y="602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70485</xdr:rowOff>
    </xdr:from>
    <xdr:to>
      <xdr:col>74</xdr:col>
      <xdr:colOff>31750</xdr:colOff>
      <xdr:row>36</xdr:row>
      <xdr:rowOff>635</xdr:rowOff>
    </xdr:to>
    <xdr:sp macro="" textlink="">
      <xdr:nvSpPr>
        <xdr:cNvPr id="328" name="楕円 327"/>
        <xdr:cNvSpPr/>
      </xdr:nvSpPr>
      <xdr:spPr>
        <a:xfrm>
          <a:off x="14732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10812</xdr:rowOff>
    </xdr:from>
    <xdr:ext cx="762000" cy="259045"/>
    <xdr:sp macro="" textlink="">
      <xdr:nvSpPr>
        <xdr:cNvPr id="329" name="テキスト ボックス 328"/>
        <xdr:cNvSpPr txBox="1"/>
      </xdr:nvSpPr>
      <xdr:spPr>
        <a:xfrm>
          <a:off x="14401800" y="58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0" name="楕円 329"/>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1" name="テキスト ボックス 33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59055</xdr:rowOff>
    </xdr:from>
    <xdr:to>
      <xdr:col>65</xdr:col>
      <xdr:colOff>53975</xdr:colOff>
      <xdr:row>35</xdr:row>
      <xdr:rowOff>160655</xdr:rowOff>
    </xdr:to>
    <xdr:sp macro="" textlink="">
      <xdr:nvSpPr>
        <xdr:cNvPr id="332" name="楕円 331"/>
        <xdr:cNvSpPr/>
      </xdr:nvSpPr>
      <xdr:spPr>
        <a:xfrm>
          <a:off x="12954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170832</xdr:rowOff>
    </xdr:from>
    <xdr:ext cx="762000" cy="259045"/>
    <xdr:sp macro="" textlink="">
      <xdr:nvSpPr>
        <xdr:cNvPr id="333" name="テキスト ボックス 332"/>
        <xdr:cNvSpPr txBox="1"/>
      </xdr:nvSpPr>
      <xdr:spPr>
        <a:xfrm>
          <a:off x="12623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合併町村の地方債を引き継いだことにより２倍以上に膨らんだことを受け、繰上償還や新規発行の抑制を行ってきたことにより、公債費は減少傾向にあり、昨年度からは１．７ポイント減少した。</a:t>
          </a:r>
        </a:p>
        <a:p>
          <a:r>
            <a:rPr kumimoji="1" lang="ja-JP" altLang="en-US" sz="1300">
              <a:latin typeface="ＭＳ Ｐゴシック" panose="020B0600070205080204" pitchFamily="50" charset="-128"/>
              <a:ea typeface="ＭＳ Ｐゴシック" panose="020B0600070205080204" pitchFamily="50" charset="-128"/>
            </a:rPr>
            <a:t>　今後も世代間負担の公平性と将来の財政運営に与える影響を考慮し、地方債の計画的な活用に努める。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143328</xdr:rowOff>
    </xdr:from>
    <xdr:to>
      <xdr:col>24</xdr:col>
      <xdr:colOff>25400</xdr:colOff>
      <xdr:row>73</xdr:row>
      <xdr:rowOff>156935</xdr:rowOff>
    </xdr:to>
    <xdr:cxnSp macro="">
      <xdr:nvCxnSpPr>
        <xdr:cNvPr id="368" name="直線コネクタ 367"/>
        <xdr:cNvCxnSpPr/>
      </xdr:nvCxnSpPr>
      <xdr:spPr>
        <a:xfrm flipV="1">
          <a:off x="3987800" y="12487728"/>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156935</xdr:rowOff>
    </xdr:from>
    <xdr:to>
      <xdr:col>19</xdr:col>
      <xdr:colOff>187325</xdr:colOff>
      <xdr:row>74</xdr:row>
      <xdr:rowOff>50800</xdr:rowOff>
    </xdr:to>
    <xdr:cxnSp macro="">
      <xdr:nvCxnSpPr>
        <xdr:cNvPr id="371" name="直線コネクタ 370"/>
        <xdr:cNvCxnSpPr/>
      </xdr:nvCxnSpPr>
      <xdr:spPr>
        <a:xfrm flipV="1">
          <a:off x="3098800" y="12672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148772</xdr:rowOff>
    </xdr:to>
    <xdr:cxnSp macro="">
      <xdr:nvCxnSpPr>
        <xdr:cNvPr id="374" name="直線コネクタ 373"/>
        <xdr:cNvCxnSpPr/>
      </xdr:nvCxnSpPr>
      <xdr:spPr>
        <a:xfrm flipV="1">
          <a:off x="2209800" y="12738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148772</xdr:rowOff>
    </xdr:from>
    <xdr:to>
      <xdr:col>11</xdr:col>
      <xdr:colOff>9525</xdr:colOff>
      <xdr:row>75</xdr:row>
      <xdr:rowOff>9978</xdr:rowOff>
    </xdr:to>
    <xdr:cxnSp macro="">
      <xdr:nvCxnSpPr>
        <xdr:cNvPr id="377" name="直線コネクタ 376"/>
        <xdr:cNvCxnSpPr/>
      </xdr:nvCxnSpPr>
      <xdr:spPr>
        <a:xfrm flipV="1">
          <a:off x="1320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92528</xdr:rowOff>
    </xdr:from>
    <xdr:to>
      <xdr:col>24</xdr:col>
      <xdr:colOff>76200</xdr:colOff>
      <xdr:row>73</xdr:row>
      <xdr:rowOff>22678</xdr:rowOff>
    </xdr:to>
    <xdr:sp macro="" textlink="">
      <xdr:nvSpPr>
        <xdr:cNvPr id="387" name="楕円 386"/>
        <xdr:cNvSpPr/>
      </xdr:nvSpPr>
      <xdr:spPr>
        <a:xfrm>
          <a:off x="47752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1105</xdr:rowOff>
    </xdr:from>
    <xdr:ext cx="762000" cy="259045"/>
    <xdr:sp macro="" textlink="">
      <xdr:nvSpPr>
        <xdr:cNvPr id="388" name="公債費該当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106135</xdr:rowOff>
    </xdr:from>
    <xdr:to>
      <xdr:col>20</xdr:col>
      <xdr:colOff>38100</xdr:colOff>
      <xdr:row>74</xdr:row>
      <xdr:rowOff>36285</xdr:rowOff>
    </xdr:to>
    <xdr:sp macro="" textlink="">
      <xdr:nvSpPr>
        <xdr:cNvPr id="389" name="楕円 388"/>
        <xdr:cNvSpPr/>
      </xdr:nvSpPr>
      <xdr:spPr>
        <a:xfrm>
          <a:off x="3937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46462</xdr:rowOff>
    </xdr:from>
    <xdr:ext cx="736600" cy="259045"/>
    <xdr:sp macro="" textlink="">
      <xdr:nvSpPr>
        <xdr:cNvPr id="390" name="テキスト ボックス 389"/>
        <xdr:cNvSpPr txBox="1"/>
      </xdr:nvSpPr>
      <xdr:spPr>
        <a:xfrm>
          <a:off x="3606800" y="12390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1" name="楕円 390"/>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2" name="テキスト ボックス 391"/>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97972</xdr:rowOff>
    </xdr:from>
    <xdr:to>
      <xdr:col>11</xdr:col>
      <xdr:colOff>60325</xdr:colOff>
      <xdr:row>75</xdr:row>
      <xdr:rowOff>28122</xdr:rowOff>
    </xdr:to>
    <xdr:sp macro="" textlink="">
      <xdr:nvSpPr>
        <xdr:cNvPr id="393" name="楕円 392"/>
        <xdr:cNvSpPr/>
      </xdr:nvSpPr>
      <xdr:spPr>
        <a:xfrm>
          <a:off x="2159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38299</xdr:rowOff>
    </xdr:from>
    <xdr:ext cx="762000" cy="259045"/>
    <xdr:sp macro="" textlink="">
      <xdr:nvSpPr>
        <xdr:cNvPr id="394" name="テキスト ボックス 393"/>
        <xdr:cNvSpPr txBox="1"/>
      </xdr:nvSpPr>
      <xdr:spPr>
        <a:xfrm>
          <a:off x="1828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130628</xdr:rowOff>
    </xdr:from>
    <xdr:to>
      <xdr:col>6</xdr:col>
      <xdr:colOff>171450</xdr:colOff>
      <xdr:row>75</xdr:row>
      <xdr:rowOff>60778</xdr:rowOff>
    </xdr:to>
    <xdr:sp macro="" textlink="">
      <xdr:nvSpPr>
        <xdr:cNvPr id="395" name="楕円 394"/>
        <xdr:cNvSpPr/>
      </xdr:nvSpPr>
      <xdr:spPr>
        <a:xfrm>
          <a:off x="1270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70955</xdr:rowOff>
    </xdr:from>
    <xdr:ext cx="762000" cy="259045"/>
    <xdr:sp macro="" textlink="">
      <xdr:nvSpPr>
        <xdr:cNvPr id="396" name="テキスト ボックス 395"/>
        <xdr:cNvSpPr txBox="1"/>
      </xdr:nvSpPr>
      <xdr:spPr>
        <a:xfrm>
          <a:off x="939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公債費以外の経常収支は、類似団体平均及び全国平均と比べて低い水準にある。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これは、経常一般財源が比較的多いことによるものであるが、人口１人あたりのコストで比較すると、人件費、物件費、維持補修費など類似団体平均を上回っているものもある。</a:t>
          </a:r>
        </a:p>
        <a:p>
          <a:r>
            <a:rPr kumimoji="1" lang="ja-JP" altLang="en-US" sz="1300">
              <a:latin typeface="ＭＳ Ｐゴシック" panose="020B0600070205080204" pitchFamily="50" charset="-128"/>
              <a:ea typeface="ＭＳ Ｐゴシック" panose="020B0600070205080204" pitchFamily="50" charset="-128"/>
            </a:rPr>
            <a:t>　今後もさらなる行財政改革の推進などにより、健全で持続可能な財政基盤の確立に努める。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78</xdr:row>
      <xdr:rowOff>20320</xdr:rowOff>
    </xdr:to>
    <xdr:cxnSp macro="">
      <xdr:nvCxnSpPr>
        <xdr:cNvPr id="429" name="直線コネクタ 428"/>
        <xdr:cNvCxnSpPr/>
      </xdr:nvCxnSpPr>
      <xdr:spPr>
        <a:xfrm flipV="1">
          <a:off x="15671800" y="1292860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20320</xdr:rowOff>
    </xdr:to>
    <xdr:cxnSp macro="">
      <xdr:nvCxnSpPr>
        <xdr:cNvPr id="432" name="直線コネクタ 431"/>
        <xdr:cNvCxnSpPr/>
      </xdr:nvCxnSpPr>
      <xdr:spPr>
        <a:xfrm>
          <a:off x="14782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69850</xdr:rowOff>
    </xdr:to>
    <xdr:cxnSp macro="">
      <xdr:nvCxnSpPr>
        <xdr:cNvPr id="435" name="直線コネクタ 434"/>
        <xdr:cNvCxnSpPr/>
      </xdr:nvCxnSpPr>
      <xdr:spPr>
        <a:xfrm>
          <a:off x="13893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77</xdr:row>
      <xdr:rowOff>16511</xdr:rowOff>
    </xdr:to>
    <xdr:cxnSp macro="">
      <xdr:nvCxnSpPr>
        <xdr:cNvPr id="438" name="直線コネクタ 437"/>
        <xdr:cNvCxnSpPr/>
      </xdr:nvCxnSpPr>
      <xdr:spPr>
        <a:xfrm>
          <a:off x="13004800" y="130276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0" name="楕円 449"/>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81297</xdr:rowOff>
    </xdr:from>
    <xdr:ext cx="736600" cy="259045"/>
    <xdr:sp macro="" textlink="">
      <xdr:nvSpPr>
        <xdr:cNvPr id="451" name="テキスト ボックス 450"/>
        <xdr:cNvSpPr txBox="1"/>
      </xdr:nvSpPr>
      <xdr:spPr>
        <a:xfrm>
          <a:off x="15290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2" name="楕円 451"/>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3" name="テキスト ボックス 452"/>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4" name="楕円 453"/>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5" name="テキスト ボックス 454"/>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6" name="楕円 455"/>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7" name="テキスト ボックス 45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139149</xdr:rowOff>
    </xdr:from>
    <xdr:to>
      <xdr:col>29</xdr:col>
      <xdr:colOff>127000</xdr:colOff>
      <xdr:row>17</xdr:row>
      <xdr:rowOff>19920</xdr:rowOff>
    </xdr:to>
    <xdr:cxnSp macro="">
      <xdr:nvCxnSpPr>
        <xdr:cNvPr id="54" name="直線コネクタ 53"/>
        <xdr:cNvCxnSpPr/>
      </xdr:nvCxnSpPr>
      <xdr:spPr bwMode="auto">
        <a:xfrm flipV="1">
          <a:off x="5003800" y="2929974"/>
          <a:ext cx="647700" cy="5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19920</xdr:rowOff>
    </xdr:from>
    <xdr:to>
      <xdr:col>26</xdr:col>
      <xdr:colOff>50800</xdr:colOff>
      <xdr:row>17</xdr:row>
      <xdr:rowOff>75198</xdr:rowOff>
    </xdr:to>
    <xdr:cxnSp macro="">
      <xdr:nvCxnSpPr>
        <xdr:cNvPr id="57" name="直線コネクタ 56"/>
        <xdr:cNvCxnSpPr/>
      </xdr:nvCxnSpPr>
      <xdr:spPr bwMode="auto">
        <a:xfrm flipV="1">
          <a:off x="4305300" y="2982195"/>
          <a:ext cx="698500" cy="5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75198</xdr:rowOff>
    </xdr:from>
    <xdr:to>
      <xdr:col>22</xdr:col>
      <xdr:colOff>114300</xdr:colOff>
      <xdr:row>17</xdr:row>
      <xdr:rowOff>89186</xdr:rowOff>
    </xdr:to>
    <xdr:cxnSp macro="">
      <xdr:nvCxnSpPr>
        <xdr:cNvPr id="60" name="直線コネクタ 59"/>
        <xdr:cNvCxnSpPr/>
      </xdr:nvCxnSpPr>
      <xdr:spPr bwMode="auto">
        <a:xfrm flipV="1">
          <a:off x="3606800" y="3037473"/>
          <a:ext cx="698500" cy="1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89186</xdr:rowOff>
    </xdr:from>
    <xdr:to>
      <xdr:col>18</xdr:col>
      <xdr:colOff>177800</xdr:colOff>
      <xdr:row>17</xdr:row>
      <xdr:rowOff>111246</xdr:rowOff>
    </xdr:to>
    <xdr:cxnSp macro="">
      <xdr:nvCxnSpPr>
        <xdr:cNvPr id="63" name="直線コネクタ 62"/>
        <xdr:cNvCxnSpPr/>
      </xdr:nvCxnSpPr>
      <xdr:spPr bwMode="auto">
        <a:xfrm flipV="1">
          <a:off x="2908300" y="3051461"/>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88349</xdr:rowOff>
    </xdr:from>
    <xdr:to>
      <xdr:col>29</xdr:col>
      <xdr:colOff>177800</xdr:colOff>
      <xdr:row>17</xdr:row>
      <xdr:rowOff>18499</xdr:rowOff>
    </xdr:to>
    <xdr:sp macro="" textlink="">
      <xdr:nvSpPr>
        <xdr:cNvPr id="73" name="楕円 72"/>
        <xdr:cNvSpPr/>
      </xdr:nvSpPr>
      <xdr:spPr bwMode="auto">
        <a:xfrm>
          <a:off x="5600700" y="287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60426</xdr:rowOff>
    </xdr:from>
    <xdr:ext cx="762000" cy="259045"/>
    <xdr:sp macro="" textlink="">
      <xdr:nvSpPr>
        <xdr:cNvPr id="74" name="人口1人当たり決算額の推移該当値テキスト130"/>
        <xdr:cNvSpPr txBox="1"/>
      </xdr:nvSpPr>
      <xdr:spPr>
        <a:xfrm>
          <a:off x="5740400" y="285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140570</xdr:rowOff>
    </xdr:from>
    <xdr:to>
      <xdr:col>26</xdr:col>
      <xdr:colOff>101600</xdr:colOff>
      <xdr:row>17</xdr:row>
      <xdr:rowOff>70720</xdr:rowOff>
    </xdr:to>
    <xdr:sp macro="" textlink="">
      <xdr:nvSpPr>
        <xdr:cNvPr id="75" name="楕円 74"/>
        <xdr:cNvSpPr/>
      </xdr:nvSpPr>
      <xdr:spPr bwMode="auto">
        <a:xfrm>
          <a:off x="4953000" y="293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80897</xdr:rowOff>
    </xdr:from>
    <xdr:ext cx="736600" cy="259045"/>
    <xdr:sp macro="" textlink="">
      <xdr:nvSpPr>
        <xdr:cNvPr id="76" name="テキスト ボックス 75"/>
        <xdr:cNvSpPr txBox="1"/>
      </xdr:nvSpPr>
      <xdr:spPr>
        <a:xfrm>
          <a:off x="4622800" y="270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24398</xdr:rowOff>
    </xdr:from>
    <xdr:to>
      <xdr:col>22</xdr:col>
      <xdr:colOff>165100</xdr:colOff>
      <xdr:row>17</xdr:row>
      <xdr:rowOff>125998</xdr:rowOff>
    </xdr:to>
    <xdr:sp macro="" textlink="">
      <xdr:nvSpPr>
        <xdr:cNvPr id="77" name="楕円 76"/>
        <xdr:cNvSpPr/>
      </xdr:nvSpPr>
      <xdr:spPr bwMode="auto">
        <a:xfrm>
          <a:off x="4254500" y="298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110775</xdr:rowOff>
    </xdr:from>
    <xdr:ext cx="762000" cy="259045"/>
    <xdr:sp macro="" textlink="">
      <xdr:nvSpPr>
        <xdr:cNvPr id="78" name="テキスト ボックス 77"/>
        <xdr:cNvSpPr txBox="1"/>
      </xdr:nvSpPr>
      <xdr:spPr>
        <a:xfrm>
          <a:off x="3924300" y="307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38386</xdr:rowOff>
    </xdr:from>
    <xdr:to>
      <xdr:col>19</xdr:col>
      <xdr:colOff>38100</xdr:colOff>
      <xdr:row>17</xdr:row>
      <xdr:rowOff>139986</xdr:rowOff>
    </xdr:to>
    <xdr:sp macro="" textlink="">
      <xdr:nvSpPr>
        <xdr:cNvPr id="79" name="楕円 78"/>
        <xdr:cNvSpPr/>
      </xdr:nvSpPr>
      <xdr:spPr bwMode="auto">
        <a:xfrm>
          <a:off x="3556000" y="300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124763</xdr:rowOff>
    </xdr:from>
    <xdr:ext cx="762000" cy="259045"/>
    <xdr:sp macro="" textlink="">
      <xdr:nvSpPr>
        <xdr:cNvPr id="80" name="テキスト ボックス 79"/>
        <xdr:cNvSpPr txBox="1"/>
      </xdr:nvSpPr>
      <xdr:spPr>
        <a:xfrm>
          <a:off x="3225800" y="30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60446</xdr:rowOff>
    </xdr:from>
    <xdr:to>
      <xdr:col>15</xdr:col>
      <xdr:colOff>101600</xdr:colOff>
      <xdr:row>17</xdr:row>
      <xdr:rowOff>162046</xdr:rowOff>
    </xdr:to>
    <xdr:sp macro="" textlink="">
      <xdr:nvSpPr>
        <xdr:cNvPr id="81" name="楕円 80"/>
        <xdr:cNvSpPr/>
      </xdr:nvSpPr>
      <xdr:spPr bwMode="auto">
        <a:xfrm>
          <a:off x="2857500" y="302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146823</xdr:rowOff>
    </xdr:from>
    <xdr:ext cx="762000" cy="259045"/>
    <xdr:sp macro="" textlink="">
      <xdr:nvSpPr>
        <xdr:cNvPr id="82" name="テキスト ボックス 81"/>
        <xdr:cNvSpPr txBox="1"/>
      </xdr:nvSpPr>
      <xdr:spPr>
        <a:xfrm>
          <a:off x="2527300" y="310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38924</xdr:rowOff>
    </xdr:from>
    <xdr:to>
      <xdr:col>29</xdr:col>
      <xdr:colOff>127000</xdr:colOff>
      <xdr:row>37</xdr:row>
      <xdr:rowOff>71548</xdr:rowOff>
    </xdr:to>
    <xdr:cxnSp macro="">
      <xdr:nvCxnSpPr>
        <xdr:cNvPr id="118" name="直線コネクタ 117"/>
        <xdr:cNvCxnSpPr/>
      </xdr:nvCxnSpPr>
      <xdr:spPr bwMode="auto">
        <a:xfrm flipV="1">
          <a:off x="5003800" y="7163624"/>
          <a:ext cx="647700" cy="32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148750</xdr:rowOff>
    </xdr:from>
    <xdr:to>
      <xdr:col>26</xdr:col>
      <xdr:colOff>50800</xdr:colOff>
      <xdr:row>37</xdr:row>
      <xdr:rowOff>71548</xdr:rowOff>
    </xdr:to>
    <xdr:cxnSp macro="">
      <xdr:nvCxnSpPr>
        <xdr:cNvPr id="121" name="直線コネクタ 120"/>
        <xdr:cNvCxnSpPr/>
      </xdr:nvCxnSpPr>
      <xdr:spPr bwMode="auto">
        <a:xfrm>
          <a:off x="4305300" y="7102000"/>
          <a:ext cx="698500" cy="9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114786</xdr:rowOff>
    </xdr:from>
    <xdr:to>
      <xdr:col>22</xdr:col>
      <xdr:colOff>114300</xdr:colOff>
      <xdr:row>36</xdr:row>
      <xdr:rowOff>148750</xdr:rowOff>
    </xdr:to>
    <xdr:cxnSp macro="">
      <xdr:nvCxnSpPr>
        <xdr:cNvPr id="124" name="直線コネクタ 123"/>
        <xdr:cNvCxnSpPr/>
      </xdr:nvCxnSpPr>
      <xdr:spPr bwMode="auto">
        <a:xfrm>
          <a:off x="3606800" y="7068036"/>
          <a:ext cx="698500" cy="3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43757</xdr:rowOff>
    </xdr:from>
    <xdr:to>
      <xdr:col>18</xdr:col>
      <xdr:colOff>177800</xdr:colOff>
      <xdr:row>36</xdr:row>
      <xdr:rowOff>114786</xdr:rowOff>
    </xdr:to>
    <xdr:cxnSp macro="">
      <xdr:nvCxnSpPr>
        <xdr:cNvPr id="127" name="直線コネクタ 126"/>
        <xdr:cNvCxnSpPr/>
      </xdr:nvCxnSpPr>
      <xdr:spPr bwMode="auto">
        <a:xfrm>
          <a:off x="2908300" y="6654107"/>
          <a:ext cx="698500" cy="41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159574</xdr:rowOff>
    </xdr:from>
    <xdr:to>
      <xdr:col>29</xdr:col>
      <xdr:colOff>177800</xdr:colOff>
      <xdr:row>37</xdr:row>
      <xdr:rowOff>89724</xdr:rowOff>
    </xdr:to>
    <xdr:sp macro="" textlink="">
      <xdr:nvSpPr>
        <xdr:cNvPr id="137" name="楕円 136"/>
        <xdr:cNvSpPr/>
      </xdr:nvSpPr>
      <xdr:spPr bwMode="auto">
        <a:xfrm>
          <a:off x="5600700" y="711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131651</xdr:rowOff>
    </xdr:from>
    <xdr:ext cx="762000" cy="259045"/>
    <xdr:sp macro="" textlink="">
      <xdr:nvSpPr>
        <xdr:cNvPr id="138" name="人口1人当たり決算額の推移該当値テキスト445"/>
        <xdr:cNvSpPr txBox="1"/>
      </xdr:nvSpPr>
      <xdr:spPr>
        <a:xfrm>
          <a:off x="5740400" y="70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20748</xdr:rowOff>
    </xdr:from>
    <xdr:to>
      <xdr:col>26</xdr:col>
      <xdr:colOff>101600</xdr:colOff>
      <xdr:row>37</xdr:row>
      <xdr:rowOff>122348</xdr:rowOff>
    </xdr:to>
    <xdr:sp macro="" textlink="">
      <xdr:nvSpPr>
        <xdr:cNvPr id="139" name="楕円 138"/>
        <xdr:cNvSpPr/>
      </xdr:nvSpPr>
      <xdr:spPr bwMode="auto">
        <a:xfrm>
          <a:off x="4953000" y="714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107125</xdr:rowOff>
    </xdr:from>
    <xdr:ext cx="736600" cy="259045"/>
    <xdr:sp macro="" textlink="">
      <xdr:nvSpPr>
        <xdr:cNvPr id="140" name="テキスト ボックス 139"/>
        <xdr:cNvSpPr txBox="1"/>
      </xdr:nvSpPr>
      <xdr:spPr>
        <a:xfrm>
          <a:off x="4622800" y="723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97950</xdr:rowOff>
    </xdr:from>
    <xdr:to>
      <xdr:col>22</xdr:col>
      <xdr:colOff>165100</xdr:colOff>
      <xdr:row>37</xdr:row>
      <xdr:rowOff>28100</xdr:rowOff>
    </xdr:to>
    <xdr:sp macro="" textlink="">
      <xdr:nvSpPr>
        <xdr:cNvPr id="141" name="楕円 140"/>
        <xdr:cNvSpPr/>
      </xdr:nvSpPr>
      <xdr:spPr bwMode="auto">
        <a:xfrm>
          <a:off x="4254500" y="70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12877</xdr:rowOff>
    </xdr:from>
    <xdr:ext cx="762000" cy="259045"/>
    <xdr:sp macro="" textlink="">
      <xdr:nvSpPr>
        <xdr:cNvPr id="142" name="テキスト ボックス 141"/>
        <xdr:cNvSpPr txBox="1"/>
      </xdr:nvSpPr>
      <xdr:spPr>
        <a:xfrm>
          <a:off x="3924300" y="71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63986</xdr:rowOff>
    </xdr:from>
    <xdr:to>
      <xdr:col>19</xdr:col>
      <xdr:colOff>38100</xdr:colOff>
      <xdr:row>36</xdr:row>
      <xdr:rowOff>165586</xdr:rowOff>
    </xdr:to>
    <xdr:sp macro="" textlink="">
      <xdr:nvSpPr>
        <xdr:cNvPr id="143" name="楕円 142"/>
        <xdr:cNvSpPr/>
      </xdr:nvSpPr>
      <xdr:spPr bwMode="auto">
        <a:xfrm>
          <a:off x="35560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150363</xdr:rowOff>
    </xdr:from>
    <xdr:ext cx="762000" cy="259045"/>
    <xdr:sp macro="" textlink="">
      <xdr:nvSpPr>
        <xdr:cNvPr id="144" name="テキスト ボックス 143"/>
        <xdr:cNvSpPr txBox="1"/>
      </xdr:nvSpPr>
      <xdr:spPr>
        <a:xfrm>
          <a:off x="32258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335857</xdr:rowOff>
    </xdr:from>
    <xdr:to>
      <xdr:col>15</xdr:col>
      <xdr:colOff>101600</xdr:colOff>
      <xdr:row>35</xdr:row>
      <xdr:rowOff>94557</xdr:rowOff>
    </xdr:to>
    <xdr:sp macro="" textlink="">
      <xdr:nvSpPr>
        <xdr:cNvPr id="145" name="楕円 144"/>
        <xdr:cNvSpPr/>
      </xdr:nvSpPr>
      <xdr:spPr bwMode="auto">
        <a:xfrm>
          <a:off x="2857500" y="660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104734</xdr:rowOff>
    </xdr:from>
    <xdr:ext cx="762000" cy="259045"/>
    <xdr:sp macro="" textlink="">
      <xdr:nvSpPr>
        <xdr:cNvPr id="146" name="テキスト ボックス 145"/>
        <xdr:cNvSpPr txBox="1"/>
      </xdr:nvSpPr>
      <xdr:spPr>
        <a:xfrm>
          <a:off x="2527300" y="63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85,463
84,683
2,177.61
59,386,113
54,112,798
2,804,900
28,391,014
20,347,299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144653</xdr:rowOff>
    </xdr:from>
    <xdr:to>
      <xdr:col>24</xdr:col>
      <xdr:colOff>63500</xdr:colOff>
      <xdr:row>34</xdr:row>
      <xdr:rowOff>159512</xdr:rowOff>
    </xdr:to>
    <xdr:cxnSp macro="">
      <xdr:nvCxnSpPr>
        <xdr:cNvPr id="61" name="直線コネクタ 60"/>
        <xdr:cNvCxnSpPr/>
      </xdr:nvCxnSpPr>
      <xdr:spPr>
        <a:xfrm flipV="1">
          <a:off x="3797300" y="597395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159512</xdr:rowOff>
    </xdr:from>
    <xdr:to>
      <xdr:col>19</xdr:col>
      <xdr:colOff>177800</xdr:colOff>
      <xdr:row>35</xdr:row>
      <xdr:rowOff>115925</xdr:rowOff>
    </xdr:to>
    <xdr:cxnSp macro="">
      <xdr:nvCxnSpPr>
        <xdr:cNvPr id="64" name="直線コネクタ 63"/>
        <xdr:cNvCxnSpPr/>
      </xdr:nvCxnSpPr>
      <xdr:spPr>
        <a:xfrm flipV="1">
          <a:off x="2908300" y="5988812"/>
          <a:ext cx="889000" cy="1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115925</xdr:rowOff>
    </xdr:from>
    <xdr:to>
      <xdr:col>15</xdr:col>
      <xdr:colOff>50800</xdr:colOff>
      <xdr:row>35</xdr:row>
      <xdr:rowOff>133172</xdr:rowOff>
    </xdr:to>
    <xdr:cxnSp macro="">
      <xdr:nvCxnSpPr>
        <xdr:cNvPr id="67" name="直線コネクタ 66"/>
        <xdr:cNvCxnSpPr/>
      </xdr:nvCxnSpPr>
      <xdr:spPr>
        <a:xfrm flipV="1">
          <a:off x="2019300" y="611667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133172</xdr:rowOff>
    </xdr:from>
    <xdr:to>
      <xdr:col>10</xdr:col>
      <xdr:colOff>114300</xdr:colOff>
      <xdr:row>36</xdr:row>
      <xdr:rowOff>2222</xdr:rowOff>
    </xdr:to>
    <xdr:cxnSp macro="">
      <xdr:nvCxnSpPr>
        <xdr:cNvPr id="70" name="直線コネクタ 69"/>
        <xdr:cNvCxnSpPr/>
      </xdr:nvCxnSpPr>
      <xdr:spPr>
        <a:xfrm flipV="1">
          <a:off x="1130300" y="6133922"/>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93853</xdr:rowOff>
    </xdr:from>
    <xdr:to>
      <xdr:col>24</xdr:col>
      <xdr:colOff>114300</xdr:colOff>
      <xdr:row>35</xdr:row>
      <xdr:rowOff>24003</xdr:rowOff>
    </xdr:to>
    <xdr:sp macro="" textlink="">
      <xdr:nvSpPr>
        <xdr:cNvPr id="80" name="楕円 79"/>
        <xdr:cNvSpPr/>
      </xdr:nvSpPr>
      <xdr:spPr>
        <a:xfrm>
          <a:off x="45847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116730</xdr:rowOff>
    </xdr:from>
    <xdr:ext cx="534377" cy="259045"/>
    <xdr:sp macro="" textlink="">
      <xdr:nvSpPr>
        <xdr:cNvPr id="81" name="人件費該当値テキスト"/>
        <xdr:cNvSpPr txBox="1"/>
      </xdr:nvSpPr>
      <xdr:spPr>
        <a:xfrm>
          <a:off x="4686300"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108712</xdr:rowOff>
    </xdr:from>
    <xdr:to>
      <xdr:col>20</xdr:col>
      <xdr:colOff>38100</xdr:colOff>
      <xdr:row>35</xdr:row>
      <xdr:rowOff>38862</xdr:rowOff>
    </xdr:to>
    <xdr:sp macro="" textlink="">
      <xdr:nvSpPr>
        <xdr:cNvPr id="82" name="楕円 81"/>
        <xdr:cNvSpPr/>
      </xdr:nvSpPr>
      <xdr:spPr>
        <a:xfrm>
          <a:off x="3746500" y="59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55389</xdr:rowOff>
    </xdr:from>
    <xdr:ext cx="534377" cy="259045"/>
    <xdr:sp macro="" textlink="">
      <xdr:nvSpPr>
        <xdr:cNvPr id="83" name="テキスト ボックス 82"/>
        <xdr:cNvSpPr txBox="1"/>
      </xdr:nvSpPr>
      <xdr:spPr>
        <a:xfrm>
          <a:off x="3530111" y="57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65125</xdr:rowOff>
    </xdr:from>
    <xdr:to>
      <xdr:col>15</xdr:col>
      <xdr:colOff>101600</xdr:colOff>
      <xdr:row>35</xdr:row>
      <xdr:rowOff>166725</xdr:rowOff>
    </xdr:to>
    <xdr:sp macro="" textlink="">
      <xdr:nvSpPr>
        <xdr:cNvPr id="84" name="楕円 83"/>
        <xdr:cNvSpPr/>
      </xdr:nvSpPr>
      <xdr:spPr>
        <a:xfrm>
          <a:off x="28575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11802</xdr:rowOff>
    </xdr:from>
    <xdr:ext cx="534377" cy="259045"/>
    <xdr:sp macro="" textlink="">
      <xdr:nvSpPr>
        <xdr:cNvPr id="85" name="テキスト ボックス 84"/>
        <xdr:cNvSpPr txBox="1"/>
      </xdr:nvSpPr>
      <xdr:spPr>
        <a:xfrm>
          <a:off x="2641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82372</xdr:rowOff>
    </xdr:from>
    <xdr:to>
      <xdr:col>10</xdr:col>
      <xdr:colOff>165100</xdr:colOff>
      <xdr:row>36</xdr:row>
      <xdr:rowOff>12522</xdr:rowOff>
    </xdr:to>
    <xdr:sp macro="" textlink="">
      <xdr:nvSpPr>
        <xdr:cNvPr id="86" name="楕円 85"/>
        <xdr:cNvSpPr/>
      </xdr:nvSpPr>
      <xdr:spPr>
        <a:xfrm>
          <a:off x="1968500" y="6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29049</xdr:rowOff>
    </xdr:from>
    <xdr:ext cx="534377" cy="259045"/>
    <xdr:sp macro="" textlink="">
      <xdr:nvSpPr>
        <xdr:cNvPr id="87" name="テキスト ボックス 86"/>
        <xdr:cNvSpPr txBox="1"/>
      </xdr:nvSpPr>
      <xdr:spPr>
        <a:xfrm>
          <a:off x="1752111" y="58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122872</xdr:rowOff>
    </xdr:from>
    <xdr:to>
      <xdr:col>6</xdr:col>
      <xdr:colOff>38100</xdr:colOff>
      <xdr:row>36</xdr:row>
      <xdr:rowOff>53022</xdr:rowOff>
    </xdr:to>
    <xdr:sp macro="" textlink="">
      <xdr:nvSpPr>
        <xdr:cNvPr id="88" name="楕円 87"/>
        <xdr:cNvSpPr/>
      </xdr:nvSpPr>
      <xdr:spPr>
        <a:xfrm>
          <a:off x="1079500" y="61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69549</xdr:rowOff>
    </xdr:from>
    <xdr:ext cx="534377" cy="259045"/>
    <xdr:sp macro="" textlink="">
      <xdr:nvSpPr>
        <xdr:cNvPr id="89" name="テキスト ボックス 88"/>
        <xdr:cNvSpPr txBox="1"/>
      </xdr:nvSpPr>
      <xdr:spPr>
        <a:xfrm>
          <a:off x="863111" y="58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82338</xdr:rowOff>
    </xdr:from>
    <xdr:to>
      <xdr:col>24</xdr:col>
      <xdr:colOff>63500</xdr:colOff>
      <xdr:row>55</xdr:row>
      <xdr:rowOff>57894</xdr:rowOff>
    </xdr:to>
    <xdr:cxnSp macro="">
      <xdr:nvCxnSpPr>
        <xdr:cNvPr id="121" name="直線コネクタ 120"/>
        <xdr:cNvCxnSpPr/>
      </xdr:nvCxnSpPr>
      <xdr:spPr>
        <a:xfrm flipV="1">
          <a:off x="3797300" y="9340638"/>
          <a:ext cx="838200" cy="1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57894</xdr:rowOff>
    </xdr:from>
    <xdr:to>
      <xdr:col>19</xdr:col>
      <xdr:colOff>177800</xdr:colOff>
      <xdr:row>55</xdr:row>
      <xdr:rowOff>110880</xdr:rowOff>
    </xdr:to>
    <xdr:cxnSp macro="">
      <xdr:nvCxnSpPr>
        <xdr:cNvPr id="124" name="直線コネクタ 123"/>
        <xdr:cNvCxnSpPr/>
      </xdr:nvCxnSpPr>
      <xdr:spPr>
        <a:xfrm flipV="1">
          <a:off x="2908300" y="9487644"/>
          <a:ext cx="889000" cy="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110880</xdr:rowOff>
    </xdr:from>
    <xdr:to>
      <xdr:col>15</xdr:col>
      <xdr:colOff>50800</xdr:colOff>
      <xdr:row>56</xdr:row>
      <xdr:rowOff>20142</xdr:rowOff>
    </xdr:to>
    <xdr:cxnSp macro="">
      <xdr:nvCxnSpPr>
        <xdr:cNvPr id="127" name="直線コネクタ 126"/>
        <xdr:cNvCxnSpPr/>
      </xdr:nvCxnSpPr>
      <xdr:spPr>
        <a:xfrm flipV="1">
          <a:off x="2019300" y="9540630"/>
          <a:ext cx="8890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20142</xdr:rowOff>
    </xdr:from>
    <xdr:to>
      <xdr:col>10</xdr:col>
      <xdr:colOff>114300</xdr:colOff>
      <xdr:row>56</xdr:row>
      <xdr:rowOff>89669</xdr:rowOff>
    </xdr:to>
    <xdr:cxnSp macro="">
      <xdr:nvCxnSpPr>
        <xdr:cNvPr id="130" name="直線コネクタ 129"/>
        <xdr:cNvCxnSpPr/>
      </xdr:nvCxnSpPr>
      <xdr:spPr>
        <a:xfrm flipV="1">
          <a:off x="1130300" y="9621342"/>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31538</xdr:rowOff>
    </xdr:from>
    <xdr:to>
      <xdr:col>24</xdr:col>
      <xdr:colOff>114300</xdr:colOff>
      <xdr:row>54</xdr:row>
      <xdr:rowOff>133138</xdr:rowOff>
    </xdr:to>
    <xdr:sp macro="" textlink="">
      <xdr:nvSpPr>
        <xdr:cNvPr id="140" name="楕円 139"/>
        <xdr:cNvSpPr/>
      </xdr:nvSpPr>
      <xdr:spPr>
        <a:xfrm>
          <a:off x="4584700" y="9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54415</xdr:rowOff>
    </xdr:from>
    <xdr:ext cx="534377" cy="259045"/>
    <xdr:sp macro="" textlink="">
      <xdr:nvSpPr>
        <xdr:cNvPr id="141" name="物件費該当値テキスト"/>
        <xdr:cNvSpPr txBox="1"/>
      </xdr:nvSpPr>
      <xdr:spPr>
        <a:xfrm>
          <a:off x="4686300" y="914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7094</xdr:rowOff>
    </xdr:from>
    <xdr:to>
      <xdr:col>20</xdr:col>
      <xdr:colOff>38100</xdr:colOff>
      <xdr:row>55</xdr:row>
      <xdr:rowOff>108694</xdr:rowOff>
    </xdr:to>
    <xdr:sp macro="" textlink="">
      <xdr:nvSpPr>
        <xdr:cNvPr id="142" name="楕円 141"/>
        <xdr:cNvSpPr/>
      </xdr:nvSpPr>
      <xdr:spPr>
        <a:xfrm>
          <a:off x="3746500" y="9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125221</xdr:rowOff>
    </xdr:from>
    <xdr:ext cx="534377" cy="259045"/>
    <xdr:sp macro="" textlink="">
      <xdr:nvSpPr>
        <xdr:cNvPr id="143" name="テキスト ボックス 142"/>
        <xdr:cNvSpPr txBox="1"/>
      </xdr:nvSpPr>
      <xdr:spPr>
        <a:xfrm>
          <a:off x="3530111" y="92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60080</xdr:rowOff>
    </xdr:from>
    <xdr:to>
      <xdr:col>15</xdr:col>
      <xdr:colOff>101600</xdr:colOff>
      <xdr:row>55</xdr:row>
      <xdr:rowOff>161680</xdr:rowOff>
    </xdr:to>
    <xdr:sp macro="" textlink="">
      <xdr:nvSpPr>
        <xdr:cNvPr id="144" name="楕円 143"/>
        <xdr:cNvSpPr/>
      </xdr:nvSpPr>
      <xdr:spPr>
        <a:xfrm>
          <a:off x="2857500" y="9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6757</xdr:rowOff>
    </xdr:from>
    <xdr:ext cx="534377" cy="259045"/>
    <xdr:sp macro="" textlink="">
      <xdr:nvSpPr>
        <xdr:cNvPr id="145" name="テキスト ボックス 144"/>
        <xdr:cNvSpPr txBox="1"/>
      </xdr:nvSpPr>
      <xdr:spPr>
        <a:xfrm>
          <a:off x="2641111" y="92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140792</xdr:rowOff>
    </xdr:from>
    <xdr:to>
      <xdr:col>10</xdr:col>
      <xdr:colOff>165100</xdr:colOff>
      <xdr:row>56</xdr:row>
      <xdr:rowOff>70942</xdr:rowOff>
    </xdr:to>
    <xdr:sp macro="" textlink="">
      <xdr:nvSpPr>
        <xdr:cNvPr id="146" name="楕円 145"/>
        <xdr:cNvSpPr/>
      </xdr:nvSpPr>
      <xdr:spPr>
        <a:xfrm>
          <a:off x="19685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87469</xdr:rowOff>
    </xdr:from>
    <xdr:ext cx="534377" cy="259045"/>
    <xdr:sp macro="" textlink="">
      <xdr:nvSpPr>
        <xdr:cNvPr id="147" name="テキスト ボックス 146"/>
        <xdr:cNvSpPr txBox="1"/>
      </xdr:nvSpPr>
      <xdr:spPr>
        <a:xfrm>
          <a:off x="1752111" y="93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38869</xdr:rowOff>
    </xdr:from>
    <xdr:to>
      <xdr:col>6</xdr:col>
      <xdr:colOff>38100</xdr:colOff>
      <xdr:row>56</xdr:row>
      <xdr:rowOff>140469</xdr:rowOff>
    </xdr:to>
    <xdr:sp macro="" textlink="">
      <xdr:nvSpPr>
        <xdr:cNvPr id="148" name="楕円 147"/>
        <xdr:cNvSpPr/>
      </xdr:nvSpPr>
      <xdr:spPr>
        <a:xfrm>
          <a:off x="1079500" y="96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156996</xdr:rowOff>
    </xdr:from>
    <xdr:ext cx="534377" cy="259045"/>
    <xdr:sp macro="" textlink="">
      <xdr:nvSpPr>
        <xdr:cNvPr id="149" name="テキスト ボックス 148"/>
        <xdr:cNvSpPr txBox="1"/>
      </xdr:nvSpPr>
      <xdr:spPr>
        <a:xfrm>
          <a:off x="863111" y="94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116954</xdr:rowOff>
    </xdr:from>
    <xdr:to>
      <xdr:col>24</xdr:col>
      <xdr:colOff>63500</xdr:colOff>
      <xdr:row>75</xdr:row>
      <xdr:rowOff>128460</xdr:rowOff>
    </xdr:to>
    <xdr:cxnSp macro="">
      <xdr:nvCxnSpPr>
        <xdr:cNvPr id="178" name="直線コネクタ 177"/>
        <xdr:cNvCxnSpPr/>
      </xdr:nvCxnSpPr>
      <xdr:spPr>
        <a:xfrm flipV="1">
          <a:off x="3797300" y="12632804"/>
          <a:ext cx="838200" cy="3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128460</xdr:rowOff>
    </xdr:from>
    <xdr:to>
      <xdr:col>19</xdr:col>
      <xdr:colOff>177800</xdr:colOff>
      <xdr:row>77</xdr:row>
      <xdr:rowOff>215</xdr:rowOff>
    </xdr:to>
    <xdr:cxnSp macro="">
      <xdr:nvCxnSpPr>
        <xdr:cNvPr id="181" name="直線コネクタ 180"/>
        <xdr:cNvCxnSpPr/>
      </xdr:nvCxnSpPr>
      <xdr:spPr>
        <a:xfrm flipV="1">
          <a:off x="2908300" y="12987210"/>
          <a:ext cx="889000" cy="2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133680</xdr:rowOff>
    </xdr:from>
    <xdr:to>
      <xdr:col>15</xdr:col>
      <xdr:colOff>50800</xdr:colOff>
      <xdr:row>77</xdr:row>
      <xdr:rowOff>215</xdr:rowOff>
    </xdr:to>
    <xdr:cxnSp macro="">
      <xdr:nvCxnSpPr>
        <xdr:cNvPr id="184" name="直線コネクタ 183"/>
        <xdr:cNvCxnSpPr/>
      </xdr:nvCxnSpPr>
      <xdr:spPr>
        <a:xfrm>
          <a:off x="2019300" y="13163880"/>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4902</xdr:rowOff>
    </xdr:from>
    <xdr:to>
      <xdr:col>10</xdr:col>
      <xdr:colOff>114300</xdr:colOff>
      <xdr:row>76</xdr:row>
      <xdr:rowOff>133680</xdr:rowOff>
    </xdr:to>
    <xdr:cxnSp macro="">
      <xdr:nvCxnSpPr>
        <xdr:cNvPr id="187" name="直線コネクタ 186"/>
        <xdr:cNvCxnSpPr/>
      </xdr:nvCxnSpPr>
      <xdr:spPr>
        <a:xfrm>
          <a:off x="1130300" y="1303510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66154</xdr:rowOff>
    </xdr:from>
    <xdr:to>
      <xdr:col>24</xdr:col>
      <xdr:colOff>114300</xdr:colOff>
      <xdr:row>73</xdr:row>
      <xdr:rowOff>167754</xdr:rowOff>
    </xdr:to>
    <xdr:sp macro="" textlink="">
      <xdr:nvSpPr>
        <xdr:cNvPr id="197" name="楕円 196"/>
        <xdr:cNvSpPr/>
      </xdr:nvSpPr>
      <xdr:spPr>
        <a:xfrm>
          <a:off x="4584700" y="125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89031</xdr:rowOff>
    </xdr:from>
    <xdr:ext cx="534377" cy="259045"/>
    <xdr:sp macro="" textlink="">
      <xdr:nvSpPr>
        <xdr:cNvPr id="198" name="維持補修費該当値テキスト"/>
        <xdr:cNvSpPr txBox="1"/>
      </xdr:nvSpPr>
      <xdr:spPr>
        <a:xfrm>
          <a:off x="4686300" y="124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77660</xdr:rowOff>
    </xdr:from>
    <xdr:to>
      <xdr:col>20</xdr:col>
      <xdr:colOff>38100</xdr:colOff>
      <xdr:row>76</xdr:row>
      <xdr:rowOff>7810</xdr:rowOff>
    </xdr:to>
    <xdr:sp macro="" textlink="">
      <xdr:nvSpPr>
        <xdr:cNvPr id="199" name="楕円 198"/>
        <xdr:cNvSpPr/>
      </xdr:nvSpPr>
      <xdr:spPr>
        <a:xfrm>
          <a:off x="37465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24337</xdr:rowOff>
    </xdr:from>
    <xdr:ext cx="534377" cy="259045"/>
    <xdr:sp macro="" textlink="">
      <xdr:nvSpPr>
        <xdr:cNvPr id="200" name="テキスト ボックス 199"/>
        <xdr:cNvSpPr txBox="1"/>
      </xdr:nvSpPr>
      <xdr:spPr>
        <a:xfrm>
          <a:off x="3530111" y="127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120865</xdr:rowOff>
    </xdr:from>
    <xdr:to>
      <xdr:col>15</xdr:col>
      <xdr:colOff>101600</xdr:colOff>
      <xdr:row>77</xdr:row>
      <xdr:rowOff>51015</xdr:rowOff>
    </xdr:to>
    <xdr:sp macro="" textlink="">
      <xdr:nvSpPr>
        <xdr:cNvPr id="201" name="楕円 200"/>
        <xdr:cNvSpPr/>
      </xdr:nvSpPr>
      <xdr:spPr>
        <a:xfrm>
          <a:off x="2857500" y="131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67543</xdr:rowOff>
    </xdr:from>
    <xdr:ext cx="534377" cy="259045"/>
    <xdr:sp macro="" textlink="">
      <xdr:nvSpPr>
        <xdr:cNvPr id="202" name="テキスト ボックス 201"/>
        <xdr:cNvSpPr txBox="1"/>
      </xdr:nvSpPr>
      <xdr:spPr>
        <a:xfrm>
          <a:off x="2641111" y="129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82880</xdr:rowOff>
    </xdr:from>
    <xdr:to>
      <xdr:col>10</xdr:col>
      <xdr:colOff>165100</xdr:colOff>
      <xdr:row>77</xdr:row>
      <xdr:rowOff>13030</xdr:rowOff>
    </xdr:to>
    <xdr:sp macro="" textlink="">
      <xdr:nvSpPr>
        <xdr:cNvPr id="203" name="楕円 202"/>
        <xdr:cNvSpPr/>
      </xdr:nvSpPr>
      <xdr:spPr>
        <a:xfrm>
          <a:off x="1968500" y="131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29557</xdr:rowOff>
    </xdr:from>
    <xdr:ext cx="534377" cy="259045"/>
    <xdr:sp macro="" textlink="">
      <xdr:nvSpPr>
        <xdr:cNvPr id="204" name="テキスト ボックス 203"/>
        <xdr:cNvSpPr txBox="1"/>
      </xdr:nvSpPr>
      <xdr:spPr>
        <a:xfrm>
          <a:off x="1752111" y="128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125552</xdr:rowOff>
    </xdr:from>
    <xdr:to>
      <xdr:col>6</xdr:col>
      <xdr:colOff>38100</xdr:colOff>
      <xdr:row>76</xdr:row>
      <xdr:rowOff>55702</xdr:rowOff>
    </xdr:to>
    <xdr:sp macro="" textlink="">
      <xdr:nvSpPr>
        <xdr:cNvPr id="205" name="楕円 204"/>
        <xdr:cNvSpPr/>
      </xdr:nvSpPr>
      <xdr:spPr>
        <a:xfrm>
          <a:off x="1079500" y="129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72229</xdr:rowOff>
    </xdr:from>
    <xdr:ext cx="534377" cy="259045"/>
    <xdr:sp macro="" textlink="">
      <xdr:nvSpPr>
        <xdr:cNvPr id="206" name="テキスト ボックス 205"/>
        <xdr:cNvSpPr txBox="1"/>
      </xdr:nvSpPr>
      <xdr:spPr>
        <a:xfrm>
          <a:off x="863111" y="127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25519</xdr:rowOff>
    </xdr:from>
    <xdr:to>
      <xdr:col>24</xdr:col>
      <xdr:colOff>63500</xdr:colOff>
      <xdr:row>97</xdr:row>
      <xdr:rowOff>107076</xdr:rowOff>
    </xdr:to>
    <xdr:cxnSp macro="">
      <xdr:nvCxnSpPr>
        <xdr:cNvPr id="238" name="直線コネクタ 237"/>
        <xdr:cNvCxnSpPr/>
      </xdr:nvCxnSpPr>
      <xdr:spPr>
        <a:xfrm flipV="1">
          <a:off x="3797300" y="16484719"/>
          <a:ext cx="838200" cy="2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107076</xdr:rowOff>
    </xdr:from>
    <xdr:to>
      <xdr:col>19</xdr:col>
      <xdr:colOff>177800</xdr:colOff>
      <xdr:row>97</xdr:row>
      <xdr:rowOff>115632</xdr:rowOff>
    </xdr:to>
    <xdr:cxnSp macro="">
      <xdr:nvCxnSpPr>
        <xdr:cNvPr id="241" name="直線コネクタ 240"/>
        <xdr:cNvCxnSpPr/>
      </xdr:nvCxnSpPr>
      <xdr:spPr>
        <a:xfrm flipV="1">
          <a:off x="2908300" y="16737726"/>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115632</xdr:rowOff>
    </xdr:from>
    <xdr:to>
      <xdr:col>15</xdr:col>
      <xdr:colOff>50800</xdr:colOff>
      <xdr:row>97</xdr:row>
      <xdr:rowOff>144402</xdr:rowOff>
    </xdr:to>
    <xdr:cxnSp macro="">
      <xdr:nvCxnSpPr>
        <xdr:cNvPr id="244" name="直線コネクタ 243"/>
        <xdr:cNvCxnSpPr/>
      </xdr:nvCxnSpPr>
      <xdr:spPr>
        <a:xfrm flipV="1">
          <a:off x="2019300" y="16746282"/>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144402</xdr:rowOff>
    </xdr:from>
    <xdr:to>
      <xdr:col>10</xdr:col>
      <xdr:colOff>114300</xdr:colOff>
      <xdr:row>97</xdr:row>
      <xdr:rowOff>158587</xdr:rowOff>
    </xdr:to>
    <xdr:cxnSp macro="">
      <xdr:nvCxnSpPr>
        <xdr:cNvPr id="247" name="直線コネクタ 246"/>
        <xdr:cNvCxnSpPr/>
      </xdr:nvCxnSpPr>
      <xdr:spPr>
        <a:xfrm flipV="1">
          <a:off x="1130300" y="16775052"/>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146169</xdr:rowOff>
    </xdr:from>
    <xdr:to>
      <xdr:col>24</xdr:col>
      <xdr:colOff>114300</xdr:colOff>
      <xdr:row>96</xdr:row>
      <xdr:rowOff>76319</xdr:rowOff>
    </xdr:to>
    <xdr:sp macro="" textlink="">
      <xdr:nvSpPr>
        <xdr:cNvPr id="257" name="楕円 256"/>
        <xdr:cNvSpPr/>
      </xdr:nvSpPr>
      <xdr:spPr>
        <a:xfrm>
          <a:off x="4584700" y="16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124596</xdr:rowOff>
    </xdr:from>
    <xdr:ext cx="599010" cy="259045"/>
    <xdr:sp macro="" textlink="">
      <xdr:nvSpPr>
        <xdr:cNvPr id="258" name="扶助費該当値テキスト"/>
        <xdr:cNvSpPr txBox="1"/>
      </xdr:nvSpPr>
      <xdr:spPr>
        <a:xfrm>
          <a:off x="4686300" y="1641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56276</xdr:rowOff>
    </xdr:from>
    <xdr:to>
      <xdr:col>20</xdr:col>
      <xdr:colOff>38100</xdr:colOff>
      <xdr:row>97</xdr:row>
      <xdr:rowOff>157876</xdr:rowOff>
    </xdr:to>
    <xdr:sp macro="" textlink="">
      <xdr:nvSpPr>
        <xdr:cNvPr id="259" name="楕円 258"/>
        <xdr:cNvSpPr/>
      </xdr:nvSpPr>
      <xdr:spPr>
        <a:xfrm>
          <a:off x="3746500" y="1668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149003</xdr:rowOff>
    </xdr:from>
    <xdr:ext cx="534377" cy="259045"/>
    <xdr:sp macro="" textlink="">
      <xdr:nvSpPr>
        <xdr:cNvPr id="260" name="テキスト ボックス 259"/>
        <xdr:cNvSpPr txBox="1"/>
      </xdr:nvSpPr>
      <xdr:spPr>
        <a:xfrm>
          <a:off x="3530111" y="1677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64832</xdr:rowOff>
    </xdr:from>
    <xdr:to>
      <xdr:col>15</xdr:col>
      <xdr:colOff>101600</xdr:colOff>
      <xdr:row>97</xdr:row>
      <xdr:rowOff>166432</xdr:rowOff>
    </xdr:to>
    <xdr:sp macro="" textlink="">
      <xdr:nvSpPr>
        <xdr:cNvPr id="261" name="楕円 260"/>
        <xdr:cNvSpPr/>
      </xdr:nvSpPr>
      <xdr:spPr>
        <a:xfrm>
          <a:off x="2857500" y="166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157559</xdr:rowOff>
    </xdr:from>
    <xdr:ext cx="534377" cy="259045"/>
    <xdr:sp macro="" textlink="">
      <xdr:nvSpPr>
        <xdr:cNvPr id="262" name="テキスト ボックス 261"/>
        <xdr:cNvSpPr txBox="1"/>
      </xdr:nvSpPr>
      <xdr:spPr>
        <a:xfrm>
          <a:off x="2641111" y="167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93602</xdr:rowOff>
    </xdr:from>
    <xdr:to>
      <xdr:col>10</xdr:col>
      <xdr:colOff>165100</xdr:colOff>
      <xdr:row>98</xdr:row>
      <xdr:rowOff>23752</xdr:rowOff>
    </xdr:to>
    <xdr:sp macro="" textlink="">
      <xdr:nvSpPr>
        <xdr:cNvPr id="263" name="楕円 262"/>
        <xdr:cNvSpPr/>
      </xdr:nvSpPr>
      <xdr:spPr>
        <a:xfrm>
          <a:off x="1968500" y="167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14879</xdr:rowOff>
    </xdr:from>
    <xdr:ext cx="534377" cy="259045"/>
    <xdr:sp macro="" textlink="">
      <xdr:nvSpPr>
        <xdr:cNvPr id="264" name="テキスト ボックス 263"/>
        <xdr:cNvSpPr txBox="1"/>
      </xdr:nvSpPr>
      <xdr:spPr>
        <a:xfrm>
          <a:off x="1752111" y="168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107787</xdr:rowOff>
    </xdr:from>
    <xdr:to>
      <xdr:col>6</xdr:col>
      <xdr:colOff>38100</xdr:colOff>
      <xdr:row>98</xdr:row>
      <xdr:rowOff>37937</xdr:rowOff>
    </xdr:to>
    <xdr:sp macro="" textlink="">
      <xdr:nvSpPr>
        <xdr:cNvPr id="265" name="楕円 264"/>
        <xdr:cNvSpPr/>
      </xdr:nvSpPr>
      <xdr:spPr>
        <a:xfrm>
          <a:off x="1079500" y="167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29064</xdr:rowOff>
    </xdr:from>
    <xdr:ext cx="534377" cy="259045"/>
    <xdr:sp macro="" textlink="">
      <xdr:nvSpPr>
        <xdr:cNvPr id="266" name="テキスト ボックス 265"/>
        <xdr:cNvSpPr txBox="1"/>
      </xdr:nvSpPr>
      <xdr:spPr>
        <a:xfrm>
          <a:off x="863111" y="168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92738</xdr:rowOff>
    </xdr:from>
    <xdr:to>
      <xdr:col>55</xdr:col>
      <xdr:colOff>0</xdr:colOff>
      <xdr:row>35</xdr:row>
      <xdr:rowOff>121549</xdr:rowOff>
    </xdr:to>
    <xdr:cxnSp macro="">
      <xdr:nvCxnSpPr>
        <xdr:cNvPr id="295" name="直線コネクタ 294"/>
        <xdr:cNvCxnSpPr/>
      </xdr:nvCxnSpPr>
      <xdr:spPr>
        <a:xfrm>
          <a:off x="9639300" y="5236238"/>
          <a:ext cx="838200" cy="88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92738</xdr:rowOff>
    </xdr:from>
    <xdr:to>
      <xdr:col>50</xdr:col>
      <xdr:colOff>114300</xdr:colOff>
      <xdr:row>37</xdr:row>
      <xdr:rowOff>48519</xdr:rowOff>
    </xdr:to>
    <xdr:cxnSp macro="">
      <xdr:nvCxnSpPr>
        <xdr:cNvPr id="298" name="直線コネクタ 297"/>
        <xdr:cNvCxnSpPr/>
      </xdr:nvCxnSpPr>
      <xdr:spPr>
        <a:xfrm flipV="1">
          <a:off x="8750300" y="5236238"/>
          <a:ext cx="889000" cy="11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48519</xdr:rowOff>
    </xdr:from>
    <xdr:to>
      <xdr:col>45</xdr:col>
      <xdr:colOff>177800</xdr:colOff>
      <xdr:row>37</xdr:row>
      <xdr:rowOff>81209</xdr:rowOff>
    </xdr:to>
    <xdr:cxnSp macro="">
      <xdr:nvCxnSpPr>
        <xdr:cNvPr id="301" name="直線コネクタ 300"/>
        <xdr:cNvCxnSpPr/>
      </xdr:nvCxnSpPr>
      <xdr:spPr>
        <a:xfrm flipV="1">
          <a:off x="7861300" y="6392169"/>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63271</xdr:rowOff>
    </xdr:from>
    <xdr:to>
      <xdr:col>41</xdr:col>
      <xdr:colOff>50800</xdr:colOff>
      <xdr:row>37</xdr:row>
      <xdr:rowOff>81209</xdr:rowOff>
    </xdr:to>
    <xdr:cxnSp macro="">
      <xdr:nvCxnSpPr>
        <xdr:cNvPr id="304" name="直線コネクタ 303"/>
        <xdr:cNvCxnSpPr/>
      </xdr:nvCxnSpPr>
      <xdr:spPr>
        <a:xfrm>
          <a:off x="6972300" y="6406921"/>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70749</xdr:rowOff>
    </xdr:from>
    <xdr:to>
      <xdr:col>55</xdr:col>
      <xdr:colOff>50800</xdr:colOff>
      <xdr:row>36</xdr:row>
      <xdr:rowOff>899</xdr:rowOff>
    </xdr:to>
    <xdr:sp macro="" textlink="">
      <xdr:nvSpPr>
        <xdr:cNvPr id="314" name="楕円 313"/>
        <xdr:cNvSpPr/>
      </xdr:nvSpPr>
      <xdr:spPr>
        <a:xfrm>
          <a:off x="10426700" y="60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93626</xdr:rowOff>
    </xdr:from>
    <xdr:ext cx="534377" cy="259045"/>
    <xdr:sp macro="" textlink="">
      <xdr:nvSpPr>
        <xdr:cNvPr id="315" name="補助費等該当値テキスト"/>
        <xdr:cNvSpPr txBox="1"/>
      </xdr:nvSpPr>
      <xdr:spPr>
        <a:xfrm>
          <a:off x="10528300" y="592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41938</xdr:rowOff>
    </xdr:from>
    <xdr:to>
      <xdr:col>50</xdr:col>
      <xdr:colOff>165100</xdr:colOff>
      <xdr:row>30</xdr:row>
      <xdr:rowOff>143538</xdr:rowOff>
    </xdr:to>
    <xdr:sp macro="" textlink="">
      <xdr:nvSpPr>
        <xdr:cNvPr id="316" name="楕円 315"/>
        <xdr:cNvSpPr/>
      </xdr:nvSpPr>
      <xdr:spPr>
        <a:xfrm>
          <a:off x="9588500" y="51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160065</xdr:rowOff>
    </xdr:from>
    <xdr:ext cx="599010" cy="259045"/>
    <xdr:sp macro="" textlink="">
      <xdr:nvSpPr>
        <xdr:cNvPr id="317" name="テキスト ボックス 316"/>
        <xdr:cNvSpPr txBox="1"/>
      </xdr:nvSpPr>
      <xdr:spPr>
        <a:xfrm>
          <a:off x="9339795" y="496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169169</xdr:rowOff>
    </xdr:from>
    <xdr:to>
      <xdr:col>46</xdr:col>
      <xdr:colOff>38100</xdr:colOff>
      <xdr:row>37</xdr:row>
      <xdr:rowOff>99319</xdr:rowOff>
    </xdr:to>
    <xdr:sp macro="" textlink="">
      <xdr:nvSpPr>
        <xdr:cNvPr id="318" name="楕円 317"/>
        <xdr:cNvSpPr/>
      </xdr:nvSpPr>
      <xdr:spPr>
        <a:xfrm>
          <a:off x="8699500" y="63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90446</xdr:rowOff>
    </xdr:from>
    <xdr:ext cx="534377" cy="259045"/>
    <xdr:sp macro="" textlink="">
      <xdr:nvSpPr>
        <xdr:cNvPr id="319" name="テキスト ボックス 318"/>
        <xdr:cNvSpPr txBox="1"/>
      </xdr:nvSpPr>
      <xdr:spPr>
        <a:xfrm>
          <a:off x="8483111" y="64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30409</xdr:rowOff>
    </xdr:from>
    <xdr:to>
      <xdr:col>41</xdr:col>
      <xdr:colOff>101600</xdr:colOff>
      <xdr:row>37</xdr:row>
      <xdr:rowOff>132009</xdr:rowOff>
    </xdr:to>
    <xdr:sp macro="" textlink="">
      <xdr:nvSpPr>
        <xdr:cNvPr id="320" name="楕円 319"/>
        <xdr:cNvSpPr/>
      </xdr:nvSpPr>
      <xdr:spPr>
        <a:xfrm>
          <a:off x="7810500" y="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123136</xdr:rowOff>
    </xdr:from>
    <xdr:ext cx="534377" cy="259045"/>
    <xdr:sp macro="" textlink="">
      <xdr:nvSpPr>
        <xdr:cNvPr id="321" name="テキスト ボックス 320"/>
        <xdr:cNvSpPr txBox="1"/>
      </xdr:nvSpPr>
      <xdr:spPr>
        <a:xfrm>
          <a:off x="7594111" y="64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12471</xdr:rowOff>
    </xdr:from>
    <xdr:to>
      <xdr:col>36</xdr:col>
      <xdr:colOff>165100</xdr:colOff>
      <xdr:row>37</xdr:row>
      <xdr:rowOff>114071</xdr:rowOff>
    </xdr:to>
    <xdr:sp macro="" textlink="">
      <xdr:nvSpPr>
        <xdr:cNvPr id="322" name="楕円 321"/>
        <xdr:cNvSpPr/>
      </xdr:nvSpPr>
      <xdr:spPr>
        <a:xfrm>
          <a:off x="6921500" y="63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105198</xdr:rowOff>
    </xdr:from>
    <xdr:ext cx="534377" cy="259045"/>
    <xdr:sp macro="" textlink="">
      <xdr:nvSpPr>
        <xdr:cNvPr id="323" name="テキスト ボックス 322"/>
        <xdr:cNvSpPr txBox="1"/>
      </xdr:nvSpPr>
      <xdr:spPr>
        <a:xfrm>
          <a:off x="6705111" y="64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152273</xdr:rowOff>
    </xdr:from>
    <xdr:to>
      <xdr:col>55</xdr:col>
      <xdr:colOff>0</xdr:colOff>
      <xdr:row>57</xdr:row>
      <xdr:rowOff>96138</xdr:rowOff>
    </xdr:to>
    <xdr:cxnSp macro="">
      <xdr:nvCxnSpPr>
        <xdr:cNvPr id="350" name="直線コネクタ 349"/>
        <xdr:cNvCxnSpPr/>
      </xdr:nvCxnSpPr>
      <xdr:spPr>
        <a:xfrm>
          <a:off x="9639300" y="9753473"/>
          <a:ext cx="838200" cy="1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152273</xdr:rowOff>
    </xdr:from>
    <xdr:to>
      <xdr:col>50</xdr:col>
      <xdr:colOff>114300</xdr:colOff>
      <xdr:row>56</xdr:row>
      <xdr:rowOff>156707</xdr:rowOff>
    </xdr:to>
    <xdr:cxnSp macro="">
      <xdr:nvCxnSpPr>
        <xdr:cNvPr id="353" name="直線コネクタ 352"/>
        <xdr:cNvCxnSpPr/>
      </xdr:nvCxnSpPr>
      <xdr:spPr>
        <a:xfrm flipV="1">
          <a:off x="8750300" y="975347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156707</xdr:rowOff>
    </xdr:from>
    <xdr:to>
      <xdr:col>45</xdr:col>
      <xdr:colOff>177800</xdr:colOff>
      <xdr:row>57</xdr:row>
      <xdr:rowOff>75688</xdr:rowOff>
    </xdr:to>
    <xdr:cxnSp macro="">
      <xdr:nvCxnSpPr>
        <xdr:cNvPr id="356" name="直線コネクタ 355"/>
        <xdr:cNvCxnSpPr/>
      </xdr:nvCxnSpPr>
      <xdr:spPr>
        <a:xfrm flipV="1">
          <a:off x="7861300" y="9757907"/>
          <a:ext cx="889000" cy="9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93134</xdr:rowOff>
    </xdr:from>
    <xdr:to>
      <xdr:col>41</xdr:col>
      <xdr:colOff>50800</xdr:colOff>
      <xdr:row>57</xdr:row>
      <xdr:rowOff>75688</xdr:rowOff>
    </xdr:to>
    <xdr:cxnSp macro="">
      <xdr:nvCxnSpPr>
        <xdr:cNvPr id="359" name="直線コネクタ 358"/>
        <xdr:cNvCxnSpPr/>
      </xdr:nvCxnSpPr>
      <xdr:spPr>
        <a:xfrm>
          <a:off x="6972300" y="9694334"/>
          <a:ext cx="889000" cy="1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45338</xdr:rowOff>
    </xdr:from>
    <xdr:to>
      <xdr:col>55</xdr:col>
      <xdr:colOff>50800</xdr:colOff>
      <xdr:row>57</xdr:row>
      <xdr:rowOff>146938</xdr:rowOff>
    </xdr:to>
    <xdr:sp macro="" textlink="">
      <xdr:nvSpPr>
        <xdr:cNvPr id="369" name="楕円 368"/>
        <xdr:cNvSpPr/>
      </xdr:nvSpPr>
      <xdr:spPr>
        <a:xfrm>
          <a:off x="10426700" y="98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131715</xdr:rowOff>
    </xdr:from>
    <xdr:ext cx="534377" cy="259045"/>
    <xdr:sp macro="" textlink="">
      <xdr:nvSpPr>
        <xdr:cNvPr id="370" name="普通建設事業費該当値テキスト"/>
        <xdr:cNvSpPr txBox="1"/>
      </xdr:nvSpPr>
      <xdr:spPr>
        <a:xfrm>
          <a:off x="10528300" y="97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101473</xdr:rowOff>
    </xdr:from>
    <xdr:to>
      <xdr:col>50</xdr:col>
      <xdr:colOff>165100</xdr:colOff>
      <xdr:row>57</xdr:row>
      <xdr:rowOff>31623</xdr:rowOff>
    </xdr:to>
    <xdr:sp macro="" textlink="">
      <xdr:nvSpPr>
        <xdr:cNvPr id="371" name="楕円 370"/>
        <xdr:cNvSpPr/>
      </xdr:nvSpPr>
      <xdr:spPr>
        <a:xfrm>
          <a:off x="9588500" y="97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48150</xdr:rowOff>
    </xdr:from>
    <xdr:ext cx="534377" cy="259045"/>
    <xdr:sp macro="" textlink="">
      <xdr:nvSpPr>
        <xdr:cNvPr id="372" name="テキスト ボックス 371"/>
        <xdr:cNvSpPr txBox="1"/>
      </xdr:nvSpPr>
      <xdr:spPr>
        <a:xfrm>
          <a:off x="9372111" y="94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105907</xdr:rowOff>
    </xdr:from>
    <xdr:to>
      <xdr:col>46</xdr:col>
      <xdr:colOff>38100</xdr:colOff>
      <xdr:row>57</xdr:row>
      <xdr:rowOff>36057</xdr:rowOff>
    </xdr:to>
    <xdr:sp macro="" textlink="">
      <xdr:nvSpPr>
        <xdr:cNvPr id="373" name="楕円 372"/>
        <xdr:cNvSpPr/>
      </xdr:nvSpPr>
      <xdr:spPr>
        <a:xfrm>
          <a:off x="86995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52584</xdr:rowOff>
    </xdr:from>
    <xdr:ext cx="534377" cy="259045"/>
    <xdr:sp macro="" textlink="">
      <xdr:nvSpPr>
        <xdr:cNvPr id="374" name="テキスト ボックス 373"/>
        <xdr:cNvSpPr txBox="1"/>
      </xdr:nvSpPr>
      <xdr:spPr>
        <a:xfrm>
          <a:off x="8483111" y="94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24888</xdr:rowOff>
    </xdr:from>
    <xdr:to>
      <xdr:col>41</xdr:col>
      <xdr:colOff>101600</xdr:colOff>
      <xdr:row>57</xdr:row>
      <xdr:rowOff>126488</xdr:rowOff>
    </xdr:to>
    <xdr:sp macro="" textlink="">
      <xdr:nvSpPr>
        <xdr:cNvPr id="375" name="楕円 374"/>
        <xdr:cNvSpPr/>
      </xdr:nvSpPr>
      <xdr:spPr>
        <a:xfrm>
          <a:off x="7810500" y="97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117615</xdr:rowOff>
    </xdr:from>
    <xdr:ext cx="534377" cy="259045"/>
    <xdr:sp macro="" textlink="">
      <xdr:nvSpPr>
        <xdr:cNvPr id="376" name="テキスト ボックス 375"/>
        <xdr:cNvSpPr txBox="1"/>
      </xdr:nvSpPr>
      <xdr:spPr>
        <a:xfrm>
          <a:off x="7594111" y="98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42334</xdr:rowOff>
    </xdr:from>
    <xdr:to>
      <xdr:col>36</xdr:col>
      <xdr:colOff>165100</xdr:colOff>
      <xdr:row>56</xdr:row>
      <xdr:rowOff>143934</xdr:rowOff>
    </xdr:to>
    <xdr:sp macro="" textlink="">
      <xdr:nvSpPr>
        <xdr:cNvPr id="377" name="楕円 376"/>
        <xdr:cNvSpPr/>
      </xdr:nvSpPr>
      <xdr:spPr>
        <a:xfrm>
          <a:off x="6921500" y="96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160461</xdr:rowOff>
    </xdr:from>
    <xdr:ext cx="534377" cy="259045"/>
    <xdr:sp macro="" textlink="">
      <xdr:nvSpPr>
        <xdr:cNvPr id="378" name="テキスト ボックス 377"/>
        <xdr:cNvSpPr txBox="1"/>
      </xdr:nvSpPr>
      <xdr:spPr>
        <a:xfrm>
          <a:off x="6705111" y="941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14399</xdr:rowOff>
    </xdr:from>
    <xdr:to>
      <xdr:col>55</xdr:col>
      <xdr:colOff>0</xdr:colOff>
      <xdr:row>78</xdr:row>
      <xdr:rowOff>15136</xdr:rowOff>
    </xdr:to>
    <xdr:cxnSp macro="">
      <xdr:nvCxnSpPr>
        <xdr:cNvPr id="403" name="直線コネクタ 402"/>
        <xdr:cNvCxnSpPr/>
      </xdr:nvCxnSpPr>
      <xdr:spPr>
        <a:xfrm>
          <a:off x="9639300" y="13387499"/>
          <a:ext cx="8382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166041</xdr:rowOff>
    </xdr:from>
    <xdr:to>
      <xdr:col>50</xdr:col>
      <xdr:colOff>114300</xdr:colOff>
      <xdr:row>78</xdr:row>
      <xdr:rowOff>14399</xdr:rowOff>
    </xdr:to>
    <xdr:cxnSp macro="">
      <xdr:nvCxnSpPr>
        <xdr:cNvPr id="406" name="直線コネクタ 405"/>
        <xdr:cNvCxnSpPr/>
      </xdr:nvCxnSpPr>
      <xdr:spPr>
        <a:xfrm>
          <a:off x="8750300" y="13367691"/>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146558</xdr:rowOff>
    </xdr:from>
    <xdr:to>
      <xdr:col>45</xdr:col>
      <xdr:colOff>177800</xdr:colOff>
      <xdr:row>77</xdr:row>
      <xdr:rowOff>166041</xdr:rowOff>
    </xdr:to>
    <xdr:cxnSp macro="">
      <xdr:nvCxnSpPr>
        <xdr:cNvPr id="409" name="直線コネクタ 408"/>
        <xdr:cNvCxnSpPr/>
      </xdr:nvCxnSpPr>
      <xdr:spPr>
        <a:xfrm>
          <a:off x="7861300" y="13348208"/>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105713</xdr:rowOff>
    </xdr:from>
    <xdr:to>
      <xdr:col>41</xdr:col>
      <xdr:colOff>50800</xdr:colOff>
      <xdr:row>77</xdr:row>
      <xdr:rowOff>146558</xdr:rowOff>
    </xdr:to>
    <xdr:cxnSp macro="">
      <xdr:nvCxnSpPr>
        <xdr:cNvPr id="412" name="直線コネクタ 411"/>
        <xdr:cNvCxnSpPr/>
      </xdr:nvCxnSpPr>
      <xdr:spPr>
        <a:xfrm>
          <a:off x="6972300" y="13307363"/>
          <a:ext cx="889000" cy="4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135786</xdr:rowOff>
    </xdr:from>
    <xdr:to>
      <xdr:col>55</xdr:col>
      <xdr:colOff>50800</xdr:colOff>
      <xdr:row>78</xdr:row>
      <xdr:rowOff>65936</xdr:rowOff>
    </xdr:to>
    <xdr:sp macro="" textlink="">
      <xdr:nvSpPr>
        <xdr:cNvPr id="422" name="楕円 421"/>
        <xdr:cNvSpPr/>
      </xdr:nvSpPr>
      <xdr:spPr>
        <a:xfrm>
          <a:off x="10426700" y="133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50713</xdr:rowOff>
    </xdr:from>
    <xdr:ext cx="469744" cy="259045"/>
    <xdr:sp macro="" textlink="">
      <xdr:nvSpPr>
        <xdr:cNvPr id="423" name="普通建設事業費 （ うち新規整備　）該当値テキスト"/>
        <xdr:cNvSpPr txBox="1"/>
      </xdr:nvSpPr>
      <xdr:spPr>
        <a:xfrm>
          <a:off x="10528300" y="1325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135049</xdr:rowOff>
    </xdr:from>
    <xdr:to>
      <xdr:col>50</xdr:col>
      <xdr:colOff>165100</xdr:colOff>
      <xdr:row>78</xdr:row>
      <xdr:rowOff>65199</xdr:rowOff>
    </xdr:to>
    <xdr:sp macro="" textlink="">
      <xdr:nvSpPr>
        <xdr:cNvPr id="424" name="楕円 423"/>
        <xdr:cNvSpPr/>
      </xdr:nvSpPr>
      <xdr:spPr>
        <a:xfrm>
          <a:off x="9588500" y="133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56326</xdr:rowOff>
    </xdr:from>
    <xdr:ext cx="469744" cy="259045"/>
    <xdr:sp macro="" textlink="">
      <xdr:nvSpPr>
        <xdr:cNvPr id="425" name="テキスト ボックス 424"/>
        <xdr:cNvSpPr txBox="1"/>
      </xdr:nvSpPr>
      <xdr:spPr>
        <a:xfrm>
          <a:off x="9404428" y="134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115241</xdr:rowOff>
    </xdr:from>
    <xdr:to>
      <xdr:col>46</xdr:col>
      <xdr:colOff>38100</xdr:colOff>
      <xdr:row>78</xdr:row>
      <xdr:rowOff>45391</xdr:rowOff>
    </xdr:to>
    <xdr:sp macro="" textlink="">
      <xdr:nvSpPr>
        <xdr:cNvPr id="426" name="楕円 425"/>
        <xdr:cNvSpPr/>
      </xdr:nvSpPr>
      <xdr:spPr>
        <a:xfrm>
          <a:off x="8699500" y="133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36518</xdr:rowOff>
    </xdr:from>
    <xdr:ext cx="469744" cy="259045"/>
    <xdr:sp macro="" textlink="">
      <xdr:nvSpPr>
        <xdr:cNvPr id="427" name="テキスト ボックス 426"/>
        <xdr:cNvSpPr txBox="1"/>
      </xdr:nvSpPr>
      <xdr:spPr>
        <a:xfrm>
          <a:off x="8515428" y="134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95758</xdr:rowOff>
    </xdr:from>
    <xdr:to>
      <xdr:col>41</xdr:col>
      <xdr:colOff>101600</xdr:colOff>
      <xdr:row>78</xdr:row>
      <xdr:rowOff>25908</xdr:rowOff>
    </xdr:to>
    <xdr:sp macro="" textlink="">
      <xdr:nvSpPr>
        <xdr:cNvPr id="428" name="楕円 427"/>
        <xdr:cNvSpPr/>
      </xdr:nvSpPr>
      <xdr:spPr>
        <a:xfrm>
          <a:off x="7810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17035</xdr:rowOff>
    </xdr:from>
    <xdr:ext cx="469744" cy="259045"/>
    <xdr:sp macro="" textlink="">
      <xdr:nvSpPr>
        <xdr:cNvPr id="429" name="テキスト ボックス 428"/>
        <xdr:cNvSpPr txBox="1"/>
      </xdr:nvSpPr>
      <xdr:spPr>
        <a:xfrm>
          <a:off x="7626428" y="1339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54913</xdr:rowOff>
    </xdr:from>
    <xdr:to>
      <xdr:col>36</xdr:col>
      <xdr:colOff>165100</xdr:colOff>
      <xdr:row>77</xdr:row>
      <xdr:rowOff>156513</xdr:rowOff>
    </xdr:to>
    <xdr:sp macro="" textlink="">
      <xdr:nvSpPr>
        <xdr:cNvPr id="430" name="楕円 429"/>
        <xdr:cNvSpPr/>
      </xdr:nvSpPr>
      <xdr:spPr>
        <a:xfrm>
          <a:off x="6921500" y="132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147640</xdr:rowOff>
    </xdr:from>
    <xdr:ext cx="534377" cy="259045"/>
    <xdr:sp macro="" textlink="">
      <xdr:nvSpPr>
        <xdr:cNvPr id="431" name="テキスト ボックス 430"/>
        <xdr:cNvSpPr txBox="1"/>
      </xdr:nvSpPr>
      <xdr:spPr>
        <a:xfrm>
          <a:off x="6705111" y="133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152185</xdr:rowOff>
    </xdr:from>
    <xdr:to>
      <xdr:col>55</xdr:col>
      <xdr:colOff>0</xdr:colOff>
      <xdr:row>97</xdr:row>
      <xdr:rowOff>59550</xdr:rowOff>
    </xdr:to>
    <xdr:cxnSp macro="">
      <xdr:nvCxnSpPr>
        <xdr:cNvPr id="460" name="直線コネクタ 459"/>
        <xdr:cNvCxnSpPr/>
      </xdr:nvCxnSpPr>
      <xdr:spPr>
        <a:xfrm>
          <a:off x="9639300" y="16268485"/>
          <a:ext cx="838200" cy="42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152185</xdr:rowOff>
    </xdr:from>
    <xdr:to>
      <xdr:col>50</xdr:col>
      <xdr:colOff>114300</xdr:colOff>
      <xdr:row>95</xdr:row>
      <xdr:rowOff>84913</xdr:rowOff>
    </xdr:to>
    <xdr:cxnSp macro="">
      <xdr:nvCxnSpPr>
        <xdr:cNvPr id="463" name="直線コネクタ 462"/>
        <xdr:cNvCxnSpPr/>
      </xdr:nvCxnSpPr>
      <xdr:spPr>
        <a:xfrm flipV="1">
          <a:off x="8750300" y="16268485"/>
          <a:ext cx="889000" cy="1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84913</xdr:rowOff>
    </xdr:from>
    <xdr:to>
      <xdr:col>45</xdr:col>
      <xdr:colOff>177800</xdr:colOff>
      <xdr:row>97</xdr:row>
      <xdr:rowOff>34671</xdr:rowOff>
    </xdr:to>
    <xdr:cxnSp macro="">
      <xdr:nvCxnSpPr>
        <xdr:cNvPr id="466" name="直線コネクタ 465"/>
        <xdr:cNvCxnSpPr/>
      </xdr:nvCxnSpPr>
      <xdr:spPr>
        <a:xfrm flipV="1">
          <a:off x="7861300" y="16372663"/>
          <a:ext cx="889000" cy="2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129350</xdr:rowOff>
    </xdr:from>
    <xdr:to>
      <xdr:col>41</xdr:col>
      <xdr:colOff>50800</xdr:colOff>
      <xdr:row>97</xdr:row>
      <xdr:rowOff>34671</xdr:rowOff>
    </xdr:to>
    <xdr:cxnSp macro="">
      <xdr:nvCxnSpPr>
        <xdr:cNvPr id="469" name="直線コネクタ 468"/>
        <xdr:cNvCxnSpPr/>
      </xdr:nvCxnSpPr>
      <xdr:spPr>
        <a:xfrm>
          <a:off x="6972300" y="16417100"/>
          <a:ext cx="889000" cy="24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8750</xdr:rowOff>
    </xdr:from>
    <xdr:to>
      <xdr:col>55</xdr:col>
      <xdr:colOff>50800</xdr:colOff>
      <xdr:row>97</xdr:row>
      <xdr:rowOff>110350</xdr:rowOff>
    </xdr:to>
    <xdr:sp macro="" textlink="">
      <xdr:nvSpPr>
        <xdr:cNvPr id="479" name="楕円 478"/>
        <xdr:cNvSpPr/>
      </xdr:nvSpPr>
      <xdr:spPr>
        <a:xfrm>
          <a:off x="10426700" y="166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158627</xdr:rowOff>
    </xdr:from>
    <xdr:ext cx="534377" cy="259045"/>
    <xdr:sp macro="" textlink="">
      <xdr:nvSpPr>
        <xdr:cNvPr id="480" name="普通建設事業費 （ うち更新整備　）該当値テキスト"/>
        <xdr:cNvSpPr txBox="1"/>
      </xdr:nvSpPr>
      <xdr:spPr>
        <a:xfrm>
          <a:off x="10528300" y="166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101385</xdr:rowOff>
    </xdr:from>
    <xdr:to>
      <xdr:col>50</xdr:col>
      <xdr:colOff>165100</xdr:colOff>
      <xdr:row>95</xdr:row>
      <xdr:rowOff>31535</xdr:rowOff>
    </xdr:to>
    <xdr:sp macro="" textlink="">
      <xdr:nvSpPr>
        <xdr:cNvPr id="481" name="楕円 480"/>
        <xdr:cNvSpPr/>
      </xdr:nvSpPr>
      <xdr:spPr>
        <a:xfrm>
          <a:off x="9588500" y="162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48062</xdr:rowOff>
    </xdr:from>
    <xdr:ext cx="534377" cy="259045"/>
    <xdr:sp macro="" textlink="">
      <xdr:nvSpPr>
        <xdr:cNvPr id="482" name="テキスト ボックス 481"/>
        <xdr:cNvSpPr txBox="1"/>
      </xdr:nvSpPr>
      <xdr:spPr>
        <a:xfrm>
          <a:off x="9372111" y="159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34113</xdr:rowOff>
    </xdr:from>
    <xdr:to>
      <xdr:col>46</xdr:col>
      <xdr:colOff>38100</xdr:colOff>
      <xdr:row>95</xdr:row>
      <xdr:rowOff>135713</xdr:rowOff>
    </xdr:to>
    <xdr:sp macro="" textlink="">
      <xdr:nvSpPr>
        <xdr:cNvPr id="483" name="楕円 482"/>
        <xdr:cNvSpPr/>
      </xdr:nvSpPr>
      <xdr:spPr>
        <a:xfrm>
          <a:off x="8699500" y="163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152240</xdr:rowOff>
    </xdr:from>
    <xdr:ext cx="534377" cy="259045"/>
    <xdr:sp macro="" textlink="">
      <xdr:nvSpPr>
        <xdr:cNvPr id="484" name="テキスト ボックス 483"/>
        <xdr:cNvSpPr txBox="1"/>
      </xdr:nvSpPr>
      <xdr:spPr>
        <a:xfrm>
          <a:off x="8483111" y="160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155321</xdr:rowOff>
    </xdr:from>
    <xdr:to>
      <xdr:col>41</xdr:col>
      <xdr:colOff>101600</xdr:colOff>
      <xdr:row>97</xdr:row>
      <xdr:rowOff>85471</xdr:rowOff>
    </xdr:to>
    <xdr:sp macro="" textlink="">
      <xdr:nvSpPr>
        <xdr:cNvPr id="485" name="楕円 484"/>
        <xdr:cNvSpPr/>
      </xdr:nvSpPr>
      <xdr:spPr>
        <a:xfrm>
          <a:off x="7810500" y="166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76598</xdr:rowOff>
    </xdr:from>
    <xdr:ext cx="534377" cy="259045"/>
    <xdr:sp macro="" textlink="">
      <xdr:nvSpPr>
        <xdr:cNvPr id="486" name="テキスト ボックス 485"/>
        <xdr:cNvSpPr txBox="1"/>
      </xdr:nvSpPr>
      <xdr:spPr>
        <a:xfrm>
          <a:off x="7594111" y="167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78550</xdr:rowOff>
    </xdr:from>
    <xdr:to>
      <xdr:col>36</xdr:col>
      <xdr:colOff>165100</xdr:colOff>
      <xdr:row>96</xdr:row>
      <xdr:rowOff>8700</xdr:rowOff>
    </xdr:to>
    <xdr:sp macro="" textlink="">
      <xdr:nvSpPr>
        <xdr:cNvPr id="487" name="楕円 486"/>
        <xdr:cNvSpPr/>
      </xdr:nvSpPr>
      <xdr:spPr>
        <a:xfrm>
          <a:off x="6921500" y="163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25227</xdr:rowOff>
    </xdr:from>
    <xdr:ext cx="534377" cy="259045"/>
    <xdr:sp macro="" textlink="">
      <xdr:nvSpPr>
        <xdr:cNvPr id="488" name="テキスト ボックス 487"/>
        <xdr:cNvSpPr txBox="1"/>
      </xdr:nvSpPr>
      <xdr:spPr>
        <a:xfrm>
          <a:off x="6705111" y="161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27140</xdr:rowOff>
    </xdr:from>
    <xdr:to>
      <xdr:col>85</xdr:col>
      <xdr:colOff>127000</xdr:colOff>
      <xdr:row>38</xdr:row>
      <xdr:rowOff>30582</xdr:rowOff>
    </xdr:to>
    <xdr:cxnSp macro="">
      <xdr:nvCxnSpPr>
        <xdr:cNvPr id="517" name="直線コネクタ 516"/>
        <xdr:cNvCxnSpPr/>
      </xdr:nvCxnSpPr>
      <xdr:spPr>
        <a:xfrm flipV="1">
          <a:off x="15481300" y="6199340"/>
          <a:ext cx="838200" cy="3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8" name="災害復旧事業費平均値テキスト"/>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138735</xdr:rowOff>
    </xdr:from>
    <xdr:to>
      <xdr:col>81</xdr:col>
      <xdr:colOff>50800</xdr:colOff>
      <xdr:row>38</xdr:row>
      <xdr:rowOff>30582</xdr:rowOff>
    </xdr:to>
    <xdr:cxnSp macro="">
      <xdr:nvCxnSpPr>
        <xdr:cNvPr id="520" name="直線コネクタ 519"/>
        <xdr:cNvCxnSpPr/>
      </xdr:nvCxnSpPr>
      <xdr:spPr>
        <a:xfrm>
          <a:off x="14592300" y="6482385"/>
          <a:ext cx="8890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2" name="テキスト ボックス 521"/>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138735</xdr:rowOff>
    </xdr:from>
    <xdr:to>
      <xdr:col>76</xdr:col>
      <xdr:colOff>114300</xdr:colOff>
      <xdr:row>38</xdr:row>
      <xdr:rowOff>116243</xdr:rowOff>
    </xdr:to>
    <xdr:cxnSp macro="">
      <xdr:nvCxnSpPr>
        <xdr:cNvPr id="523" name="直線コネクタ 522"/>
        <xdr:cNvCxnSpPr/>
      </xdr:nvCxnSpPr>
      <xdr:spPr>
        <a:xfrm flipV="1">
          <a:off x="13703300" y="6482385"/>
          <a:ext cx="889000" cy="1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5" name="テキスト ボックス 524"/>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116243</xdr:rowOff>
    </xdr:from>
    <xdr:to>
      <xdr:col>71</xdr:col>
      <xdr:colOff>177800</xdr:colOff>
      <xdr:row>39</xdr:row>
      <xdr:rowOff>11659</xdr:rowOff>
    </xdr:to>
    <xdr:cxnSp macro="">
      <xdr:nvCxnSpPr>
        <xdr:cNvPr id="526" name="直線コネクタ 525"/>
        <xdr:cNvCxnSpPr/>
      </xdr:nvCxnSpPr>
      <xdr:spPr>
        <a:xfrm flipV="1">
          <a:off x="12814300" y="6631343"/>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28" name="テキスト ボックス 527"/>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147790</xdr:rowOff>
    </xdr:from>
    <xdr:to>
      <xdr:col>85</xdr:col>
      <xdr:colOff>177800</xdr:colOff>
      <xdr:row>36</xdr:row>
      <xdr:rowOff>77940</xdr:rowOff>
    </xdr:to>
    <xdr:sp macro="" textlink="">
      <xdr:nvSpPr>
        <xdr:cNvPr id="536" name="楕円 535"/>
        <xdr:cNvSpPr/>
      </xdr:nvSpPr>
      <xdr:spPr>
        <a:xfrm>
          <a:off x="16268700" y="61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170667</xdr:rowOff>
    </xdr:from>
    <xdr:ext cx="534377" cy="259045"/>
    <xdr:sp macro="" textlink="">
      <xdr:nvSpPr>
        <xdr:cNvPr id="537" name="災害復旧事業費該当値テキスト"/>
        <xdr:cNvSpPr txBox="1"/>
      </xdr:nvSpPr>
      <xdr:spPr>
        <a:xfrm>
          <a:off x="16370300" y="59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151231</xdr:rowOff>
    </xdr:from>
    <xdr:to>
      <xdr:col>81</xdr:col>
      <xdr:colOff>101600</xdr:colOff>
      <xdr:row>38</xdr:row>
      <xdr:rowOff>81381</xdr:rowOff>
    </xdr:to>
    <xdr:sp macro="" textlink="">
      <xdr:nvSpPr>
        <xdr:cNvPr id="538" name="楕円 537"/>
        <xdr:cNvSpPr/>
      </xdr:nvSpPr>
      <xdr:spPr>
        <a:xfrm>
          <a:off x="15430500" y="64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97908</xdr:rowOff>
    </xdr:from>
    <xdr:ext cx="534377" cy="259045"/>
    <xdr:sp macro="" textlink="">
      <xdr:nvSpPr>
        <xdr:cNvPr id="539" name="テキスト ボックス 538"/>
        <xdr:cNvSpPr txBox="1"/>
      </xdr:nvSpPr>
      <xdr:spPr>
        <a:xfrm>
          <a:off x="15214111" y="62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87935</xdr:rowOff>
    </xdr:from>
    <xdr:to>
      <xdr:col>76</xdr:col>
      <xdr:colOff>165100</xdr:colOff>
      <xdr:row>38</xdr:row>
      <xdr:rowOff>18085</xdr:rowOff>
    </xdr:to>
    <xdr:sp macro="" textlink="">
      <xdr:nvSpPr>
        <xdr:cNvPr id="540" name="楕円 539"/>
        <xdr:cNvSpPr/>
      </xdr:nvSpPr>
      <xdr:spPr>
        <a:xfrm>
          <a:off x="14541500" y="64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34612</xdr:rowOff>
    </xdr:from>
    <xdr:ext cx="534377" cy="259045"/>
    <xdr:sp macro="" textlink="">
      <xdr:nvSpPr>
        <xdr:cNvPr id="541" name="テキスト ボックス 540"/>
        <xdr:cNvSpPr txBox="1"/>
      </xdr:nvSpPr>
      <xdr:spPr>
        <a:xfrm>
          <a:off x="14325111" y="620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65443</xdr:rowOff>
    </xdr:from>
    <xdr:to>
      <xdr:col>72</xdr:col>
      <xdr:colOff>38100</xdr:colOff>
      <xdr:row>38</xdr:row>
      <xdr:rowOff>167043</xdr:rowOff>
    </xdr:to>
    <xdr:sp macro="" textlink="">
      <xdr:nvSpPr>
        <xdr:cNvPr id="542" name="楕円 541"/>
        <xdr:cNvSpPr/>
      </xdr:nvSpPr>
      <xdr:spPr>
        <a:xfrm>
          <a:off x="13652500" y="65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12120</xdr:rowOff>
    </xdr:from>
    <xdr:ext cx="469744" cy="259045"/>
    <xdr:sp macro="" textlink="">
      <xdr:nvSpPr>
        <xdr:cNvPr id="543" name="テキスト ボックス 542"/>
        <xdr:cNvSpPr txBox="1"/>
      </xdr:nvSpPr>
      <xdr:spPr>
        <a:xfrm>
          <a:off x="13468428" y="63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132309</xdr:rowOff>
    </xdr:from>
    <xdr:to>
      <xdr:col>67</xdr:col>
      <xdr:colOff>101600</xdr:colOff>
      <xdr:row>39</xdr:row>
      <xdr:rowOff>62459</xdr:rowOff>
    </xdr:to>
    <xdr:sp macro="" textlink="">
      <xdr:nvSpPr>
        <xdr:cNvPr id="544" name="楕円 543"/>
        <xdr:cNvSpPr/>
      </xdr:nvSpPr>
      <xdr:spPr>
        <a:xfrm>
          <a:off x="12763500" y="66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53586</xdr:rowOff>
    </xdr:from>
    <xdr:ext cx="469744" cy="259045"/>
    <xdr:sp macro="" textlink="">
      <xdr:nvSpPr>
        <xdr:cNvPr id="545" name="テキスト ボックス 544"/>
        <xdr:cNvSpPr txBox="1"/>
      </xdr:nvSpPr>
      <xdr:spPr>
        <a:xfrm>
          <a:off x="12579428" y="67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47597</xdr:rowOff>
    </xdr:from>
    <xdr:to>
      <xdr:col>85</xdr:col>
      <xdr:colOff>127000</xdr:colOff>
      <xdr:row>77</xdr:row>
      <xdr:rowOff>62920</xdr:rowOff>
    </xdr:to>
    <xdr:cxnSp macro="">
      <xdr:nvCxnSpPr>
        <xdr:cNvPr id="623" name="直線コネクタ 622"/>
        <xdr:cNvCxnSpPr/>
      </xdr:nvCxnSpPr>
      <xdr:spPr>
        <a:xfrm>
          <a:off x="15481300" y="13249247"/>
          <a:ext cx="8382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28349</xdr:rowOff>
    </xdr:from>
    <xdr:to>
      <xdr:col>81</xdr:col>
      <xdr:colOff>50800</xdr:colOff>
      <xdr:row>77</xdr:row>
      <xdr:rowOff>47597</xdr:rowOff>
    </xdr:to>
    <xdr:cxnSp macro="">
      <xdr:nvCxnSpPr>
        <xdr:cNvPr id="626" name="直線コネクタ 625"/>
        <xdr:cNvCxnSpPr/>
      </xdr:nvCxnSpPr>
      <xdr:spPr>
        <a:xfrm>
          <a:off x="14592300" y="13229999"/>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9170</xdr:rowOff>
    </xdr:from>
    <xdr:to>
      <xdr:col>76</xdr:col>
      <xdr:colOff>114300</xdr:colOff>
      <xdr:row>77</xdr:row>
      <xdr:rowOff>28349</xdr:rowOff>
    </xdr:to>
    <xdr:cxnSp macro="">
      <xdr:nvCxnSpPr>
        <xdr:cNvPr id="629" name="直線コネクタ 628"/>
        <xdr:cNvCxnSpPr/>
      </xdr:nvCxnSpPr>
      <xdr:spPr>
        <a:xfrm>
          <a:off x="13703300" y="13210820"/>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166584</xdr:rowOff>
    </xdr:from>
    <xdr:to>
      <xdr:col>71</xdr:col>
      <xdr:colOff>177800</xdr:colOff>
      <xdr:row>77</xdr:row>
      <xdr:rowOff>9170</xdr:rowOff>
    </xdr:to>
    <xdr:cxnSp macro="">
      <xdr:nvCxnSpPr>
        <xdr:cNvPr id="632" name="直線コネクタ 631"/>
        <xdr:cNvCxnSpPr/>
      </xdr:nvCxnSpPr>
      <xdr:spPr>
        <a:xfrm>
          <a:off x="12814300" y="1319678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12120</xdr:rowOff>
    </xdr:from>
    <xdr:to>
      <xdr:col>85</xdr:col>
      <xdr:colOff>177800</xdr:colOff>
      <xdr:row>77</xdr:row>
      <xdr:rowOff>113720</xdr:rowOff>
    </xdr:to>
    <xdr:sp macro="" textlink="">
      <xdr:nvSpPr>
        <xdr:cNvPr id="642" name="楕円 641"/>
        <xdr:cNvSpPr/>
      </xdr:nvSpPr>
      <xdr:spPr>
        <a:xfrm>
          <a:off x="16268700" y="132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98497</xdr:rowOff>
    </xdr:from>
    <xdr:ext cx="534377" cy="259045"/>
    <xdr:sp macro="" textlink="">
      <xdr:nvSpPr>
        <xdr:cNvPr id="643" name="公債費該当値テキスト"/>
        <xdr:cNvSpPr txBox="1"/>
      </xdr:nvSpPr>
      <xdr:spPr>
        <a:xfrm>
          <a:off x="16370300"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168247</xdr:rowOff>
    </xdr:from>
    <xdr:to>
      <xdr:col>81</xdr:col>
      <xdr:colOff>101600</xdr:colOff>
      <xdr:row>77</xdr:row>
      <xdr:rowOff>98397</xdr:rowOff>
    </xdr:to>
    <xdr:sp macro="" textlink="">
      <xdr:nvSpPr>
        <xdr:cNvPr id="644" name="楕円 643"/>
        <xdr:cNvSpPr/>
      </xdr:nvSpPr>
      <xdr:spPr>
        <a:xfrm>
          <a:off x="15430500" y="131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89524</xdr:rowOff>
    </xdr:from>
    <xdr:ext cx="534377" cy="259045"/>
    <xdr:sp macro="" textlink="">
      <xdr:nvSpPr>
        <xdr:cNvPr id="645" name="テキスト ボックス 644"/>
        <xdr:cNvSpPr txBox="1"/>
      </xdr:nvSpPr>
      <xdr:spPr>
        <a:xfrm>
          <a:off x="15214111" y="132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148999</xdr:rowOff>
    </xdr:from>
    <xdr:to>
      <xdr:col>76</xdr:col>
      <xdr:colOff>165100</xdr:colOff>
      <xdr:row>77</xdr:row>
      <xdr:rowOff>79149</xdr:rowOff>
    </xdr:to>
    <xdr:sp macro="" textlink="">
      <xdr:nvSpPr>
        <xdr:cNvPr id="646" name="楕円 645"/>
        <xdr:cNvSpPr/>
      </xdr:nvSpPr>
      <xdr:spPr>
        <a:xfrm>
          <a:off x="14541500" y="131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70276</xdr:rowOff>
    </xdr:from>
    <xdr:ext cx="534377" cy="259045"/>
    <xdr:sp macro="" textlink="">
      <xdr:nvSpPr>
        <xdr:cNvPr id="647" name="テキスト ボックス 646"/>
        <xdr:cNvSpPr txBox="1"/>
      </xdr:nvSpPr>
      <xdr:spPr>
        <a:xfrm>
          <a:off x="14325111" y="132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129820</xdr:rowOff>
    </xdr:from>
    <xdr:to>
      <xdr:col>72</xdr:col>
      <xdr:colOff>38100</xdr:colOff>
      <xdr:row>77</xdr:row>
      <xdr:rowOff>59970</xdr:rowOff>
    </xdr:to>
    <xdr:sp macro="" textlink="">
      <xdr:nvSpPr>
        <xdr:cNvPr id="648" name="楕円 647"/>
        <xdr:cNvSpPr/>
      </xdr:nvSpPr>
      <xdr:spPr>
        <a:xfrm>
          <a:off x="13652500" y="131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51097</xdr:rowOff>
    </xdr:from>
    <xdr:ext cx="534377" cy="259045"/>
    <xdr:sp macro="" textlink="">
      <xdr:nvSpPr>
        <xdr:cNvPr id="649" name="テキスト ボックス 648"/>
        <xdr:cNvSpPr txBox="1"/>
      </xdr:nvSpPr>
      <xdr:spPr>
        <a:xfrm>
          <a:off x="13436111" y="132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115784</xdr:rowOff>
    </xdr:from>
    <xdr:to>
      <xdr:col>67</xdr:col>
      <xdr:colOff>101600</xdr:colOff>
      <xdr:row>77</xdr:row>
      <xdr:rowOff>45934</xdr:rowOff>
    </xdr:to>
    <xdr:sp macro="" textlink="">
      <xdr:nvSpPr>
        <xdr:cNvPr id="650" name="楕円 649"/>
        <xdr:cNvSpPr/>
      </xdr:nvSpPr>
      <xdr:spPr>
        <a:xfrm>
          <a:off x="12763500" y="131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37061</xdr:rowOff>
    </xdr:from>
    <xdr:ext cx="534377" cy="259045"/>
    <xdr:sp macro="" textlink="">
      <xdr:nvSpPr>
        <xdr:cNvPr id="651" name="テキスト ボックス 650"/>
        <xdr:cNvSpPr txBox="1"/>
      </xdr:nvSpPr>
      <xdr:spPr>
        <a:xfrm>
          <a:off x="12547111" y="132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16523</xdr:rowOff>
    </xdr:from>
    <xdr:to>
      <xdr:col>85</xdr:col>
      <xdr:colOff>127000</xdr:colOff>
      <xdr:row>96</xdr:row>
      <xdr:rowOff>113919</xdr:rowOff>
    </xdr:to>
    <xdr:cxnSp macro="">
      <xdr:nvCxnSpPr>
        <xdr:cNvPr id="680" name="直線コネクタ 679"/>
        <xdr:cNvCxnSpPr/>
      </xdr:nvCxnSpPr>
      <xdr:spPr>
        <a:xfrm flipV="1">
          <a:off x="15481300" y="16475723"/>
          <a:ext cx="838200" cy="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97816</xdr:rowOff>
    </xdr:from>
    <xdr:to>
      <xdr:col>81</xdr:col>
      <xdr:colOff>50800</xdr:colOff>
      <xdr:row>96</xdr:row>
      <xdr:rowOff>113919</xdr:rowOff>
    </xdr:to>
    <xdr:cxnSp macro="">
      <xdr:nvCxnSpPr>
        <xdr:cNvPr id="683" name="直線コネクタ 682"/>
        <xdr:cNvCxnSpPr/>
      </xdr:nvCxnSpPr>
      <xdr:spPr>
        <a:xfrm>
          <a:off x="14592300" y="16557016"/>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97816</xdr:rowOff>
    </xdr:from>
    <xdr:to>
      <xdr:col>76</xdr:col>
      <xdr:colOff>114300</xdr:colOff>
      <xdr:row>96</xdr:row>
      <xdr:rowOff>120447</xdr:rowOff>
    </xdr:to>
    <xdr:cxnSp macro="">
      <xdr:nvCxnSpPr>
        <xdr:cNvPr id="686" name="直線コネクタ 685"/>
        <xdr:cNvCxnSpPr/>
      </xdr:nvCxnSpPr>
      <xdr:spPr>
        <a:xfrm flipV="1">
          <a:off x="13703300" y="1655701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120447</xdr:rowOff>
    </xdr:from>
    <xdr:to>
      <xdr:col>71</xdr:col>
      <xdr:colOff>177800</xdr:colOff>
      <xdr:row>97</xdr:row>
      <xdr:rowOff>68872</xdr:rowOff>
    </xdr:to>
    <xdr:cxnSp macro="">
      <xdr:nvCxnSpPr>
        <xdr:cNvPr id="689" name="直線コネクタ 688"/>
        <xdr:cNvCxnSpPr/>
      </xdr:nvCxnSpPr>
      <xdr:spPr>
        <a:xfrm flipV="1">
          <a:off x="12814300" y="16579647"/>
          <a:ext cx="889000" cy="1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137173</xdr:rowOff>
    </xdr:from>
    <xdr:to>
      <xdr:col>85</xdr:col>
      <xdr:colOff>177800</xdr:colOff>
      <xdr:row>96</xdr:row>
      <xdr:rowOff>67323</xdr:rowOff>
    </xdr:to>
    <xdr:sp macro="" textlink="">
      <xdr:nvSpPr>
        <xdr:cNvPr id="699" name="楕円 698"/>
        <xdr:cNvSpPr/>
      </xdr:nvSpPr>
      <xdr:spPr>
        <a:xfrm>
          <a:off x="16268700" y="164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160050</xdr:rowOff>
    </xdr:from>
    <xdr:ext cx="534377" cy="259045"/>
    <xdr:sp macro="" textlink="">
      <xdr:nvSpPr>
        <xdr:cNvPr id="700" name="積立金該当値テキスト"/>
        <xdr:cNvSpPr txBox="1"/>
      </xdr:nvSpPr>
      <xdr:spPr>
        <a:xfrm>
          <a:off x="16370300" y="162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63119</xdr:rowOff>
    </xdr:from>
    <xdr:to>
      <xdr:col>81</xdr:col>
      <xdr:colOff>101600</xdr:colOff>
      <xdr:row>96</xdr:row>
      <xdr:rowOff>164719</xdr:rowOff>
    </xdr:to>
    <xdr:sp macro="" textlink="">
      <xdr:nvSpPr>
        <xdr:cNvPr id="701" name="楕円 700"/>
        <xdr:cNvSpPr/>
      </xdr:nvSpPr>
      <xdr:spPr>
        <a:xfrm>
          <a:off x="15430500" y="165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9796</xdr:rowOff>
    </xdr:from>
    <xdr:ext cx="534377" cy="259045"/>
    <xdr:sp macro="" textlink="">
      <xdr:nvSpPr>
        <xdr:cNvPr id="702" name="テキスト ボックス 701"/>
        <xdr:cNvSpPr txBox="1"/>
      </xdr:nvSpPr>
      <xdr:spPr>
        <a:xfrm>
          <a:off x="15214111" y="162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47016</xdr:rowOff>
    </xdr:from>
    <xdr:to>
      <xdr:col>76</xdr:col>
      <xdr:colOff>165100</xdr:colOff>
      <xdr:row>96</xdr:row>
      <xdr:rowOff>148616</xdr:rowOff>
    </xdr:to>
    <xdr:sp macro="" textlink="">
      <xdr:nvSpPr>
        <xdr:cNvPr id="703" name="楕円 702"/>
        <xdr:cNvSpPr/>
      </xdr:nvSpPr>
      <xdr:spPr>
        <a:xfrm>
          <a:off x="14541500" y="165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165143</xdr:rowOff>
    </xdr:from>
    <xdr:ext cx="534377" cy="259045"/>
    <xdr:sp macro="" textlink="">
      <xdr:nvSpPr>
        <xdr:cNvPr id="704" name="テキスト ボックス 703"/>
        <xdr:cNvSpPr txBox="1"/>
      </xdr:nvSpPr>
      <xdr:spPr>
        <a:xfrm>
          <a:off x="14325111" y="162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69647</xdr:rowOff>
    </xdr:from>
    <xdr:to>
      <xdr:col>72</xdr:col>
      <xdr:colOff>38100</xdr:colOff>
      <xdr:row>96</xdr:row>
      <xdr:rowOff>171247</xdr:rowOff>
    </xdr:to>
    <xdr:sp macro="" textlink="">
      <xdr:nvSpPr>
        <xdr:cNvPr id="705" name="楕円 704"/>
        <xdr:cNvSpPr/>
      </xdr:nvSpPr>
      <xdr:spPr>
        <a:xfrm>
          <a:off x="13652500" y="165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16324</xdr:rowOff>
    </xdr:from>
    <xdr:ext cx="534377" cy="259045"/>
    <xdr:sp macro="" textlink="">
      <xdr:nvSpPr>
        <xdr:cNvPr id="706" name="テキスト ボックス 705"/>
        <xdr:cNvSpPr txBox="1"/>
      </xdr:nvSpPr>
      <xdr:spPr>
        <a:xfrm>
          <a:off x="13436111" y="163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18072</xdr:rowOff>
    </xdr:from>
    <xdr:to>
      <xdr:col>67</xdr:col>
      <xdr:colOff>101600</xdr:colOff>
      <xdr:row>97</xdr:row>
      <xdr:rowOff>119672</xdr:rowOff>
    </xdr:to>
    <xdr:sp macro="" textlink="">
      <xdr:nvSpPr>
        <xdr:cNvPr id="707" name="楕円 706"/>
        <xdr:cNvSpPr/>
      </xdr:nvSpPr>
      <xdr:spPr>
        <a:xfrm>
          <a:off x="12763500" y="1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136199</xdr:rowOff>
    </xdr:from>
    <xdr:ext cx="534377" cy="259045"/>
    <xdr:sp macro="" textlink="">
      <xdr:nvSpPr>
        <xdr:cNvPr id="708" name="テキスト ボックス 707"/>
        <xdr:cNvSpPr txBox="1"/>
      </xdr:nvSpPr>
      <xdr:spPr>
        <a:xfrm>
          <a:off x="12547111" y="164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129961</xdr:rowOff>
    </xdr:from>
    <xdr:to>
      <xdr:col>116</xdr:col>
      <xdr:colOff>63500</xdr:colOff>
      <xdr:row>37</xdr:row>
      <xdr:rowOff>137323</xdr:rowOff>
    </xdr:to>
    <xdr:cxnSp macro="">
      <xdr:nvCxnSpPr>
        <xdr:cNvPr id="735" name="直線コネクタ 734"/>
        <xdr:cNvCxnSpPr/>
      </xdr:nvCxnSpPr>
      <xdr:spPr>
        <a:xfrm flipV="1">
          <a:off x="21323300" y="6473611"/>
          <a:ext cx="8382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137323</xdr:rowOff>
    </xdr:from>
    <xdr:to>
      <xdr:col>111</xdr:col>
      <xdr:colOff>177800</xdr:colOff>
      <xdr:row>38</xdr:row>
      <xdr:rowOff>139700</xdr:rowOff>
    </xdr:to>
    <xdr:cxnSp macro="">
      <xdr:nvCxnSpPr>
        <xdr:cNvPr id="738" name="直線コネクタ 737"/>
        <xdr:cNvCxnSpPr/>
      </xdr:nvCxnSpPr>
      <xdr:spPr>
        <a:xfrm flipV="1">
          <a:off x="20434300" y="6480973"/>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120223</xdr:rowOff>
    </xdr:from>
    <xdr:to>
      <xdr:col>102</xdr:col>
      <xdr:colOff>114300</xdr:colOff>
      <xdr:row>38</xdr:row>
      <xdr:rowOff>139700</xdr:rowOff>
    </xdr:to>
    <xdr:cxnSp macro="">
      <xdr:nvCxnSpPr>
        <xdr:cNvPr id="744" name="直線コネクタ 743"/>
        <xdr:cNvCxnSpPr/>
      </xdr:nvCxnSpPr>
      <xdr:spPr>
        <a:xfrm>
          <a:off x="18656300" y="663532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79161</xdr:rowOff>
    </xdr:from>
    <xdr:to>
      <xdr:col>116</xdr:col>
      <xdr:colOff>114300</xdr:colOff>
      <xdr:row>38</xdr:row>
      <xdr:rowOff>9311</xdr:rowOff>
    </xdr:to>
    <xdr:sp macro="" textlink="">
      <xdr:nvSpPr>
        <xdr:cNvPr id="754" name="楕円 753"/>
        <xdr:cNvSpPr/>
      </xdr:nvSpPr>
      <xdr:spPr>
        <a:xfrm>
          <a:off x="22110700" y="64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57588</xdr:rowOff>
    </xdr:from>
    <xdr:ext cx="469744" cy="259045"/>
    <xdr:sp macro="" textlink="">
      <xdr:nvSpPr>
        <xdr:cNvPr id="755" name="投資及び出資金該当値テキスト"/>
        <xdr:cNvSpPr txBox="1"/>
      </xdr:nvSpPr>
      <xdr:spPr>
        <a:xfrm>
          <a:off x="22212300" y="640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86523</xdr:rowOff>
    </xdr:from>
    <xdr:to>
      <xdr:col>112</xdr:col>
      <xdr:colOff>38100</xdr:colOff>
      <xdr:row>38</xdr:row>
      <xdr:rowOff>16673</xdr:rowOff>
    </xdr:to>
    <xdr:sp macro="" textlink="">
      <xdr:nvSpPr>
        <xdr:cNvPr id="756" name="楕円 755"/>
        <xdr:cNvSpPr/>
      </xdr:nvSpPr>
      <xdr:spPr>
        <a:xfrm>
          <a:off x="21272500" y="64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7800</xdr:rowOff>
    </xdr:from>
    <xdr:ext cx="469744" cy="259045"/>
    <xdr:sp macro="" textlink="">
      <xdr:nvSpPr>
        <xdr:cNvPr id="757" name="テキスト ボックス 756"/>
        <xdr:cNvSpPr txBox="1"/>
      </xdr:nvSpPr>
      <xdr:spPr>
        <a:xfrm>
          <a:off x="21088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69423</xdr:rowOff>
    </xdr:from>
    <xdr:to>
      <xdr:col>98</xdr:col>
      <xdr:colOff>38100</xdr:colOff>
      <xdr:row>38</xdr:row>
      <xdr:rowOff>171023</xdr:rowOff>
    </xdr:to>
    <xdr:sp macro="" textlink="">
      <xdr:nvSpPr>
        <xdr:cNvPr id="762" name="楕円 761"/>
        <xdr:cNvSpPr/>
      </xdr:nvSpPr>
      <xdr:spPr>
        <a:xfrm>
          <a:off x="18605500" y="65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162150</xdr:rowOff>
    </xdr:from>
    <xdr:ext cx="378565" cy="259045"/>
    <xdr:sp macro="" textlink="">
      <xdr:nvSpPr>
        <xdr:cNvPr id="763" name="テキスト ボックス 762"/>
        <xdr:cNvSpPr txBox="1"/>
      </xdr:nvSpPr>
      <xdr:spPr>
        <a:xfrm>
          <a:off x="18467017" y="667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130191</xdr:rowOff>
    </xdr:from>
    <xdr:to>
      <xdr:col>116</xdr:col>
      <xdr:colOff>63500</xdr:colOff>
      <xdr:row>56</xdr:row>
      <xdr:rowOff>104632</xdr:rowOff>
    </xdr:to>
    <xdr:cxnSp macro="">
      <xdr:nvCxnSpPr>
        <xdr:cNvPr id="790" name="直線コネクタ 789"/>
        <xdr:cNvCxnSpPr/>
      </xdr:nvCxnSpPr>
      <xdr:spPr>
        <a:xfrm>
          <a:off x="21323300" y="9559941"/>
          <a:ext cx="838200" cy="1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1" name="貸付金平均値テキスト"/>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118532</xdr:rowOff>
    </xdr:from>
    <xdr:to>
      <xdr:col>111</xdr:col>
      <xdr:colOff>177800</xdr:colOff>
      <xdr:row>55</xdr:row>
      <xdr:rowOff>130191</xdr:rowOff>
    </xdr:to>
    <xdr:cxnSp macro="">
      <xdr:nvCxnSpPr>
        <xdr:cNvPr id="793" name="直線コネクタ 792"/>
        <xdr:cNvCxnSpPr/>
      </xdr:nvCxnSpPr>
      <xdr:spPr>
        <a:xfrm>
          <a:off x="20434300" y="954828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5" name="テキスト ボックス 794"/>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118532</xdr:rowOff>
    </xdr:from>
    <xdr:to>
      <xdr:col>107</xdr:col>
      <xdr:colOff>50800</xdr:colOff>
      <xdr:row>55</xdr:row>
      <xdr:rowOff>122144</xdr:rowOff>
    </xdr:to>
    <xdr:cxnSp macro="">
      <xdr:nvCxnSpPr>
        <xdr:cNvPr id="796" name="直線コネクタ 795"/>
        <xdr:cNvCxnSpPr/>
      </xdr:nvCxnSpPr>
      <xdr:spPr>
        <a:xfrm flipV="1">
          <a:off x="19545300" y="954828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8" name="テキスト ボックス 797"/>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86391</xdr:rowOff>
    </xdr:from>
    <xdr:to>
      <xdr:col>102</xdr:col>
      <xdr:colOff>114300</xdr:colOff>
      <xdr:row>55</xdr:row>
      <xdr:rowOff>122144</xdr:rowOff>
    </xdr:to>
    <xdr:cxnSp macro="">
      <xdr:nvCxnSpPr>
        <xdr:cNvPr id="799" name="直線コネクタ 798"/>
        <xdr:cNvCxnSpPr/>
      </xdr:nvCxnSpPr>
      <xdr:spPr>
        <a:xfrm>
          <a:off x="18656300" y="9516141"/>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1" name="テキスト ボックス 800"/>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53832</xdr:rowOff>
    </xdr:from>
    <xdr:to>
      <xdr:col>116</xdr:col>
      <xdr:colOff>114300</xdr:colOff>
      <xdr:row>56</xdr:row>
      <xdr:rowOff>155432</xdr:rowOff>
    </xdr:to>
    <xdr:sp macro="" textlink="">
      <xdr:nvSpPr>
        <xdr:cNvPr id="809" name="楕円 808"/>
        <xdr:cNvSpPr/>
      </xdr:nvSpPr>
      <xdr:spPr>
        <a:xfrm>
          <a:off x="221107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76709</xdr:rowOff>
    </xdr:from>
    <xdr:ext cx="469744" cy="259045"/>
    <xdr:sp macro="" textlink="">
      <xdr:nvSpPr>
        <xdr:cNvPr id="810" name="貸付金該当値テキスト"/>
        <xdr:cNvSpPr txBox="1"/>
      </xdr:nvSpPr>
      <xdr:spPr>
        <a:xfrm>
          <a:off x="22212300" y="950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79391</xdr:rowOff>
    </xdr:from>
    <xdr:to>
      <xdr:col>112</xdr:col>
      <xdr:colOff>38100</xdr:colOff>
      <xdr:row>56</xdr:row>
      <xdr:rowOff>9541</xdr:rowOff>
    </xdr:to>
    <xdr:sp macro="" textlink="">
      <xdr:nvSpPr>
        <xdr:cNvPr id="811" name="楕円 810"/>
        <xdr:cNvSpPr/>
      </xdr:nvSpPr>
      <xdr:spPr>
        <a:xfrm>
          <a:off x="21272500" y="95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26068</xdr:rowOff>
    </xdr:from>
    <xdr:ext cx="534377" cy="259045"/>
    <xdr:sp macro="" textlink="">
      <xdr:nvSpPr>
        <xdr:cNvPr id="812" name="テキスト ボックス 811"/>
        <xdr:cNvSpPr txBox="1"/>
      </xdr:nvSpPr>
      <xdr:spPr>
        <a:xfrm>
          <a:off x="21056111" y="92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67732</xdr:rowOff>
    </xdr:from>
    <xdr:to>
      <xdr:col>107</xdr:col>
      <xdr:colOff>101600</xdr:colOff>
      <xdr:row>55</xdr:row>
      <xdr:rowOff>169332</xdr:rowOff>
    </xdr:to>
    <xdr:sp macro="" textlink="">
      <xdr:nvSpPr>
        <xdr:cNvPr id="813" name="楕円 812"/>
        <xdr:cNvSpPr/>
      </xdr:nvSpPr>
      <xdr:spPr>
        <a:xfrm>
          <a:off x="20383500" y="94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14409</xdr:rowOff>
    </xdr:from>
    <xdr:ext cx="534377" cy="259045"/>
    <xdr:sp macro="" textlink="">
      <xdr:nvSpPr>
        <xdr:cNvPr id="814" name="テキスト ボックス 813"/>
        <xdr:cNvSpPr txBox="1"/>
      </xdr:nvSpPr>
      <xdr:spPr>
        <a:xfrm>
          <a:off x="20167111" y="92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71344</xdr:rowOff>
    </xdr:from>
    <xdr:to>
      <xdr:col>102</xdr:col>
      <xdr:colOff>165100</xdr:colOff>
      <xdr:row>56</xdr:row>
      <xdr:rowOff>1494</xdr:rowOff>
    </xdr:to>
    <xdr:sp macro="" textlink="">
      <xdr:nvSpPr>
        <xdr:cNvPr id="815" name="楕円 814"/>
        <xdr:cNvSpPr/>
      </xdr:nvSpPr>
      <xdr:spPr>
        <a:xfrm>
          <a:off x="19494500" y="95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18021</xdr:rowOff>
    </xdr:from>
    <xdr:ext cx="534377" cy="259045"/>
    <xdr:sp macro="" textlink="">
      <xdr:nvSpPr>
        <xdr:cNvPr id="816" name="テキスト ボックス 815"/>
        <xdr:cNvSpPr txBox="1"/>
      </xdr:nvSpPr>
      <xdr:spPr>
        <a:xfrm>
          <a:off x="19278111" y="92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35591</xdr:rowOff>
    </xdr:from>
    <xdr:to>
      <xdr:col>98</xdr:col>
      <xdr:colOff>38100</xdr:colOff>
      <xdr:row>55</xdr:row>
      <xdr:rowOff>137191</xdr:rowOff>
    </xdr:to>
    <xdr:sp macro="" textlink="">
      <xdr:nvSpPr>
        <xdr:cNvPr id="817" name="楕円 816"/>
        <xdr:cNvSpPr/>
      </xdr:nvSpPr>
      <xdr:spPr>
        <a:xfrm>
          <a:off x="18605500" y="94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153718</xdr:rowOff>
    </xdr:from>
    <xdr:ext cx="534377" cy="259045"/>
    <xdr:sp macro="" textlink="">
      <xdr:nvSpPr>
        <xdr:cNvPr id="818" name="テキスト ボックス 817"/>
        <xdr:cNvSpPr txBox="1"/>
      </xdr:nvSpPr>
      <xdr:spPr>
        <a:xfrm>
          <a:off x="18389111" y="92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170714</xdr:rowOff>
    </xdr:from>
    <xdr:to>
      <xdr:col>116</xdr:col>
      <xdr:colOff>63500</xdr:colOff>
      <xdr:row>76</xdr:row>
      <xdr:rowOff>66777</xdr:rowOff>
    </xdr:to>
    <xdr:cxnSp macro="">
      <xdr:nvCxnSpPr>
        <xdr:cNvPr id="848" name="直線コネクタ 847"/>
        <xdr:cNvCxnSpPr/>
      </xdr:nvCxnSpPr>
      <xdr:spPr>
        <a:xfrm flipV="1">
          <a:off x="21323300" y="13029464"/>
          <a:ext cx="8382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151016</xdr:rowOff>
    </xdr:from>
    <xdr:to>
      <xdr:col>111</xdr:col>
      <xdr:colOff>177800</xdr:colOff>
      <xdr:row>76</xdr:row>
      <xdr:rowOff>66777</xdr:rowOff>
    </xdr:to>
    <xdr:cxnSp macro="">
      <xdr:nvCxnSpPr>
        <xdr:cNvPr id="851" name="直線コネクタ 850"/>
        <xdr:cNvCxnSpPr/>
      </xdr:nvCxnSpPr>
      <xdr:spPr>
        <a:xfrm>
          <a:off x="20434300" y="12495416"/>
          <a:ext cx="889000" cy="6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151016</xdr:rowOff>
    </xdr:from>
    <xdr:to>
      <xdr:col>107</xdr:col>
      <xdr:colOff>50800</xdr:colOff>
      <xdr:row>73</xdr:row>
      <xdr:rowOff>126974</xdr:rowOff>
    </xdr:to>
    <xdr:cxnSp macro="">
      <xdr:nvCxnSpPr>
        <xdr:cNvPr id="854" name="直線コネクタ 853"/>
        <xdr:cNvCxnSpPr/>
      </xdr:nvCxnSpPr>
      <xdr:spPr>
        <a:xfrm flipV="1">
          <a:off x="19545300" y="12495416"/>
          <a:ext cx="8890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138862</xdr:rowOff>
    </xdr:from>
    <xdr:to>
      <xdr:col>102</xdr:col>
      <xdr:colOff>114300</xdr:colOff>
      <xdr:row>73</xdr:row>
      <xdr:rowOff>126974</xdr:rowOff>
    </xdr:to>
    <xdr:cxnSp macro="">
      <xdr:nvCxnSpPr>
        <xdr:cNvPr id="857" name="直線コネクタ 856"/>
        <xdr:cNvCxnSpPr/>
      </xdr:nvCxnSpPr>
      <xdr:spPr>
        <a:xfrm>
          <a:off x="18656300" y="12483262"/>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119914</xdr:rowOff>
    </xdr:from>
    <xdr:to>
      <xdr:col>116</xdr:col>
      <xdr:colOff>114300</xdr:colOff>
      <xdr:row>76</xdr:row>
      <xdr:rowOff>50064</xdr:rowOff>
    </xdr:to>
    <xdr:sp macro="" textlink="">
      <xdr:nvSpPr>
        <xdr:cNvPr id="867" name="楕円 866"/>
        <xdr:cNvSpPr/>
      </xdr:nvSpPr>
      <xdr:spPr>
        <a:xfrm>
          <a:off x="22110700" y="12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98341</xdr:rowOff>
    </xdr:from>
    <xdr:ext cx="534377" cy="259045"/>
    <xdr:sp macro="" textlink="">
      <xdr:nvSpPr>
        <xdr:cNvPr id="868" name="繰出金該当値テキスト"/>
        <xdr:cNvSpPr txBox="1"/>
      </xdr:nvSpPr>
      <xdr:spPr>
        <a:xfrm>
          <a:off x="22212300" y="129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15977</xdr:rowOff>
    </xdr:from>
    <xdr:to>
      <xdr:col>112</xdr:col>
      <xdr:colOff>38100</xdr:colOff>
      <xdr:row>76</xdr:row>
      <xdr:rowOff>117577</xdr:rowOff>
    </xdr:to>
    <xdr:sp macro="" textlink="">
      <xdr:nvSpPr>
        <xdr:cNvPr id="869" name="楕円 868"/>
        <xdr:cNvSpPr/>
      </xdr:nvSpPr>
      <xdr:spPr>
        <a:xfrm>
          <a:off x="21272500" y="130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134104</xdr:rowOff>
    </xdr:from>
    <xdr:ext cx="534377" cy="259045"/>
    <xdr:sp macro="" textlink="">
      <xdr:nvSpPr>
        <xdr:cNvPr id="870" name="テキスト ボックス 869"/>
        <xdr:cNvSpPr txBox="1"/>
      </xdr:nvSpPr>
      <xdr:spPr>
        <a:xfrm>
          <a:off x="21056111" y="128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100216</xdr:rowOff>
    </xdr:from>
    <xdr:to>
      <xdr:col>107</xdr:col>
      <xdr:colOff>101600</xdr:colOff>
      <xdr:row>73</xdr:row>
      <xdr:rowOff>30366</xdr:rowOff>
    </xdr:to>
    <xdr:sp macro="" textlink="">
      <xdr:nvSpPr>
        <xdr:cNvPr id="871" name="楕円 870"/>
        <xdr:cNvSpPr/>
      </xdr:nvSpPr>
      <xdr:spPr>
        <a:xfrm>
          <a:off x="20383500" y="124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46893</xdr:rowOff>
    </xdr:from>
    <xdr:ext cx="534377" cy="259045"/>
    <xdr:sp macro="" textlink="">
      <xdr:nvSpPr>
        <xdr:cNvPr id="872" name="テキスト ボックス 871"/>
        <xdr:cNvSpPr txBox="1"/>
      </xdr:nvSpPr>
      <xdr:spPr>
        <a:xfrm>
          <a:off x="20167111" y="122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76174</xdr:rowOff>
    </xdr:from>
    <xdr:to>
      <xdr:col>102</xdr:col>
      <xdr:colOff>165100</xdr:colOff>
      <xdr:row>74</xdr:row>
      <xdr:rowOff>6324</xdr:rowOff>
    </xdr:to>
    <xdr:sp macro="" textlink="">
      <xdr:nvSpPr>
        <xdr:cNvPr id="873" name="楕円 872"/>
        <xdr:cNvSpPr/>
      </xdr:nvSpPr>
      <xdr:spPr>
        <a:xfrm>
          <a:off x="19494500" y="125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22851</xdr:rowOff>
    </xdr:from>
    <xdr:ext cx="534377" cy="259045"/>
    <xdr:sp macro="" textlink="">
      <xdr:nvSpPr>
        <xdr:cNvPr id="874" name="テキスト ボックス 873"/>
        <xdr:cNvSpPr txBox="1"/>
      </xdr:nvSpPr>
      <xdr:spPr>
        <a:xfrm>
          <a:off x="19278111" y="1236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88062</xdr:rowOff>
    </xdr:from>
    <xdr:to>
      <xdr:col>98</xdr:col>
      <xdr:colOff>38100</xdr:colOff>
      <xdr:row>73</xdr:row>
      <xdr:rowOff>18212</xdr:rowOff>
    </xdr:to>
    <xdr:sp macro="" textlink="">
      <xdr:nvSpPr>
        <xdr:cNvPr id="875" name="楕円 874"/>
        <xdr:cNvSpPr/>
      </xdr:nvSpPr>
      <xdr:spPr>
        <a:xfrm>
          <a:off x="18605500" y="124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34739</xdr:rowOff>
    </xdr:from>
    <xdr:ext cx="534377" cy="259045"/>
    <xdr:sp macro="" textlink="">
      <xdr:nvSpPr>
        <xdr:cNvPr id="876" name="テキスト ボックス 875"/>
        <xdr:cNvSpPr txBox="1"/>
      </xdr:nvSpPr>
      <xdr:spPr>
        <a:xfrm>
          <a:off x="18389111" y="122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大きく増加しているのは維持補修費、扶助費、災害復旧事業費である。維持補修費は除雪費の増加によるもの、扶助費は子育て世帯臨時特別給付金や住民税非課税世帯等臨時特別給付金の給付によるもの、災害復旧事業費は令和３年５月、７月及び８月の災害による増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前年度と比較して減少したものについて、補助費等については特別定額給付金の減や、新型コロナウイルス感染症対策として実施した経済対策の減によるもの、普通建設事業費については小中学校の大規模改修の減によるものである。貸付金については新型コロナウイルス感染症対策による融資制度の利用による減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今後もさらなる行財政改革の推進などにより、健全で持続可能な財政基盤の確立に努める。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85,463
84,683
2,177.61
59,386,113
54,112,798
2,804,900
28,391,014
20,347,299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37744</xdr:rowOff>
    </xdr:from>
    <xdr:to>
      <xdr:col>24</xdr:col>
      <xdr:colOff>63500</xdr:colOff>
      <xdr:row>35</xdr:row>
      <xdr:rowOff>83464</xdr:rowOff>
    </xdr:to>
    <xdr:cxnSp macro="">
      <xdr:nvCxnSpPr>
        <xdr:cNvPr id="59" name="直線コネクタ 58"/>
        <xdr:cNvCxnSpPr/>
      </xdr:nvCxnSpPr>
      <xdr:spPr>
        <a:xfrm>
          <a:off x="3797300" y="60384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14427</xdr:rowOff>
    </xdr:from>
    <xdr:to>
      <xdr:col>19</xdr:col>
      <xdr:colOff>177800</xdr:colOff>
      <xdr:row>35</xdr:row>
      <xdr:rowOff>37744</xdr:rowOff>
    </xdr:to>
    <xdr:cxnSp macro="">
      <xdr:nvCxnSpPr>
        <xdr:cNvPr id="62" name="直線コネクタ 61"/>
        <xdr:cNvCxnSpPr/>
      </xdr:nvCxnSpPr>
      <xdr:spPr>
        <a:xfrm>
          <a:off x="2908300" y="601517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3912</xdr:rowOff>
    </xdr:from>
    <xdr:to>
      <xdr:col>15</xdr:col>
      <xdr:colOff>50800</xdr:colOff>
      <xdr:row>35</xdr:row>
      <xdr:rowOff>14427</xdr:rowOff>
    </xdr:to>
    <xdr:cxnSp macro="">
      <xdr:nvCxnSpPr>
        <xdr:cNvPr id="65" name="直線コネクタ 64"/>
        <xdr:cNvCxnSpPr/>
      </xdr:nvCxnSpPr>
      <xdr:spPr>
        <a:xfrm>
          <a:off x="2019300" y="600466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152502</xdr:rowOff>
    </xdr:from>
    <xdr:to>
      <xdr:col>10</xdr:col>
      <xdr:colOff>114300</xdr:colOff>
      <xdr:row>35</xdr:row>
      <xdr:rowOff>3912</xdr:rowOff>
    </xdr:to>
    <xdr:cxnSp macro="">
      <xdr:nvCxnSpPr>
        <xdr:cNvPr id="68" name="直線コネクタ 67"/>
        <xdr:cNvCxnSpPr/>
      </xdr:nvCxnSpPr>
      <xdr:spPr>
        <a:xfrm>
          <a:off x="1130300" y="598180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32664</xdr:rowOff>
    </xdr:from>
    <xdr:to>
      <xdr:col>24</xdr:col>
      <xdr:colOff>114300</xdr:colOff>
      <xdr:row>35</xdr:row>
      <xdr:rowOff>134264</xdr:rowOff>
    </xdr:to>
    <xdr:sp macro="" textlink="">
      <xdr:nvSpPr>
        <xdr:cNvPr id="78" name="楕円 77"/>
        <xdr:cNvSpPr/>
      </xdr:nvSpPr>
      <xdr:spPr>
        <a:xfrm>
          <a:off x="45847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11091</xdr:rowOff>
    </xdr:from>
    <xdr:ext cx="469744" cy="259045"/>
    <xdr:sp macro="" textlink="">
      <xdr:nvSpPr>
        <xdr:cNvPr id="79" name="議会費該当値テキスト"/>
        <xdr:cNvSpPr txBox="1"/>
      </xdr:nvSpPr>
      <xdr:spPr>
        <a:xfrm>
          <a:off x="4686300" y="60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158394</xdr:rowOff>
    </xdr:from>
    <xdr:to>
      <xdr:col>20</xdr:col>
      <xdr:colOff>38100</xdr:colOff>
      <xdr:row>35</xdr:row>
      <xdr:rowOff>88544</xdr:rowOff>
    </xdr:to>
    <xdr:sp macro="" textlink="">
      <xdr:nvSpPr>
        <xdr:cNvPr id="80" name="楕円 79"/>
        <xdr:cNvSpPr/>
      </xdr:nvSpPr>
      <xdr:spPr>
        <a:xfrm>
          <a:off x="3746500" y="59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79671</xdr:rowOff>
    </xdr:from>
    <xdr:ext cx="469744" cy="259045"/>
    <xdr:sp macro="" textlink="">
      <xdr:nvSpPr>
        <xdr:cNvPr id="81" name="テキスト ボックス 80"/>
        <xdr:cNvSpPr txBox="1"/>
      </xdr:nvSpPr>
      <xdr:spPr>
        <a:xfrm>
          <a:off x="3562428" y="60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135077</xdr:rowOff>
    </xdr:from>
    <xdr:to>
      <xdr:col>15</xdr:col>
      <xdr:colOff>101600</xdr:colOff>
      <xdr:row>35</xdr:row>
      <xdr:rowOff>65227</xdr:rowOff>
    </xdr:to>
    <xdr:sp macro="" textlink="">
      <xdr:nvSpPr>
        <xdr:cNvPr id="82" name="楕円 81"/>
        <xdr:cNvSpPr/>
      </xdr:nvSpPr>
      <xdr:spPr>
        <a:xfrm>
          <a:off x="2857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56354</xdr:rowOff>
    </xdr:from>
    <xdr:ext cx="469744" cy="259045"/>
    <xdr:sp macro="" textlink="">
      <xdr:nvSpPr>
        <xdr:cNvPr id="83" name="テキスト ボックス 82"/>
        <xdr:cNvSpPr txBox="1"/>
      </xdr:nvSpPr>
      <xdr:spPr>
        <a:xfrm>
          <a:off x="2673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124562</xdr:rowOff>
    </xdr:from>
    <xdr:to>
      <xdr:col>10</xdr:col>
      <xdr:colOff>165100</xdr:colOff>
      <xdr:row>35</xdr:row>
      <xdr:rowOff>54712</xdr:rowOff>
    </xdr:to>
    <xdr:sp macro="" textlink="">
      <xdr:nvSpPr>
        <xdr:cNvPr id="84" name="楕円 83"/>
        <xdr:cNvSpPr/>
      </xdr:nvSpPr>
      <xdr:spPr>
        <a:xfrm>
          <a:off x="1968500" y="59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45839</xdr:rowOff>
    </xdr:from>
    <xdr:ext cx="469744" cy="259045"/>
    <xdr:sp macro="" textlink="">
      <xdr:nvSpPr>
        <xdr:cNvPr id="85" name="テキスト ボックス 84"/>
        <xdr:cNvSpPr txBox="1"/>
      </xdr:nvSpPr>
      <xdr:spPr>
        <a:xfrm>
          <a:off x="1784428" y="60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101702</xdr:rowOff>
    </xdr:from>
    <xdr:to>
      <xdr:col>6</xdr:col>
      <xdr:colOff>38100</xdr:colOff>
      <xdr:row>35</xdr:row>
      <xdr:rowOff>31852</xdr:rowOff>
    </xdr:to>
    <xdr:sp macro="" textlink="">
      <xdr:nvSpPr>
        <xdr:cNvPr id="86" name="楕円 85"/>
        <xdr:cNvSpPr/>
      </xdr:nvSpPr>
      <xdr:spPr>
        <a:xfrm>
          <a:off x="1079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22979</xdr:rowOff>
    </xdr:from>
    <xdr:ext cx="469744" cy="259045"/>
    <xdr:sp macro="" textlink="">
      <xdr:nvSpPr>
        <xdr:cNvPr id="87" name="テキスト ボックス 86"/>
        <xdr:cNvSpPr txBox="1"/>
      </xdr:nvSpPr>
      <xdr:spPr>
        <a:xfrm>
          <a:off x="895428" y="60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38392</xdr:rowOff>
    </xdr:from>
    <xdr:to>
      <xdr:col>24</xdr:col>
      <xdr:colOff>63500</xdr:colOff>
      <xdr:row>54</xdr:row>
      <xdr:rowOff>170180</xdr:rowOff>
    </xdr:to>
    <xdr:cxnSp macro="">
      <xdr:nvCxnSpPr>
        <xdr:cNvPr id="116" name="直線コネクタ 115"/>
        <xdr:cNvCxnSpPr/>
      </xdr:nvCxnSpPr>
      <xdr:spPr>
        <a:xfrm>
          <a:off x="3797300" y="8782342"/>
          <a:ext cx="838200" cy="6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38392</xdr:rowOff>
    </xdr:from>
    <xdr:to>
      <xdr:col>19</xdr:col>
      <xdr:colOff>177800</xdr:colOff>
      <xdr:row>56</xdr:row>
      <xdr:rowOff>7082</xdr:rowOff>
    </xdr:to>
    <xdr:cxnSp macro="">
      <xdr:nvCxnSpPr>
        <xdr:cNvPr id="119" name="直線コネクタ 118"/>
        <xdr:cNvCxnSpPr/>
      </xdr:nvCxnSpPr>
      <xdr:spPr>
        <a:xfrm flipV="1">
          <a:off x="2908300" y="8782342"/>
          <a:ext cx="889000" cy="8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7082</xdr:rowOff>
    </xdr:from>
    <xdr:to>
      <xdr:col>15</xdr:col>
      <xdr:colOff>50800</xdr:colOff>
      <xdr:row>56</xdr:row>
      <xdr:rowOff>41631</xdr:rowOff>
    </xdr:to>
    <xdr:cxnSp macro="">
      <xdr:nvCxnSpPr>
        <xdr:cNvPr id="122" name="直線コネクタ 121"/>
        <xdr:cNvCxnSpPr/>
      </xdr:nvCxnSpPr>
      <xdr:spPr>
        <a:xfrm flipV="1">
          <a:off x="2019300" y="9608282"/>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41631</xdr:rowOff>
    </xdr:from>
    <xdr:to>
      <xdr:col>10</xdr:col>
      <xdr:colOff>114300</xdr:colOff>
      <xdr:row>56</xdr:row>
      <xdr:rowOff>72271</xdr:rowOff>
    </xdr:to>
    <xdr:cxnSp macro="">
      <xdr:nvCxnSpPr>
        <xdr:cNvPr id="125" name="直線コネクタ 124"/>
        <xdr:cNvCxnSpPr/>
      </xdr:nvCxnSpPr>
      <xdr:spPr>
        <a:xfrm flipV="1">
          <a:off x="1130300" y="9642831"/>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119380</xdr:rowOff>
    </xdr:from>
    <xdr:to>
      <xdr:col>24</xdr:col>
      <xdr:colOff>114300</xdr:colOff>
      <xdr:row>55</xdr:row>
      <xdr:rowOff>49530</xdr:rowOff>
    </xdr:to>
    <xdr:sp macro="" textlink="">
      <xdr:nvSpPr>
        <xdr:cNvPr id="135" name="楕円 134"/>
        <xdr:cNvSpPr/>
      </xdr:nvSpPr>
      <xdr:spPr>
        <a:xfrm>
          <a:off x="4584700" y="9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142257</xdr:rowOff>
    </xdr:from>
    <xdr:ext cx="534377" cy="259045"/>
    <xdr:sp macro="" textlink="">
      <xdr:nvSpPr>
        <xdr:cNvPr id="136" name="総務費該当値テキスト"/>
        <xdr:cNvSpPr txBox="1"/>
      </xdr:nvSpPr>
      <xdr:spPr>
        <a:xfrm>
          <a:off x="4686300"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159042</xdr:rowOff>
    </xdr:from>
    <xdr:to>
      <xdr:col>20</xdr:col>
      <xdr:colOff>38100</xdr:colOff>
      <xdr:row>51</xdr:row>
      <xdr:rowOff>89192</xdr:rowOff>
    </xdr:to>
    <xdr:sp macro="" textlink="">
      <xdr:nvSpPr>
        <xdr:cNvPr id="137" name="楕円 136"/>
        <xdr:cNvSpPr/>
      </xdr:nvSpPr>
      <xdr:spPr>
        <a:xfrm>
          <a:off x="3746500" y="873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105719</xdr:rowOff>
    </xdr:from>
    <xdr:ext cx="599010" cy="259045"/>
    <xdr:sp macro="" textlink="">
      <xdr:nvSpPr>
        <xdr:cNvPr id="138" name="テキスト ボックス 137"/>
        <xdr:cNvSpPr txBox="1"/>
      </xdr:nvSpPr>
      <xdr:spPr>
        <a:xfrm>
          <a:off x="3497795" y="850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127732</xdr:rowOff>
    </xdr:from>
    <xdr:to>
      <xdr:col>15</xdr:col>
      <xdr:colOff>101600</xdr:colOff>
      <xdr:row>56</xdr:row>
      <xdr:rowOff>57882</xdr:rowOff>
    </xdr:to>
    <xdr:sp macro="" textlink="">
      <xdr:nvSpPr>
        <xdr:cNvPr id="139" name="楕円 138"/>
        <xdr:cNvSpPr/>
      </xdr:nvSpPr>
      <xdr:spPr>
        <a:xfrm>
          <a:off x="2857500" y="95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74409</xdr:rowOff>
    </xdr:from>
    <xdr:ext cx="534377" cy="259045"/>
    <xdr:sp macro="" textlink="">
      <xdr:nvSpPr>
        <xdr:cNvPr id="140" name="テキスト ボックス 139"/>
        <xdr:cNvSpPr txBox="1"/>
      </xdr:nvSpPr>
      <xdr:spPr>
        <a:xfrm>
          <a:off x="2641111" y="93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162281</xdr:rowOff>
    </xdr:from>
    <xdr:to>
      <xdr:col>10</xdr:col>
      <xdr:colOff>165100</xdr:colOff>
      <xdr:row>56</xdr:row>
      <xdr:rowOff>92431</xdr:rowOff>
    </xdr:to>
    <xdr:sp macro="" textlink="">
      <xdr:nvSpPr>
        <xdr:cNvPr id="141" name="楕円 140"/>
        <xdr:cNvSpPr/>
      </xdr:nvSpPr>
      <xdr:spPr>
        <a:xfrm>
          <a:off x="1968500" y="95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108958</xdr:rowOff>
    </xdr:from>
    <xdr:ext cx="534377" cy="259045"/>
    <xdr:sp macro="" textlink="">
      <xdr:nvSpPr>
        <xdr:cNvPr id="142" name="テキスト ボックス 141"/>
        <xdr:cNvSpPr txBox="1"/>
      </xdr:nvSpPr>
      <xdr:spPr>
        <a:xfrm>
          <a:off x="1752111" y="93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21471</xdr:rowOff>
    </xdr:from>
    <xdr:to>
      <xdr:col>6</xdr:col>
      <xdr:colOff>38100</xdr:colOff>
      <xdr:row>56</xdr:row>
      <xdr:rowOff>123071</xdr:rowOff>
    </xdr:to>
    <xdr:sp macro="" textlink="">
      <xdr:nvSpPr>
        <xdr:cNvPr id="143" name="楕円 142"/>
        <xdr:cNvSpPr/>
      </xdr:nvSpPr>
      <xdr:spPr>
        <a:xfrm>
          <a:off x="1079500" y="96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114198</xdr:rowOff>
    </xdr:from>
    <xdr:ext cx="534377" cy="259045"/>
    <xdr:sp macro="" textlink="">
      <xdr:nvSpPr>
        <xdr:cNvPr id="144" name="テキスト ボックス 143"/>
        <xdr:cNvSpPr txBox="1"/>
      </xdr:nvSpPr>
      <xdr:spPr>
        <a:xfrm>
          <a:off x="863111" y="9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160362</xdr:rowOff>
    </xdr:from>
    <xdr:to>
      <xdr:col>24</xdr:col>
      <xdr:colOff>63500</xdr:colOff>
      <xdr:row>78</xdr:row>
      <xdr:rowOff>159804</xdr:rowOff>
    </xdr:to>
    <xdr:cxnSp macro="">
      <xdr:nvCxnSpPr>
        <xdr:cNvPr id="174" name="直線コネクタ 173"/>
        <xdr:cNvCxnSpPr/>
      </xdr:nvCxnSpPr>
      <xdr:spPr>
        <a:xfrm flipV="1">
          <a:off x="3797300" y="13190562"/>
          <a:ext cx="838200" cy="3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159804</xdr:rowOff>
    </xdr:from>
    <xdr:to>
      <xdr:col>19</xdr:col>
      <xdr:colOff>177800</xdr:colOff>
      <xdr:row>78</xdr:row>
      <xdr:rowOff>162585</xdr:rowOff>
    </xdr:to>
    <xdr:cxnSp macro="">
      <xdr:nvCxnSpPr>
        <xdr:cNvPr id="177" name="直線コネクタ 176"/>
        <xdr:cNvCxnSpPr/>
      </xdr:nvCxnSpPr>
      <xdr:spPr>
        <a:xfrm flipV="1">
          <a:off x="2908300" y="13532904"/>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162585</xdr:rowOff>
    </xdr:from>
    <xdr:to>
      <xdr:col>15</xdr:col>
      <xdr:colOff>50800</xdr:colOff>
      <xdr:row>79</xdr:row>
      <xdr:rowOff>68351</xdr:rowOff>
    </xdr:to>
    <xdr:cxnSp macro="">
      <xdr:nvCxnSpPr>
        <xdr:cNvPr id="180" name="直線コネクタ 179"/>
        <xdr:cNvCxnSpPr/>
      </xdr:nvCxnSpPr>
      <xdr:spPr>
        <a:xfrm flipV="1">
          <a:off x="2019300" y="1353568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68351</xdr:rowOff>
    </xdr:from>
    <xdr:to>
      <xdr:col>10</xdr:col>
      <xdr:colOff>114300</xdr:colOff>
      <xdr:row>79</xdr:row>
      <xdr:rowOff>96469</xdr:rowOff>
    </xdr:to>
    <xdr:cxnSp macro="">
      <xdr:nvCxnSpPr>
        <xdr:cNvPr id="183" name="直線コネクタ 182"/>
        <xdr:cNvCxnSpPr/>
      </xdr:nvCxnSpPr>
      <xdr:spPr>
        <a:xfrm flipV="1">
          <a:off x="1130300" y="1361290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109562</xdr:rowOff>
    </xdr:from>
    <xdr:to>
      <xdr:col>24</xdr:col>
      <xdr:colOff>114300</xdr:colOff>
      <xdr:row>77</xdr:row>
      <xdr:rowOff>39712</xdr:rowOff>
    </xdr:to>
    <xdr:sp macro="" textlink="">
      <xdr:nvSpPr>
        <xdr:cNvPr id="193" name="楕円 192"/>
        <xdr:cNvSpPr/>
      </xdr:nvSpPr>
      <xdr:spPr>
        <a:xfrm>
          <a:off x="4584700" y="131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87989</xdr:rowOff>
    </xdr:from>
    <xdr:ext cx="599010" cy="259045"/>
    <xdr:sp macro="" textlink="">
      <xdr:nvSpPr>
        <xdr:cNvPr id="194" name="民生費該当値テキスト"/>
        <xdr:cNvSpPr txBox="1"/>
      </xdr:nvSpPr>
      <xdr:spPr>
        <a:xfrm>
          <a:off x="4686300" y="1311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109004</xdr:rowOff>
    </xdr:from>
    <xdr:to>
      <xdr:col>20</xdr:col>
      <xdr:colOff>38100</xdr:colOff>
      <xdr:row>79</xdr:row>
      <xdr:rowOff>39154</xdr:rowOff>
    </xdr:to>
    <xdr:sp macro="" textlink="">
      <xdr:nvSpPr>
        <xdr:cNvPr id="195" name="楕円 194"/>
        <xdr:cNvSpPr/>
      </xdr:nvSpPr>
      <xdr:spPr>
        <a:xfrm>
          <a:off x="3746500" y="134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30281</xdr:rowOff>
    </xdr:from>
    <xdr:ext cx="599010" cy="259045"/>
    <xdr:sp macro="" textlink="">
      <xdr:nvSpPr>
        <xdr:cNvPr id="196" name="テキスト ボックス 195"/>
        <xdr:cNvSpPr txBox="1"/>
      </xdr:nvSpPr>
      <xdr:spPr>
        <a:xfrm>
          <a:off x="3497795" y="135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111785</xdr:rowOff>
    </xdr:from>
    <xdr:to>
      <xdr:col>15</xdr:col>
      <xdr:colOff>101600</xdr:colOff>
      <xdr:row>79</xdr:row>
      <xdr:rowOff>41935</xdr:rowOff>
    </xdr:to>
    <xdr:sp macro="" textlink="">
      <xdr:nvSpPr>
        <xdr:cNvPr id="197" name="楕円 196"/>
        <xdr:cNvSpPr/>
      </xdr:nvSpPr>
      <xdr:spPr>
        <a:xfrm>
          <a:off x="2857500" y="134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33062</xdr:rowOff>
    </xdr:from>
    <xdr:ext cx="599010" cy="259045"/>
    <xdr:sp macro="" textlink="">
      <xdr:nvSpPr>
        <xdr:cNvPr id="198" name="テキスト ボックス 197"/>
        <xdr:cNvSpPr txBox="1"/>
      </xdr:nvSpPr>
      <xdr:spPr>
        <a:xfrm>
          <a:off x="2608795" y="1357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17551</xdr:rowOff>
    </xdr:from>
    <xdr:to>
      <xdr:col>10</xdr:col>
      <xdr:colOff>165100</xdr:colOff>
      <xdr:row>79</xdr:row>
      <xdr:rowOff>119151</xdr:rowOff>
    </xdr:to>
    <xdr:sp macro="" textlink="">
      <xdr:nvSpPr>
        <xdr:cNvPr id="199" name="楕円 198"/>
        <xdr:cNvSpPr/>
      </xdr:nvSpPr>
      <xdr:spPr>
        <a:xfrm>
          <a:off x="1968500" y="135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110278</xdr:rowOff>
    </xdr:from>
    <xdr:ext cx="599010" cy="259045"/>
    <xdr:sp macro="" textlink="">
      <xdr:nvSpPr>
        <xdr:cNvPr id="200" name="テキスト ボックス 199"/>
        <xdr:cNvSpPr txBox="1"/>
      </xdr:nvSpPr>
      <xdr:spPr>
        <a:xfrm>
          <a:off x="1719795" y="1365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45669</xdr:rowOff>
    </xdr:from>
    <xdr:to>
      <xdr:col>6</xdr:col>
      <xdr:colOff>38100</xdr:colOff>
      <xdr:row>79</xdr:row>
      <xdr:rowOff>147269</xdr:rowOff>
    </xdr:to>
    <xdr:sp macro="" textlink="">
      <xdr:nvSpPr>
        <xdr:cNvPr id="201" name="楕円 200"/>
        <xdr:cNvSpPr/>
      </xdr:nvSpPr>
      <xdr:spPr>
        <a:xfrm>
          <a:off x="1079500" y="135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138396</xdr:rowOff>
    </xdr:from>
    <xdr:ext cx="599010" cy="259045"/>
    <xdr:sp macro="" textlink="">
      <xdr:nvSpPr>
        <xdr:cNvPr id="202" name="テキスト ボックス 201"/>
        <xdr:cNvSpPr txBox="1"/>
      </xdr:nvSpPr>
      <xdr:spPr>
        <a:xfrm>
          <a:off x="830795" y="136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4124</xdr:rowOff>
    </xdr:from>
    <xdr:to>
      <xdr:col>24</xdr:col>
      <xdr:colOff>63500</xdr:colOff>
      <xdr:row>97</xdr:row>
      <xdr:rowOff>125625</xdr:rowOff>
    </xdr:to>
    <xdr:cxnSp macro="">
      <xdr:nvCxnSpPr>
        <xdr:cNvPr id="234" name="直線コネクタ 233"/>
        <xdr:cNvCxnSpPr/>
      </xdr:nvCxnSpPr>
      <xdr:spPr>
        <a:xfrm flipV="1">
          <a:off x="3797300" y="16634774"/>
          <a:ext cx="8382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115550</xdr:rowOff>
    </xdr:from>
    <xdr:to>
      <xdr:col>19</xdr:col>
      <xdr:colOff>177800</xdr:colOff>
      <xdr:row>97</xdr:row>
      <xdr:rowOff>125625</xdr:rowOff>
    </xdr:to>
    <xdr:cxnSp macro="">
      <xdr:nvCxnSpPr>
        <xdr:cNvPr id="237" name="直線コネクタ 236"/>
        <xdr:cNvCxnSpPr/>
      </xdr:nvCxnSpPr>
      <xdr:spPr>
        <a:xfrm>
          <a:off x="2908300" y="16746200"/>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115550</xdr:rowOff>
    </xdr:from>
    <xdr:to>
      <xdr:col>15</xdr:col>
      <xdr:colOff>50800</xdr:colOff>
      <xdr:row>98</xdr:row>
      <xdr:rowOff>7276</xdr:rowOff>
    </xdr:to>
    <xdr:cxnSp macro="">
      <xdr:nvCxnSpPr>
        <xdr:cNvPr id="240" name="直線コネクタ 239"/>
        <xdr:cNvCxnSpPr/>
      </xdr:nvCxnSpPr>
      <xdr:spPr>
        <a:xfrm flipV="1">
          <a:off x="2019300" y="16746200"/>
          <a:ext cx="889000" cy="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166691</xdr:rowOff>
    </xdr:from>
    <xdr:to>
      <xdr:col>10</xdr:col>
      <xdr:colOff>114300</xdr:colOff>
      <xdr:row>98</xdr:row>
      <xdr:rowOff>7276</xdr:rowOff>
    </xdr:to>
    <xdr:cxnSp macro="">
      <xdr:nvCxnSpPr>
        <xdr:cNvPr id="243" name="直線コネクタ 242"/>
        <xdr:cNvCxnSpPr/>
      </xdr:nvCxnSpPr>
      <xdr:spPr>
        <a:xfrm>
          <a:off x="1130300" y="16797341"/>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124774</xdr:rowOff>
    </xdr:from>
    <xdr:to>
      <xdr:col>24</xdr:col>
      <xdr:colOff>114300</xdr:colOff>
      <xdr:row>97</xdr:row>
      <xdr:rowOff>54924</xdr:rowOff>
    </xdr:to>
    <xdr:sp macro="" textlink="">
      <xdr:nvSpPr>
        <xdr:cNvPr id="253" name="楕円 252"/>
        <xdr:cNvSpPr/>
      </xdr:nvSpPr>
      <xdr:spPr>
        <a:xfrm>
          <a:off x="4584700" y="165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103201</xdr:rowOff>
    </xdr:from>
    <xdr:ext cx="534377" cy="259045"/>
    <xdr:sp macro="" textlink="">
      <xdr:nvSpPr>
        <xdr:cNvPr id="254" name="衛生費該当値テキスト"/>
        <xdr:cNvSpPr txBox="1"/>
      </xdr:nvSpPr>
      <xdr:spPr>
        <a:xfrm>
          <a:off x="4686300" y="165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74825</xdr:rowOff>
    </xdr:from>
    <xdr:to>
      <xdr:col>20</xdr:col>
      <xdr:colOff>38100</xdr:colOff>
      <xdr:row>98</xdr:row>
      <xdr:rowOff>4975</xdr:rowOff>
    </xdr:to>
    <xdr:sp macro="" textlink="">
      <xdr:nvSpPr>
        <xdr:cNvPr id="255" name="楕円 254"/>
        <xdr:cNvSpPr/>
      </xdr:nvSpPr>
      <xdr:spPr>
        <a:xfrm>
          <a:off x="3746500" y="16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167552</xdr:rowOff>
    </xdr:from>
    <xdr:ext cx="534377" cy="259045"/>
    <xdr:sp macro="" textlink="">
      <xdr:nvSpPr>
        <xdr:cNvPr id="256" name="テキスト ボックス 255"/>
        <xdr:cNvSpPr txBox="1"/>
      </xdr:nvSpPr>
      <xdr:spPr>
        <a:xfrm>
          <a:off x="3530111" y="167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64750</xdr:rowOff>
    </xdr:from>
    <xdr:to>
      <xdr:col>15</xdr:col>
      <xdr:colOff>101600</xdr:colOff>
      <xdr:row>97</xdr:row>
      <xdr:rowOff>166350</xdr:rowOff>
    </xdr:to>
    <xdr:sp macro="" textlink="">
      <xdr:nvSpPr>
        <xdr:cNvPr id="257" name="楕円 256"/>
        <xdr:cNvSpPr/>
      </xdr:nvSpPr>
      <xdr:spPr>
        <a:xfrm>
          <a:off x="2857500" y="166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157477</xdr:rowOff>
    </xdr:from>
    <xdr:ext cx="534377" cy="259045"/>
    <xdr:sp macro="" textlink="">
      <xdr:nvSpPr>
        <xdr:cNvPr id="258" name="テキスト ボックス 257"/>
        <xdr:cNvSpPr txBox="1"/>
      </xdr:nvSpPr>
      <xdr:spPr>
        <a:xfrm>
          <a:off x="2641111" y="16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127926</xdr:rowOff>
    </xdr:from>
    <xdr:to>
      <xdr:col>10</xdr:col>
      <xdr:colOff>165100</xdr:colOff>
      <xdr:row>98</xdr:row>
      <xdr:rowOff>58076</xdr:rowOff>
    </xdr:to>
    <xdr:sp macro="" textlink="">
      <xdr:nvSpPr>
        <xdr:cNvPr id="259" name="楕円 258"/>
        <xdr:cNvSpPr/>
      </xdr:nvSpPr>
      <xdr:spPr>
        <a:xfrm>
          <a:off x="1968500" y="167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49203</xdr:rowOff>
    </xdr:from>
    <xdr:ext cx="534377" cy="259045"/>
    <xdr:sp macro="" textlink="">
      <xdr:nvSpPr>
        <xdr:cNvPr id="260" name="テキスト ボックス 259"/>
        <xdr:cNvSpPr txBox="1"/>
      </xdr:nvSpPr>
      <xdr:spPr>
        <a:xfrm>
          <a:off x="1752111" y="168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115891</xdr:rowOff>
    </xdr:from>
    <xdr:to>
      <xdr:col>6</xdr:col>
      <xdr:colOff>38100</xdr:colOff>
      <xdr:row>98</xdr:row>
      <xdr:rowOff>46041</xdr:rowOff>
    </xdr:to>
    <xdr:sp macro="" textlink="">
      <xdr:nvSpPr>
        <xdr:cNvPr id="261" name="楕円 260"/>
        <xdr:cNvSpPr/>
      </xdr:nvSpPr>
      <xdr:spPr>
        <a:xfrm>
          <a:off x="1079500" y="1674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37168</xdr:rowOff>
    </xdr:from>
    <xdr:ext cx="534377" cy="259045"/>
    <xdr:sp macro="" textlink="">
      <xdr:nvSpPr>
        <xdr:cNvPr id="262" name="テキスト ボックス 261"/>
        <xdr:cNvSpPr txBox="1"/>
      </xdr:nvSpPr>
      <xdr:spPr>
        <a:xfrm>
          <a:off x="863111" y="168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16027</xdr:rowOff>
    </xdr:from>
    <xdr:to>
      <xdr:col>55</xdr:col>
      <xdr:colOff>0</xdr:colOff>
      <xdr:row>33</xdr:row>
      <xdr:rowOff>155016</xdr:rowOff>
    </xdr:to>
    <xdr:cxnSp macro="">
      <xdr:nvCxnSpPr>
        <xdr:cNvPr id="289" name="直線コネクタ 288"/>
        <xdr:cNvCxnSpPr/>
      </xdr:nvCxnSpPr>
      <xdr:spPr>
        <a:xfrm>
          <a:off x="9639300" y="5673877"/>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16027</xdr:rowOff>
    </xdr:from>
    <xdr:to>
      <xdr:col>50</xdr:col>
      <xdr:colOff>114300</xdr:colOff>
      <xdr:row>34</xdr:row>
      <xdr:rowOff>483</xdr:rowOff>
    </xdr:to>
    <xdr:cxnSp macro="">
      <xdr:nvCxnSpPr>
        <xdr:cNvPr id="292" name="直線コネクタ 291"/>
        <xdr:cNvCxnSpPr/>
      </xdr:nvCxnSpPr>
      <xdr:spPr>
        <a:xfrm flipV="1">
          <a:off x="8750300" y="5673877"/>
          <a:ext cx="889000" cy="1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123012</xdr:rowOff>
    </xdr:from>
    <xdr:to>
      <xdr:col>45</xdr:col>
      <xdr:colOff>177800</xdr:colOff>
      <xdr:row>34</xdr:row>
      <xdr:rowOff>483</xdr:rowOff>
    </xdr:to>
    <xdr:cxnSp macro="">
      <xdr:nvCxnSpPr>
        <xdr:cNvPr id="295" name="直線コネクタ 294"/>
        <xdr:cNvCxnSpPr/>
      </xdr:nvCxnSpPr>
      <xdr:spPr>
        <a:xfrm>
          <a:off x="7861300" y="578086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2311</xdr:rowOff>
    </xdr:from>
    <xdr:to>
      <xdr:col>41</xdr:col>
      <xdr:colOff>50800</xdr:colOff>
      <xdr:row>33</xdr:row>
      <xdr:rowOff>123012</xdr:rowOff>
    </xdr:to>
    <xdr:cxnSp macro="">
      <xdr:nvCxnSpPr>
        <xdr:cNvPr id="298" name="直線コネクタ 297"/>
        <xdr:cNvCxnSpPr/>
      </xdr:nvCxnSpPr>
      <xdr:spPr>
        <a:xfrm>
          <a:off x="6972300" y="5660161"/>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104216</xdr:rowOff>
    </xdr:from>
    <xdr:to>
      <xdr:col>55</xdr:col>
      <xdr:colOff>50800</xdr:colOff>
      <xdr:row>34</xdr:row>
      <xdr:rowOff>34366</xdr:rowOff>
    </xdr:to>
    <xdr:sp macro="" textlink="">
      <xdr:nvSpPr>
        <xdr:cNvPr id="308" name="楕円 307"/>
        <xdr:cNvSpPr/>
      </xdr:nvSpPr>
      <xdr:spPr>
        <a:xfrm>
          <a:off x="10426700" y="57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127093</xdr:rowOff>
    </xdr:from>
    <xdr:ext cx="469744" cy="259045"/>
    <xdr:sp macro="" textlink="">
      <xdr:nvSpPr>
        <xdr:cNvPr id="309" name="労働費該当値テキスト"/>
        <xdr:cNvSpPr txBox="1"/>
      </xdr:nvSpPr>
      <xdr:spPr>
        <a:xfrm>
          <a:off x="10528300" y="561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136677</xdr:rowOff>
    </xdr:from>
    <xdr:to>
      <xdr:col>50</xdr:col>
      <xdr:colOff>165100</xdr:colOff>
      <xdr:row>33</xdr:row>
      <xdr:rowOff>66827</xdr:rowOff>
    </xdr:to>
    <xdr:sp macro="" textlink="">
      <xdr:nvSpPr>
        <xdr:cNvPr id="310" name="楕円 309"/>
        <xdr:cNvSpPr/>
      </xdr:nvSpPr>
      <xdr:spPr>
        <a:xfrm>
          <a:off x="9588500" y="56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83354</xdr:rowOff>
    </xdr:from>
    <xdr:ext cx="469744" cy="259045"/>
    <xdr:sp macro="" textlink="">
      <xdr:nvSpPr>
        <xdr:cNvPr id="311" name="テキスト ボックス 310"/>
        <xdr:cNvSpPr txBox="1"/>
      </xdr:nvSpPr>
      <xdr:spPr>
        <a:xfrm>
          <a:off x="9404428" y="53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121133</xdr:rowOff>
    </xdr:from>
    <xdr:to>
      <xdr:col>46</xdr:col>
      <xdr:colOff>38100</xdr:colOff>
      <xdr:row>34</xdr:row>
      <xdr:rowOff>51283</xdr:rowOff>
    </xdr:to>
    <xdr:sp macro="" textlink="">
      <xdr:nvSpPr>
        <xdr:cNvPr id="312" name="楕円 311"/>
        <xdr:cNvSpPr/>
      </xdr:nvSpPr>
      <xdr:spPr>
        <a:xfrm>
          <a:off x="8699500" y="57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67810</xdr:rowOff>
    </xdr:from>
    <xdr:ext cx="469744" cy="259045"/>
    <xdr:sp macro="" textlink="">
      <xdr:nvSpPr>
        <xdr:cNvPr id="313" name="テキスト ボックス 312"/>
        <xdr:cNvSpPr txBox="1"/>
      </xdr:nvSpPr>
      <xdr:spPr>
        <a:xfrm>
          <a:off x="8515428" y="555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72212</xdr:rowOff>
    </xdr:from>
    <xdr:to>
      <xdr:col>41</xdr:col>
      <xdr:colOff>101600</xdr:colOff>
      <xdr:row>34</xdr:row>
      <xdr:rowOff>2362</xdr:rowOff>
    </xdr:to>
    <xdr:sp macro="" textlink="">
      <xdr:nvSpPr>
        <xdr:cNvPr id="314" name="楕円 313"/>
        <xdr:cNvSpPr/>
      </xdr:nvSpPr>
      <xdr:spPr>
        <a:xfrm>
          <a:off x="7810500" y="57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18889</xdr:rowOff>
    </xdr:from>
    <xdr:ext cx="469744" cy="259045"/>
    <xdr:sp macro="" textlink="">
      <xdr:nvSpPr>
        <xdr:cNvPr id="315" name="テキスト ボックス 314"/>
        <xdr:cNvSpPr txBox="1"/>
      </xdr:nvSpPr>
      <xdr:spPr>
        <a:xfrm>
          <a:off x="7626428" y="55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122961</xdr:rowOff>
    </xdr:from>
    <xdr:to>
      <xdr:col>36</xdr:col>
      <xdr:colOff>165100</xdr:colOff>
      <xdr:row>33</xdr:row>
      <xdr:rowOff>53111</xdr:rowOff>
    </xdr:to>
    <xdr:sp macro="" textlink="">
      <xdr:nvSpPr>
        <xdr:cNvPr id="316" name="楕円 315"/>
        <xdr:cNvSpPr/>
      </xdr:nvSpPr>
      <xdr:spPr>
        <a:xfrm>
          <a:off x="6921500" y="56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69638</xdr:rowOff>
    </xdr:from>
    <xdr:ext cx="469744" cy="259045"/>
    <xdr:sp macro="" textlink="">
      <xdr:nvSpPr>
        <xdr:cNvPr id="317" name="テキスト ボックス 316"/>
        <xdr:cNvSpPr txBox="1"/>
      </xdr:nvSpPr>
      <xdr:spPr>
        <a:xfrm>
          <a:off x="6737428" y="538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128689</xdr:rowOff>
    </xdr:from>
    <xdr:to>
      <xdr:col>55</xdr:col>
      <xdr:colOff>0</xdr:colOff>
      <xdr:row>57</xdr:row>
      <xdr:rowOff>128842</xdr:rowOff>
    </xdr:to>
    <xdr:cxnSp macro="">
      <xdr:nvCxnSpPr>
        <xdr:cNvPr id="346" name="直線コネクタ 345"/>
        <xdr:cNvCxnSpPr/>
      </xdr:nvCxnSpPr>
      <xdr:spPr>
        <a:xfrm>
          <a:off x="9639300" y="990133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15710</xdr:rowOff>
    </xdr:from>
    <xdr:to>
      <xdr:col>50</xdr:col>
      <xdr:colOff>114300</xdr:colOff>
      <xdr:row>57</xdr:row>
      <xdr:rowOff>128689</xdr:rowOff>
    </xdr:to>
    <xdr:cxnSp macro="">
      <xdr:nvCxnSpPr>
        <xdr:cNvPr id="349" name="直線コネクタ 348"/>
        <xdr:cNvCxnSpPr/>
      </xdr:nvCxnSpPr>
      <xdr:spPr>
        <a:xfrm>
          <a:off x="8750300" y="9788360"/>
          <a:ext cx="889000" cy="1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1" name="テキスト ボックス 350"/>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15710</xdr:rowOff>
    </xdr:from>
    <xdr:to>
      <xdr:col>45</xdr:col>
      <xdr:colOff>177800</xdr:colOff>
      <xdr:row>57</xdr:row>
      <xdr:rowOff>31686</xdr:rowOff>
    </xdr:to>
    <xdr:cxnSp macro="">
      <xdr:nvCxnSpPr>
        <xdr:cNvPr id="352" name="直線コネクタ 351"/>
        <xdr:cNvCxnSpPr/>
      </xdr:nvCxnSpPr>
      <xdr:spPr>
        <a:xfrm flipV="1">
          <a:off x="7861300" y="9788360"/>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27254</xdr:rowOff>
    </xdr:from>
    <xdr:to>
      <xdr:col>41</xdr:col>
      <xdr:colOff>50800</xdr:colOff>
      <xdr:row>57</xdr:row>
      <xdr:rowOff>31686</xdr:rowOff>
    </xdr:to>
    <xdr:cxnSp macro="">
      <xdr:nvCxnSpPr>
        <xdr:cNvPr id="355" name="直線コネクタ 354"/>
        <xdr:cNvCxnSpPr/>
      </xdr:nvCxnSpPr>
      <xdr:spPr>
        <a:xfrm>
          <a:off x="6972300" y="9799904"/>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78042</xdr:rowOff>
    </xdr:from>
    <xdr:to>
      <xdr:col>55</xdr:col>
      <xdr:colOff>50800</xdr:colOff>
      <xdr:row>58</xdr:row>
      <xdr:rowOff>8192</xdr:rowOff>
    </xdr:to>
    <xdr:sp macro="" textlink="">
      <xdr:nvSpPr>
        <xdr:cNvPr id="365" name="楕円 364"/>
        <xdr:cNvSpPr/>
      </xdr:nvSpPr>
      <xdr:spPr>
        <a:xfrm>
          <a:off x="104267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56469</xdr:rowOff>
    </xdr:from>
    <xdr:ext cx="534377" cy="259045"/>
    <xdr:sp macro="" textlink="">
      <xdr:nvSpPr>
        <xdr:cNvPr id="366" name="農林水産業費該当値テキスト"/>
        <xdr:cNvSpPr txBox="1"/>
      </xdr:nvSpPr>
      <xdr:spPr>
        <a:xfrm>
          <a:off x="10528300" y="98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77889</xdr:rowOff>
    </xdr:from>
    <xdr:to>
      <xdr:col>50</xdr:col>
      <xdr:colOff>165100</xdr:colOff>
      <xdr:row>58</xdr:row>
      <xdr:rowOff>8039</xdr:rowOff>
    </xdr:to>
    <xdr:sp macro="" textlink="">
      <xdr:nvSpPr>
        <xdr:cNvPr id="367" name="楕円 366"/>
        <xdr:cNvSpPr/>
      </xdr:nvSpPr>
      <xdr:spPr>
        <a:xfrm>
          <a:off x="9588500" y="98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170616</xdr:rowOff>
    </xdr:from>
    <xdr:ext cx="534377" cy="259045"/>
    <xdr:sp macro="" textlink="">
      <xdr:nvSpPr>
        <xdr:cNvPr id="368" name="テキスト ボックス 367"/>
        <xdr:cNvSpPr txBox="1"/>
      </xdr:nvSpPr>
      <xdr:spPr>
        <a:xfrm>
          <a:off x="9372111" y="99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136360</xdr:rowOff>
    </xdr:from>
    <xdr:to>
      <xdr:col>46</xdr:col>
      <xdr:colOff>38100</xdr:colOff>
      <xdr:row>57</xdr:row>
      <xdr:rowOff>66510</xdr:rowOff>
    </xdr:to>
    <xdr:sp macro="" textlink="">
      <xdr:nvSpPr>
        <xdr:cNvPr id="369" name="楕円 368"/>
        <xdr:cNvSpPr/>
      </xdr:nvSpPr>
      <xdr:spPr>
        <a:xfrm>
          <a:off x="8699500" y="9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83037</xdr:rowOff>
    </xdr:from>
    <xdr:ext cx="534377" cy="259045"/>
    <xdr:sp macro="" textlink="">
      <xdr:nvSpPr>
        <xdr:cNvPr id="370" name="テキスト ボックス 369"/>
        <xdr:cNvSpPr txBox="1"/>
      </xdr:nvSpPr>
      <xdr:spPr>
        <a:xfrm>
          <a:off x="8483111" y="95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152336</xdr:rowOff>
    </xdr:from>
    <xdr:to>
      <xdr:col>41</xdr:col>
      <xdr:colOff>101600</xdr:colOff>
      <xdr:row>57</xdr:row>
      <xdr:rowOff>82486</xdr:rowOff>
    </xdr:to>
    <xdr:sp macro="" textlink="">
      <xdr:nvSpPr>
        <xdr:cNvPr id="371" name="楕円 370"/>
        <xdr:cNvSpPr/>
      </xdr:nvSpPr>
      <xdr:spPr>
        <a:xfrm>
          <a:off x="7810500" y="97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99013</xdr:rowOff>
    </xdr:from>
    <xdr:ext cx="534377" cy="259045"/>
    <xdr:sp macro="" textlink="">
      <xdr:nvSpPr>
        <xdr:cNvPr id="372" name="テキスト ボックス 371"/>
        <xdr:cNvSpPr txBox="1"/>
      </xdr:nvSpPr>
      <xdr:spPr>
        <a:xfrm>
          <a:off x="7594111" y="9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147904</xdr:rowOff>
    </xdr:from>
    <xdr:to>
      <xdr:col>36</xdr:col>
      <xdr:colOff>165100</xdr:colOff>
      <xdr:row>57</xdr:row>
      <xdr:rowOff>78054</xdr:rowOff>
    </xdr:to>
    <xdr:sp macro="" textlink="">
      <xdr:nvSpPr>
        <xdr:cNvPr id="373" name="楕円 372"/>
        <xdr:cNvSpPr/>
      </xdr:nvSpPr>
      <xdr:spPr>
        <a:xfrm>
          <a:off x="6921500" y="97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94581</xdr:rowOff>
    </xdr:from>
    <xdr:ext cx="534377" cy="259045"/>
    <xdr:sp macro="" textlink="">
      <xdr:nvSpPr>
        <xdr:cNvPr id="374" name="テキスト ボックス 373"/>
        <xdr:cNvSpPr txBox="1"/>
      </xdr:nvSpPr>
      <xdr:spPr>
        <a:xfrm>
          <a:off x="6705111" y="95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138367</xdr:rowOff>
    </xdr:from>
    <xdr:to>
      <xdr:col>55</xdr:col>
      <xdr:colOff>0</xdr:colOff>
      <xdr:row>74</xdr:row>
      <xdr:rowOff>43593</xdr:rowOff>
    </xdr:to>
    <xdr:cxnSp macro="">
      <xdr:nvCxnSpPr>
        <xdr:cNvPr id="403" name="直線コネクタ 402"/>
        <xdr:cNvCxnSpPr/>
      </xdr:nvCxnSpPr>
      <xdr:spPr>
        <a:xfrm>
          <a:off x="9639300" y="12311317"/>
          <a:ext cx="838200" cy="4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138367</xdr:rowOff>
    </xdr:from>
    <xdr:to>
      <xdr:col>50</xdr:col>
      <xdr:colOff>114300</xdr:colOff>
      <xdr:row>76</xdr:row>
      <xdr:rowOff>62015</xdr:rowOff>
    </xdr:to>
    <xdr:cxnSp macro="">
      <xdr:nvCxnSpPr>
        <xdr:cNvPr id="406" name="直線コネクタ 405"/>
        <xdr:cNvCxnSpPr/>
      </xdr:nvCxnSpPr>
      <xdr:spPr>
        <a:xfrm flipV="1">
          <a:off x="8750300" y="12311317"/>
          <a:ext cx="889000" cy="78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59195</xdr:rowOff>
    </xdr:from>
    <xdr:to>
      <xdr:col>45</xdr:col>
      <xdr:colOff>177800</xdr:colOff>
      <xdr:row>76</xdr:row>
      <xdr:rowOff>62015</xdr:rowOff>
    </xdr:to>
    <xdr:cxnSp macro="">
      <xdr:nvCxnSpPr>
        <xdr:cNvPr id="409" name="直線コネクタ 408"/>
        <xdr:cNvCxnSpPr/>
      </xdr:nvCxnSpPr>
      <xdr:spPr>
        <a:xfrm>
          <a:off x="7861300" y="1308939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34564</xdr:rowOff>
    </xdr:from>
    <xdr:to>
      <xdr:col>41</xdr:col>
      <xdr:colOff>50800</xdr:colOff>
      <xdr:row>76</xdr:row>
      <xdr:rowOff>59195</xdr:rowOff>
    </xdr:to>
    <xdr:cxnSp macro="">
      <xdr:nvCxnSpPr>
        <xdr:cNvPr id="412" name="直線コネクタ 411"/>
        <xdr:cNvCxnSpPr/>
      </xdr:nvCxnSpPr>
      <xdr:spPr>
        <a:xfrm>
          <a:off x="6972300" y="13064764"/>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164243</xdr:rowOff>
    </xdr:from>
    <xdr:to>
      <xdr:col>55</xdr:col>
      <xdr:colOff>50800</xdr:colOff>
      <xdr:row>74</xdr:row>
      <xdr:rowOff>94393</xdr:rowOff>
    </xdr:to>
    <xdr:sp macro="" textlink="">
      <xdr:nvSpPr>
        <xdr:cNvPr id="422" name="楕円 421"/>
        <xdr:cNvSpPr/>
      </xdr:nvSpPr>
      <xdr:spPr>
        <a:xfrm>
          <a:off x="10426700" y="12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15670</xdr:rowOff>
    </xdr:from>
    <xdr:ext cx="534377" cy="259045"/>
    <xdr:sp macro="" textlink="">
      <xdr:nvSpPr>
        <xdr:cNvPr id="423" name="商工費該当値テキスト"/>
        <xdr:cNvSpPr txBox="1"/>
      </xdr:nvSpPr>
      <xdr:spPr>
        <a:xfrm>
          <a:off x="10528300" y="125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87567</xdr:rowOff>
    </xdr:from>
    <xdr:to>
      <xdr:col>50</xdr:col>
      <xdr:colOff>165100</xdr:colOff>
      <xdr:row>72</xdr:row>
      <xdr:rowOff>17717</xdr:rowOff>
    </xdr:to>
    <xdr:sp macro="" textlink="">
      <xdr:nvSpPr>
        <xdr:cNvPr id="424" name="楕円 423"/>
        <xdr:cNvSpPr/>
      </xdr:nvSpPr>
      <xdr:spPr>
        <a:xfrm>
          <a:off x="9588500" y="122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34244</xdr:rowOff>
    </xdr:from>
    <xdr:ext cx="534377" cy="259045"/>
    <xdr:sp macro="" textlink="">
      <xdr:nvSpPr>
        <xdr:cNvPr id="425" name="テキスト ボックス 424"/>
        <xdr:cNvSpPr txBox="1"/>
      </xdr:nvSpPr>
      <xdr:spPr>
        <a:xfrm>
          <a:off x="9372111" y="120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11215</xdr:rowOff>
    </xdr:from>
    <xdr:to>
      <xdr:col>46</xdr:col>
      <xdr:colOff>38100</xdr:colOff>
      <xdr:row>76</xdr:row>
      <xdr:rowOff>112815</xdr:rowOff>
    </xdr:to>
    <xdr:sp macro="" textlink="">
      <xdr:nvSpPr>
        <xdr:cNvPr id="426" name="楕円 425"/>
        <xdr:cNvSpPr/>
      </xdr:nvSpPr>
      <xdr:spPr>
        <a:xfrm>
          <a:off x="8699500" y="13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129341</xdr:rowOff>
    </xdr:from>
    <xdr:ext cx="534377" cy="259045"/>
    <xdr:sp macro="" textlink="">
      <xdr:nvSpPr>
        <xdr:cNvPr id="427" name="テキスト ボックス 426"/>
        <xdr:cNvSpPr txBox="1"/>
      </xdr:nvSpPr>
      <xdr:spPr>
        <a:xfrm>
          <a:off x="8483111" y="128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8395</xdr:rowOff>
    </xdr:from>
    <xdr:to>
      <xdr:col>41</xdr:col>
      <xdr:colOff>101600</xdr:colOff>
      <xdr:row>76</xdr:row>
      <xdr:rowOff>109995</xdr:rowOff>
    </xdr:to>
    <xdr:sp macro="" textlink="">
      <xdr:nvSpPr>
        <xdr:cNvPr id="428" name="楕円 427"/>
        <xdr:cNvSpPr/>
      </xdr:nvSpPr>
      <xdr:spPr>
        <a:xfrm>
          <a:off x="7810500" y="130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126522</xdr:rowOff>
    </xdr:from>
    <xdr:ext cx="534377" cy="259045"/>
    <xdr:sp macro="" textlink="">
      <xdr:nvSpPr>
        <xdr:cNvPr id="429" name="テキスト ボックス 428"/>
        <xdr:cNvSpPr txBox="1"/>
      </xdr:nvSpPr>
      <xdr:spPr>
        <a:xfrm>
          <a:off x="7594111" y="128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155214</xdr:rowOff>
    </xdr:from>
    <xdr:to>
      <xdr:col>36</xdr:col>
      <xdr:colOff>165100</xdr:colOff>
      <xdr:row>76</xdr:row>
      <xdr:rowOff>85364</xdr:rowOff>
    </xdr:to>
    <xdr:sp macro="" textlink="">
      <xdr:nvSpPr>
        <xdr:cNvPr id="430" name="楕円 429"/>
        <xdr:cNvSpPr/>
      </xdr:nvSpPr>
      <xdr:spPr>
        <a:xfrm>
          <a:off x="6921500" y="13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101890</xdr:rowOff>
    </xdr:from>
    <xdr:ext cx="534377" cy="259045"/>
    <xdr:sp macro="" textlink="">
      <xdr:nvSpPr>
        <xdr:cNvPr id="431" name="テキスト ボックス 430"/>
        <xdr:cNvSpPr txBox="1"/>
      </xdr:nvSpPr>
      <xdr:spPr>
        <a:xfrm>
          <a:off x="6705111" y="127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166401</xdr:rowOff>
    </xdr:from>
    <xdr:to>
      <xdr:col>55</xdr:col>
      <xdr:colOff>0</xdr:colOff>
      <xdr:row>96</xdr:row>
      <xdr:rowOff>55316</xdr:rowOff>
    </xdr:to>
    <xdr:cxnSp macro="">
      <xdr:nvCxnSpPr>
        <xdr:cNvPr id="460" name="直線コネクタ 459"/>
        <xdr:cNvCxnSpPr/>
      </xdr:nvCxnSpPr>
      <xdr:spPr>
        <a:xfrm flipV="1">
          <a:off x="9639300" y="16454151"/>
          <a:ext cx="838200" cy="6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55316</xdr:rowOff>
    </xdr:from>
    <xdr:to>
      <xdr:col>50</xdr:col>
      <xdr:colOff>114300</xdr:colOff>
      <xdr:row>96</xdr:row>
      <xdr:rowOff>55384</xdr:rowOff>
    </xdr:to>
    <xdr:cxnSp macro="">
      <xdr:nvCxnSpPr>
        <xdr:cNvPr id="463" name="直線コネクタ 462"/>
        <xdr:cNvCxnSpPr/>
      </xdr:nvCxnSpPr>
      <xdr:spPr>
        <a:xfrm flipV="1">
          <a:off x="8750300" y="16514516"/>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55384</xdr:rowOff>
    </xdr:from>
    <xdr:to>
      <xdr:col>45</xdr:col>
      <xdr:colOff>177800</xdr:colOff>
      <xdr:row>96</xdr:row>
      <xdr:rowOff>94590</xdr:rowOff>
    </xdr:to>
    <xdr:cxnSp macro="">
      <xdr:nvCxnSpPr>
        <xdr:cNvPr id="466" name="直線コネクタ 465"/>
        <xdr:cNvCxnSpPr/>
      </xdr:nvCxnSpPr>
      <xdr:spPr>
        <a:xfrm flipV="1">
          <a:off x="7861300" y="16514584"/>
          <a:ext cx="889000" cy="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94323</xdr:rowOff>
    </xdr:from>
    <xdr:to>
      <xdr:col>41</xdr:col>
      <xdr:colOff>50800</xdr:colOff>
      <xdr:row>96</xdr:row>
      <xdr:rowOff>94590</xdr:rowOff>
    </xdr:to>
    <xdr:cxnSp macro="">
      <xdr:nvCxnSpPr>
        <xdr:cNvPr id="469" name="直線コネクタ 468"/>
        <xdr:cNvCxnSpPr/>
      </xdr:nvCxnSpPr>
      <xdr:spPr>
        <a:xfrm>
          <a:off x="6972300" y="16382073"/>
          <a:ext cx="889000" cy="1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115601</xdr:rowOff>
    </xdr:from>
    <xdr:to>
      <xdr:col>55</xdr:col>
      <xdr:colOff>50800</xdr:colOff>
      <xdr:row>96</xdr:row>
      <xdr:rowOff>45751</xdr:rowOff>
    </xdr:to>
    <xdr:sp macro="" textlink="">
      <xdr:nvSpPr>
        <xdr:cNvPr id="479" name="楕円 478"/>
        <xdr:cNvSpPr/>
      </xdr:nvSpPr>
      <xdr:spPr>
        <a:xfrm>
          <a:off x="10426700" y="164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138478</xdr:rowOff>
    </xdr:from>
    <xdr:ext cx="534377" cy="259045"/>
    <xdr:sp macro="" textlink="">
      <xdr:nvSpPr>
        <xdr:cNvPr id="480" name="土木費該当値テキスト"/>
        <xdr:cNvSpPr txBox="1"/>
      </xdr:nvSpPr>
      <xdr:spPr>
        <a:xfrm>
          <a:off x="10528300" y="162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4516</xdr:rowOff>
    </xdr:from>
    <xdr:to>
      <xdr:col>50</xdr:col>
      <xdr:colOff>165100</xdr:colOff>
      <xdr:row>96</xdr:row>
      <xdr:rowOff>106116</xdr:rowOff>
    </xdr:to>
    <xdr:sp macro="" textlink="">
      <xdr:nvSpPr>
        <xdr:cNvPr id="481" name="楕円 480"/>
        <xdr:cNvSpPr/>
      </xdr:nvSpPr>
      <xdr:spPr>
        <a:xfrm>
          <a:off x="9588500" y="164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122643</xdr:rowOff>
    </xdr:from>
    <xdr:ext cx="534377" cy="259045"/>
    <xdr:sp macro="" textlink="">
      <xdr:nvSpPr>
        <xdr:cNvPr id="482" name="テキスト ボックス 481"/>
        <xdr:cNvSpPr txBox="1"/>
      </xdr:nvSpPr>
      <xdr:spPr>
        <a:xfrm>
          <a:off x="9372111" y="162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4584</xdr:rowOff>
    </xdr:from>
    <xdr:to>
      <xdr:col>46</xdr:col>
      <xdr:colOff>38100</xdr:colOff>
      <xdr:row>96</xdr:row>
      <xdr:rowOff>106184</xdr:rowOff>
    </xdr:to>
    <xdr:sp macro="" textlink="">
      <xdr:nvSpPr>
        <xdr:cNvPr id="483" name="楕円 482"/>
        <xdr:cNvSpPr/>
      </xdr:nvSpPr>
      <xdr:spPr>
        <a:xfrm>
          <a:off x="8699500" y="164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122711</xdr:rowOff>
    </xdr:from>
    <xdr:ext cx="534377" cy="259045"/>
    <xdr:sp macro="" textlink="">
      <xdr:nvSpPr>
        <xdr:cNvPr id="484" name="テキスト ボックス 483"/>
        <xdr:cNvSpPr txBox="1"/>
      </xdr:nvSpPr>
      <xdr:spPr>
        <a:xfrm>
          <a:off x="8483111" y="162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43790</xdr:rowOff>
    </xdr:from>
    <xdr:to>
      <xdr:col>41</xdr:col>
      <xdr:colOff>101600</xdr:colOff>
      <xdr:row>96</xdr:row>
      <xdr:rowOff>145390</xdr:rowOff>
    </xdr:to>
    <xdr:sp macro="" textlink="">
      <xdr:nvSpPr>
        <xdr:cNvPr id="485" name="楕円 484"/>
        <xdr:cNvSpPr/>
      </xdr:nvSpPr>
      <xdr:spPr>
        <a:xfrm>
          <a:off x="7810500" y="165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161917</xdr:rowOff>
    </xdr:from>
    <xdr:ext cx="534377" cy="259045"/>
    <xdr:sp macro="" textlink="">
      <xdr:nvSpPr>
        <xdr:cNvPr id="486" name="テキスト ボックス 485"/>
        <xdr:cNvSpPr txBox="1"/>
      </xdr:nvSpPr>
      <xdr:spPr>
        <a:xfrm>
          <a:off x="7594111" y="162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43523</xdr:rowOff>
    </xdr:from>
    <xdr:to>
      <xdr:col>36</xdr:col>
      <xdr:colOff>165100</xdr:colOff>
      <xdr:row>95</xdr:row>
      <xdr:rowOff>145123</xdr:rowOff>
    </xdr:to>
    <xdr:sp macro="" textlink="">
      <xdr:nvSpPr>
        <xdr:cNvPr id="487" name="楕円 486"/>
        <xdr:cNvSpPr/>
      </xdr:nvSpPr>
      <xdr:spPr>
        <a:xfrm>
          <a:off x="6921500" y="16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161650</xdr:rowOff>
    </xdr:from>
    <xdr:ext cx="534377" cy="259045"/>
    <xdr:sp macro="" textlink="">
      <xdr:nvSpPr>
        <xdr:cNvPr id="488" name="テキスト ボックス 487"/>
        <xdr:cNvSpPr txBox="1"/>
      </xdr:nvSpPr>
      <xdr:spPr>
        <a:xfrm>
          <a:off x="6705111" y="16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22771</xdr:rowOff>
    </xdr:from>
    <xdr:to>
      <xdr:col>85</xdr:col>
      <xdr:colOff>127000</xdr:colOff>
      <xdr:row>36</xdr:row>
      <xdr:rowOff>165341</xdr:rowOff>
    </xdr:to>
    <xdr:cxnSp macro="">
      <xdr:nvCxnSpPr>
        <xdr:cNvPr id="518" name="直線コネクタ 517"/>
        <xdr:cNvCxnSpPr/>
      </xdr:nvCxnSpPr>
      <xdr:spPr>
        <a:xfrm>
          <a:off x="15481300" y="6194971"/>
          <a:ext cx="8382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22771</xdr:rowOff>
    </xdr:from>
    <xdr:to>
      <xdr:col>81</xdr:col>
      <xdr:colOff>50800</xdr:colOff>
      <xdr:row>36</xdr:row>
      <xdr:rowOff>38278</xdr:rowOff>
    </xdr:to>
    <xdr:cxnSp macro="">
      <xdr:nvCxnSpPr>
        <xdr:cNvPr id="521" name="直線コネクタ 520"/>
        <xdr:cNvCxnSpPr/>
      </xdr:nvCxnSpPr>
      <xdr:spPr>
        <a:xfrm flipV="1">
          <a:off x="14592300" y="619497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38278</xdr:rowOff>
    </xdr:from>
    <xdr:to>
      <xdr:col>76</xdr:col>
      <xdr:colOff>114300</xdr:colOff>
      <xdr:row>36</xdr:row>
      <xdr:rowOff>127889</xdr:rowOff>
    </xdr:to>
    <xdr:cxnSp macro="">
      <xdr:nvCxnSpPr>
        <xdr:cNvPr id="524" name="直線コネクタ 523"/>
        <xdr:cNvCxnSpPr/>
      </xdr:nvCxnSpPr>
      <xdr:spPr>
        <a:xfrm flipV="1">
          <a:off x="13703300" y="6210478"/>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127889</xdr:rowOff>
    </xdr:from>
    <xdr:to>
      <xdr:col>71</xdr:col>
      <xdr:colOff>177800</xdr:colOff>
      <xdr:row>37</xdr:row>
      <xdr:rowOff>3340</xdr:rowOff>
    </xdr:to>
    <xdr:cxnSp macro="">
      <xdr:nvCxnSpPr>
        <xdr:cNvPr id="527" name="直線コネクタ 526"/>
        <xdr:cNvCxnSpPr/>
      </xdr:nvCxnSpPr>
      <xdr:spPr>
        <a:xfrm flipV="1">
          <a:off x="12814300" y="6300089"/>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114541</xdr:rowOff>
    </xdr:from>
    <xdr:to>
      <xdr:col>85</xdr:col>
      <xdr:colOff>177800</xdr:colOff>
      <xdr:row>37</xdr:row>
      <xdr:rowOff>44691</xdr:rowOff>
    </xdr:to>
    <xdr:sp macro="" textlink="">
      <xdr:nvSpPr>
        <xdr:cNvPr id="537" name="楕円 536"/>
        <xdr:cNvSpPr/>
      </xdr:nvSpPr>
      <xdr:spPr>
        <a:xfrm>
          <a:off x="162687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92968</xdr:rowOff>
    </xdr:from>
    <xdr:ext cx="534377" cy="259045"/>
    <xdr:sp macro="" textlink="">
      <xdr:nvSpPr>
        <xdr:cNvPr id="538" name="消防費該当値テキスト"/>
        <xdr:cNvSpPr txBox="1"/>
      </xdr:nvSpPr>
      <xdr:spPr>
        <a:xfrm>
          <a:off x="16370300" y="62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143421</xdr:rowOff>
    </xdr:from>
    <xdr:to>
      <xdr:col>81</xdr:col>
      <xdr:colOff>101600</xdr:colOff>
      <xdr:row>36</xdr:row>
      <xdr:rowOff>73571</xdr:rowOff>
    </xdr:to>
    <xdr:sp macro="" textlink="">
      <xdr:nvSpPr>
        <xdr:cNvPr id="539" name="楕円 538"/>
        <xdr:cNvSpPr/>
      </xdr:nvSpPr>
      <xdr:spPr>
        <a:xfrm>
          <a:off x="15430500" y="6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90098</xdr:rowOff>
    </xdr:from>
    <xdr:ext cx="534377" cy="259045"/>
    <xdr:sp macro="" textlink="">
      <xdr:nvSpPr>
        <xdr:cNvPr id="540" name="テキスト ボックス 539"/>
        <xdr:cNvSpPr txBox="1"/>
      </xdr:nvSpPr>
      <xdr:spPr>
        <a:xfrm>
          <a:off x="15214111" y="59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158928</xdr:rowOff>
    </xdr:from>
    <xdr:to>
      <xdr:col>76</xdr:col>
      <xdr:colOff>165100</xdr:colOff>
      <xdr:row>36</xdr:row>
      <xdr:rowOff>89078</xdr:rowOff>
    </xdr:to>
    <xdr:sp macro="" textlink="">
      <xdr:nvSpPr>
        <xdr:cNvPr id="541" name="楕円 540"/>
        <xdr:cNvSpPr/>
      </xdr:nvSpPr>
      <xdr:spPr>
        <a:xfrm>
          <a:off x="14541500" y="61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105605</xdr:rowOff>
    </xdr:from>
    <xdr:ext cx="534377" cy="259045"/>
    <xdr:sp macro="" textlink="">
      <xdr:nvSpPr>
        <xdr:cNvPr id="542" name="テキスト ボックス 541"/>
        <xdr:cNvSpPr txBox="1"/>
      </xdr:nvSpPr>
      <xdr:spPr>
        <a:xfrm>
          <a:off x="14325111" y="59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77089</xdr:rowOff>
    </xdr:from>
    <xdr:to>
      <xdr:col>72</xdr:col>
      <xdr:colOff>38100</xdr:colOff>
      <xdr:row>37</xdr:row>
      <xdr:rowOff>7239</xdr:rowOff>
    </xdr:to>
    <xdr:sp macro="" textlink="">
      <xdr:nvSpPr>
        <xdr:cNvPr id="543" name="楕円 542"/>
        <xdr:cNvSpPr/>
      </xdr:nvSpPr>
      <xdr:spPr>
        <a:xfrm>
          <a:off x="13652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23766</xdr:rowOff>
    </xdr:from>
    <xdr:ext cx="534377" cy="259045"/>
    <xdr:sp macro="" textlink="">
      <xdr:nvSpPr>
        <xdr:cNvPr id="544" name="テキスト ボックス 543"/>
        <xdr:cNvSpPr txBox="1"/>
      </xdr:nvSpPr>
      <xdr:spPr>
        <a:xfrm>
          <a:off x="13436111" y="60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123990</xdr:rowOff>
    </xdr:from>
    <xdr:to>
      <xdr:col>67</xdr:col>
      <xdr:colOff>101600</xdr:colOff>
      <xdr:row>37</xdr:row>
      <xdr:rowOff>54140</xdr:rowOff>
    </xdr:to>
    <xdr:sp macro="" textlink="">
      <xdr:nvSpPr>
        <xdr:cNvPr id="545" name="楕円 544"/>
        <xdr:cNvSpPr/>
      </xdr:nvSpPr>
      <xdr:spPr>
        <a:xfrm>
          <a:off x="12763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70667</xdr:rowOff>
    </xdr:from>
    <xdr:ext cx="534377" cy="259045"/>
    <xdr:sp macro="" textlink="">
      <xdr:nvSpPr>
        <xdr:cNvPr id="546" name="テキスト ボックス 545"/>
        <xdr:cNvSpPr txBox="1"/>
      </xdr:nvSpPr>
      <xdr:spPr>
        <a:xfrm>
          <a:off x="12547111" y="60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126409</xdr:rowOff>
    </xdr:from>
    <xdr:to>
      <xdr:col>85</xdr:col>
      <xdr:colOff>127000</xdr:colOff>
      <xdr:row>55</xdr:row>
      <xdr:rowOff>165777</xdr:rowOff>
    </xdr:to>
    <xdr:cxnSp macro="">
      <xdr:nvCxnSpPr>
        <xdr:cNvPr id="578" name="直線コネクタ 577"/>
        <xdr:cNvCxnSpPr/>
      </xdr:nvCxnSpPr>
      <xdr:spPr>
        <a:xfrm>
          <a:off x="15481300" y="9213259"/>
          <a:ext cx="838200" cy="38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126409</xdr:rowOff>
    </xdr:from>
    <xdr:to>
      <xdr:col>81</xdr:col>
      <xdr:colOff>50800</xdr:colOff>
      <xdr:row>55</xdr:row>
      <xdr:rowOff>73389</xdr:rowOff>
    </xdr:to>
    <xdr:cxnSp macro="">
      <xdr:nvCxnSpPr>
        <xdr:cNvPr id="581" name="直線コネクタ 580"/>
        <xdr:cNvCxnSpPr/>
      </xdr:nvCxnSpPr>
      <xdr:spPr>
        <a:xfrm flipV="1">
          <a:off x="14592300" y="9213259"/>
          <a:ext cx="889000" cy="28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73389</xdr:rowOff>
    </xdr:from>
    <xdr:to>
      <xdr:col>76</xdr:col>
      <xdr:colOff>114300</xdr:colOff>
      <xdr:row>56</xdr:row>
      <xdr:rowOff>145154</xdr:rowOff>
    </xdr:to>
    <xdr:cxnSp macro="">
      <xdr:nvCxnSpPr>
        <xdr:cNvPr id="584" name="直線コネクタ 583"/>
        <xdr:cNvCxnSpPr/>
      </xdr:nvCxnSpPr>
      <xdr:spPr>
        <a:xfrm flipV="1">
          <a:off x="13703300" y="9503139"/>
          <a:ext cx="889000" cy="2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4745</xdr:rowOff>
    </xdr:from>
    <xdr:to>
      <xdr:col>71</xdr:col>
      <xdr:colOff>177800</xdr:colOff>
      <xdr:row>56</xdr:row>
      <xdr:rowOff>145154</xdr:rowOff>
    </xdr:to>
    <xdr:cxnSp macro="">
      <xdr:nvCxnSpPr>
        <xdr:cNvPr id="587" name="直線コネクタ 586"/>
        <xdr:cNvCxnSpPr/>
      </xdr:nvCxnSpPr>
      <xdr:spPr>
        <a:xfrm>
          <a:off x="12814300" y="9605945"/>
          <a:ext cx="889000" cy="1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114977</xdr:rowOff>
    </xdr:from>
    <xdr:to>
      <xdr:col>85</xdr:col>
      <xdr:colOff>177800</xdr:colOff>
      <xdr:row>56</xdr:row>
      <xdr:rowOff>45127</xdr:rowOff>
    </xdr:to>
    <xdr:sp macro="" textlink="">
      <xdr:nvSpPr>
        <xdr:cNvPr id="597" name="楕円 596"/>
        <xdr:cNvSpPr/>
      </xdr:nvSpPr>
      <xdr:spPr>
        <a:xfrm>
          <a:off x="16268700" y="95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137854</xdr:rowOff>
    </xdr:from>
    <xdr:ext cx="534377" cy="259045"/>
    <xdr:sp macro="" textlink="">
      <xdr:nvSpPr>
        <xdr:cNvPr id="598" name="教育費該当値テキスト"/>
        <xdr:cNvSpPr txBox="1"/>
      </xdr:nvSpPr>
      <xdr:spPr>
        <a:xfrm>
          <a:off x="16370300" y="93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75609</xdr:rowOff>
    </xdr:from>
    <xdr:to>
      <xdr:col>81</xdr:col>
      <xdr:colOff>101600</xdr:colOff>
      <xdr:row>54</xdr:row>
      <xdr:rowOff>5759</xdr:rowOff>
    </xdr:to>
    <xdr:sp macro="" textlink="">
      <xdr:nvSpPr>
        <xdr:cNvPr id="599" name="楕円 598"/>
        <xdr:cNvSpPr/>
      </xdr:nvSpPr>
      <xdr:spPr>
        <a:xfrm>
          <a:off x="15430500" y="91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22286</xdr:rowOff>
    </xdr:from>
    <xdr:ext cx="534377" cy="259045"/>
    <xdr:sp macro="" textlink="">
      <xdr:nvSpPr>
        <xdr:cNvPr id="600" name="テキスト ボックス 599"/>
        <xdr:cNvSpPr txBox="1"/>
      </xdr:nvSpPr>
      <xdr:spPr>
        <a:xfrm>
          <a:off x="15214111" y="89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22589</xdr:rowOff>
    </xdr:from>
    <xdr:to>
      <xdr:col>76</xdr:col>
      <xdr:colOff>165100</xdr:colOff>
      <xdr:row>55</xdr:row>
      <xdr:rowOff>124189</xdr:rowOff>
    </xdr:to>
    <xdr:sp macro="" textlink="">
      <xdr:nvSpPr>
        <xdr:cNvPr id="601" name="楕円 600"/>
        <xdr:cNvSpPr/>
      </xdr:nvSpPr>
      <xdr:spPr>
        <a:xfrm>
          <a:off x="14541500" y="9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140716</xdr:rowOff>
    </xdr:from>
    <xdr:ext cx="534377" cy="259045"/>
    <xdr:sp macro="" textlink="">
      <xdr:nvSpPr>
        <xdr:cNvPr id="602" name="テキスト ボックス 601"/>
        <xdr:cNvSpPr txBox="1"/>
      </xdr:nvSpPr>
      <xdr:spPr>
        <a:xfrm>
          <a:off x="14325111" y="92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94354</xdr:rowOff>
    </xdr:from>
    <xdr:to>
      <xdr:col>72</xdr:col>
      <xdr:colOff>38100</xdr:colOff>
      <xdr:row>57</xdr:row>
      <xdr:rowOff>24504</xdr:rowOff>
    </xdr:to>
    <xdr:sp macro="" textlink="">
      <xdr:nvSpPr>
        <xdr:cNvPr id="603" name="楕円 602"/>
        <xdr:cNvSpPr/>
      </xdr:nvSpPr>
      <xdr:spPr>
        <a:xfrm>
          <a:off x="13652500" y="96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15631</xdr:rowOff>
    </xdr:from>
    <xdr:ext cx="534377" cy="259045"/>
    <xdr:sp macro="" textlink="">
      <xdr:nvSpPr>
        <xdr:cNvPr id="604" name="テキスト ボックス 603"/>
        <xdr:cNvSpPr txBox="1"/>
      </xdr:nvSpPr>
      <xdr:spPr>
        <a:xfrm>
          <a:off x="13436111" y="97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125395</xdr:rowOff>
    </xdr:from>
    <xdr:to>
      <xdr:col>67</xdr:col>
      <xdr:colOff>101600</xdr:colOff>
      <xdr:row>56</xdr:row>
      <xdr:rowOff>55545</xdr:rowOff>
    </xdr:to>
    <xdr:sp macro="" textlink="">
      <xdr:nvSpPr>
        <xdr:cNvPr id="605" name="楕円 604"/>
        <xdr:cNvSpPr/>
      </xdr:nvSpPr>
      <xdr:spPr>
        <a:xfrm>
          <a:off x="12763500" y="95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72072</xdr:rowOff>
    </xdr:from>
    <xdr:ext cx="534377" cy="259045"/>
    <xdr:sp macro="" textlink="">
      <xdr:nvSpPr>
        <xdr:cNvPr id="606" name="テキスト ボックス 605"/>
        <xdr:cNvSpPr txBox="1"/>
      </xdr:nvSpPr>
      <xdr:spPr>
        <a:xfrm>
          <a:off x="12547111" y="93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27139</xdr:rowOff>
    </xdr:from>
    <xdr:to>
      <xdr:col>85</xdr:col>
      <xdr:colOff>127000</xdr:colOff>
      <xdr:row>78</xdr:row>
      <xdr:rowOff>30581</xdr:rowOff>
    </xdr:to>
    <xdr:cxnSp macro="">
      <xdr:nvCxnSpPr>
        <xdr:cNvPr id="635" name="直線コネクタ 634"/>
        <xdr:cNvCxnSpPr/>
      </xdr:nvCxnSpPr>
      <xdr:spPr>
        <a:xfrm flipV="1">
          <a:off x="15481300" y="13057339"/>
          <a:ext cx="838200" cy="3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6" name="災害復旧費平均値テキスト"/>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138734</xdr:rowOff>
    </xdr:from>
    <xdr:to>
      <xdr:col>81</xdr:col>
      <xdr:colOff>50800</xdr:colOff>
      <xdr:row>78</xdr:row>
      <xdr:rowOff>30581</xdr:rowOff>
    </xdr:to>
    <xdr:cxnSp macro="">
      <xdr:nvCxnSpPr>
        <xdr:cNvPr id="638" name="直線コネクタ 637"/>
        <xdr:cNvCxnSpPr/>
      </xdr:nvCxnSpPr>
      <xdr:spPr>
        <a:xfrm>
          <a:off x="14592300" y="13340384"/>
          <a:ext cx="8890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138734</xdr:rowOff>
    </xdr:from>
    <xdr:to>
      <xdr:col>76</xdr:col>
      <xdr:colOff>114300</xdr:colOff>
      <xdr:row>78</xdr:row>
      <xdr:rowOff>116243</xdr:rowOff>
    </xdr:to>
    <xdr:cxnSp macro="">
      <xdr:nvCxnSpPr>
        <xdr:cNvPr id="641" name="直線コネクタ 640"/>
        <xdr:cNvCxnSpPr/>
      </xdr:nvCxnSpPr>
      <xdr:spPr>
        <a:xfrm flipV="1">
          <a:off x="13703300" y="13340384"/>
          <a:ext cx="889000" cy="1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116243</xdr:rowOff>
    </xdr:from>
    <xdr:to>
      <xdr:col>71</xdr:col>
      <xdr:colOff>177800</xdr:colOff>
      <xdr:row>79</xdr:row>
      <xdr:rowOff>11658</xdr:rowOff>
    </xdr:to>
    <xdr:cxnSp macro="">
      <xdr:nvCxnSpPr>
        <xdr:cNvPr id="644" name="直線コネクタ 643"/>
        <xdr:cNvCxnSpPr/>
      </xdr:nvCxnSpPr>
      <xdr:spPr>
        <a:xfrm flipV="1">
          <a:off x="12814300" y="13489343"/>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147789</xdr:rowOff>
    </xdr:from>
    <xdr:to>
      <xdr:col>85</xdr:col>
      <xdr:colOff>177800</xdr:colOff>
      <xdr:row>76</xdr:row>
      <xdr:rowOff>77939</xdr:rowOff>
    </xdr:to>
    <xdr:sp macro="" textlink="">
      <xdr:nvSpPr>
        <xdr:cNvPr id="654" name="楕円 653"/>
        <xdr:cNvSpPr/>
      </xdr:nvSpPr>
      <xdr:spPr>
        <a:xfrm>
          <a:off x="16268700" y="1300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170667</xdr:rowOff>
    </xdr:from>
    <xdr:ext cx="534377" cy="259045"/>
    <xdr:sp macro="" textlink="">
      <xdr:nvSpPr>
        <xdr:cNvPr id="655" name="災害復旧費該当値テキスト"/>
        <xdr:cNvSpPr txBox="1"/>
      </xdr:nvSpPr>
      <xdr:spPr>
        <a:xfrm>
          <a:off x="16370300" y="128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151231</xdr:rowOff>
    </xdr:from>
    <xdr:to>
      <xdr:col>81</xdr:col>
      <xdr:colOff>101600</xdr:colOff>
      <xdr:row>78</xdr:row>
      <xdr:rowOff>81381</xdr:rowOff>
    </xdr:to>
    <xdr:sp macro="" textlink="">
      <xdr:nvSpPr>
        <xdr:cNvPr id="656" name="楕円 655"/>
        <xdr:cNvSpPr/>
      </xdr:nvSpPr>
      <xdr:spPr>
        <a:xfrm>
          <a:off x="15430500" y="133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97908</xdr:rowOff>
    </xdr:from>
    <xdr:ext cx="534377" cy="259045"/>
    <xdr:sp macro="" textlink="">
      <xdr:nvSpPr>
        <xdr:cNvPr id="657" name="テキスト ボックス 656"/>
        <xdr:cNvSpPr txBox="1"/>
      </xdr:nvSpPr>
      <xdr:spPr>
        <a:xfrm>
          <a:off x="15214111" y="131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87934</xdr:rowOff>
    </xdr:from>
    <xdr:to>
      <xdr:col>76</xdr:col>
      <xdr:colOff>165100</xdr:colOff>
      <xdr:row>78</xdr:row>
      <xdr:rowOff>18084</xdr:rowOff>
    </xdr:to>
    <xdr:sp macro="" textlink="">
      <xdr:nvSpPr>
        <xdr:cNvPr id="658" name="楕円 657"/>
        <xdr:cNvSpPr/>
      </xdr:nvSpPr>
      <xdr:spPr>
        <a:xfrm>
          <a:off x="14541500" y="13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34611</xdr:rowOff>
    </xdr:from>
    <xdr:ext cx="534377" cy="259045"/>
    <xdr:sp macro="" textlink="">
      <xdr:nvSpPr>
        <xdr:cNvPr id="659" name="テキスト ボックス 658"/>
        <xdr:cNvSpPr txBox="1"/>
      </xdr:nvSpPr>
      <xdr:spPr>
        <a:xfrm>
          <a:off x="14325111" y="130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65443</xdr:rowOff>
    </xdr:from>
    <xdr:to>
      <xdr:col>72</xdr:col>
      <xdr:colOff>38100</xdr:colOff>
      <xdr:row>78</xdr:row>
      <xdr:rowOff>167043</xdr:rowOff>
    </xdr:to>
    <xdr:sp macro="" textlink="">
      <xdr:nvSpPr>
        <xdr:cNvPr id="660" name="楕円 659"/>
        <xdr:cNvSpPr/>
      </xdr:nvSpPr>
      <xdr:spPr>
        <a:xfrm>
          <a:off x="13652500" y="134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12120</xdr:rowOff>
    </xdr:from>
    <xdr:ext cx="469744" cy="259045"/>
    <xdr:sp macro="" textlink="">
      <xdr:nvSpPr>
        <xdr:cNvPr id="661" name="テキスト ボックス 660"/>
        <xdr:cNvSpPr txBox="1"/>
      </xdr:nvSpPr>
      <xdr:spPr>
        <a:xfrm>
          <a:off x="13468428" y="132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132308</xdr:rowOff>
    </xdr:from>
    <xdr:to>
      <xdr:col>67</xdr:col>
      <xdr:colOff>101600</xdr:colOff>
      <xdr:row>79</xdr:row>
      <xdr:rowOff>62458</xdr:rowOff>
    </xdr:to>
    <xdr:sp macro="" textlink="">
      <xdr:nvSpPr>
        <xdr:cNvPr id="662" name="楕円 661"/>
        <xdr:cNvSpPr/>
      </xdr:nvSpPr>
      <xdr:spPr>
        <a:xfrm>
          <a:off x="12763500" y="135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53585</xdr:rowOff>
    </xdr:from>
    <xdr:ext cx="469744" cy="259045"/>
    <xdr:sp macro="" textlink="">
      <xdr:nvSpPr>
        <xdr:cNvPr id="663" name="テキスト ボックス 662"/>
        <xdr:cNvSpPr txBox="1"/>
      </xdr:nvSpPr>
      <xdr:spPr>
        <a:xfrm>
          <a:off x="12579428" y="1359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47597</xdr:rowOff>
    </xdr:from>
    <xdr:to>
      <xdr:col>85</xdr:col>
      <xdr:colOff>127000</xdr:colOff>
      <xdr:row>97</xdr:row>
      <xdr:rowOff>62920</xdr:rowOff>
    </xdr:to>
    <xdr:cxnSp macro="">
      <xdr:nvCxnSpPr>
        <xdr:cNvPr id="692" name="直線コネクタ 691"/>
        <xdr:cNvCxnSpPr/>
      </xdr:nvCxnSpPr>
      <xdr:spPr>
        <a:xfrm>
          <a:off x="15481300" y="16678247"/>
          <a:ext cx="8382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28349</xdr:rowOff>
    </xdr:from>
    <xdr:to>
      <xdr:col>81</xdr:col>
      <xdr:colOff>50800</xdr:colOff>
      <xdr:row>97</xdr:row>
      <xdr:rowOff>47597</xdr:rowOff>
    </xdr:to>
    <xdr:cxnSp macro="">
      <xdr:nvCxnSpPr>
        <xdr:cNvPr id="695" name="直線コネクタ 694"/>
        <xdr:cNvCxnSpPr/>
      </xdr:nvCxnSpPr>
      <xdr:spPr>
        <a:xfrm>
          <a:off x="14592300" y="16658999"/>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9170</xdr:rowOff>
    </xdr:from>
    <xdr:to>
      <xdr:col>76</xdr:col>
      <xdr:colOff>114300</xdr:colOff>
      <xdr:row>97</xdr:row>
      <xdr:rowOff>28349</xdr:rowOff>
    </xdr:to>
    <xdr:cxnSp macro="">
      <xdr:nvCxnSpPr>
        <xdr:cNvPr id="698" name="直線コネクタ 697"/>
        <xdr:cNvCxnSpPr/>
      </xdr:nvCxnSpPr>
      <xdr:spPr>
        <a:xfrm>
          <a:off x="13703300" y="16639820"/>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166584</xdr:rowOff>
    </xdr:from>
    <xdr:to>
      <xdr:col>71</xdr:col>
      <xdr:colOff>177800</xdr:colOff>
      <xdr:row>97</xdr:row>
      <xdr:rowOff>9170</xdr:rowOff>
    </xdr:to>
    <xdr:cxnSp macro="">
      <xdr:nvCxnSpPr>
        <xdr:cNvPr id="701" name="直線コネクタ 700"/>
        <xdr:cNvCxnSpPr/>
      </xdr:nvCxnSpPr>
      <xdr:spPr>
        <a:xfrm>
          <a:off x="12814300" y="1662578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12120</xdr:rowOff>
    </xdr:from>
    <xdr:to>
      <xdr:col>85</xdr:col>
      <xdr:colOff>177800</xdr:colOff>
      <xdr:row>97</xdr:row>
      <xdr:rowOff>113720</xdr:rowOff>
    </xdr:to>
    <xdr:sp macro="" textlink="">
      <xdr:nvSpPr>
        <xdr:cNvPr id="711" name="楕円 710"/>
        <xdr:cNvSpPr/>
      </xdr:nvSpPr>
      <xdr:spPr>
        <a:xfrm>
          <a:off x="16268700" y="166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98497</xdr:rowOff>
    </xdr:from>
    <xdr:ext cx="534377" cy="259045"/>
    <xdr:sp macro="" textlink="">
      <xdr:nvSpPr>
        <xdr:cNvPr id="712" name="公債費該当値テキスト"/>
        <xdr:cNvSpPr txBox="1"/>
      </xdr:nvSpPr>
      <xdr:spPr>
        <a:xfrm>
          <a:off x="16370300" y="1655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168247</xdr:rowOff>
    </xdr:from>
    <xdr:to>
      <xdr:col>81</xdr:col>
      <xdr:colOff>101600</xdr:colOff>
      <xdr:row>97</xdr:row>
      <xdr:rowOff>98397</xdr:rowOff>
    </xdr:to>
    <xdr:sp macro="" textlink="">
      <xdr:nvSpPr>
        <xdr:cNvPr id="713" name="楕円 712"/>
        <xdr:cNvSpPr/>
      </xdr:nvSpPr>
      <xdr:spPr>
        <a:xfrm>
          <a:off x="15430500" y="16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89524</xdr:rowOff>
    </xdr:from>
    <xdr:ext cx="534377" cy="259045"/>
    <xdr:sp macro="" textlink="">
      <xdr:nvSpPr>
        <xdr:cNvPr id="714" name="テキスト ボックス 713"/>
        <xdr:cNvSpPr txBox="1"/>
      </xdr:nvSpPr>
      <xdr:spPr>
        <a:xfrm>
          <a:off x="15214111" y="1672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148999</xdr:rowOff>
    </xdr:from>
    <xdr:to>
      <xdr:col>76</xdr:col>
      <xdr:colOff>165100</xdr:colOff>
      <xdr:row>97</xdr:row>
      <xdr:rowOff>79149</xdr:rowOff>
    </xdr:to>
    <xdr:sp macro="" textlink="">
      <xdr:nvSpPr>
        <xdr:cNvPr id="715" name="楕円 714"/>
        <xdr:cNvSpPr/>
      </xdr:nvSpPr>
      <xdr:spPr>
        <a:xfrm>
          <a:off x="14541500" y="166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70276</xdr:rowOff>
    </xdr:from>
    <xdr:ext cx="534377" cy="259045"/>
    <xdr:sp macro="" textlink="">
      <xdr:nvSpPr>
        <xdr:cNvPr id="716" name="テキスト ボックス 715"/>
        <xdr:cNvSpPr txBox="1"/>
      </xdr:nvSpPr>
      <xdr:spPr>
        <a:xfrm>
          <a:off x="14325111" y="1670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129820</xdr:rowOff>
    </xdr:from>
    <xdr:to>
      <xdr:col>72</xdr:col>
      <xdr:colOff>38100</xdr:colOff>
      <xdr:row>97</xdr:row>
      <xdr:rowOff>59970</xdr:rowOff>
    </xdr:to>
    <xdr:sp macro="" textlink="">
      <xdr:nvSpPr>
        <xdr:cNvPr id="717" name="楕円 716"/>
        <xdr:cNvSpPr/>
      </xdr:nvSpPr>
      <xdr:spPr>
        <a:xfrm>
          <a:off x="13652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51097</xdr:rowOff>
    </xdr:from>
    <xdr:ext cx="534377" cy="259045"/>
    <xdr:sp macro="" textlink="">
      <xdr:nvSpPr>
        <xdr:cNvPr id="718" name="テキスト ボックス 717"/>
        <xdr:cNvSpPr txBox="1"/>
      </xdr:nvSpPr>
      <xdr:spPr>
        <a:xfrm>
          <a:off x="13436111" y="166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115784</xdr:rowOff>
    </xdr:from>
    <xdr:to>
      <xdr:col>67</xdr:col>
      <xdr:colOff>101600</xdr:colOff>
      <xdr:row>97</xdr:row>
      <xdr:rowOff>45934</xdr:rowOff>
    </xdr:to>
    <xdr:sp macro="" textlink="">
      <xdr:nvSpPr>
        <xdr:cNvPr id="719" name="楕円 718"/>
        <xdr:cNvSpPr/>
      </xdr:nvSpPr>
      <xdr:spPr>
        <a:xfrm>
          <a:off x="12763500" y="165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37061</xdr:rowOff>
    </xdr:from>
    <xdr:ext cx="534377" cy="259045"/>
    <xdr:sp macro="" textlink="">
      <xdr:nvSpPr>
        <xdr:cNvPr id="720" name="テキスト ボックス 719"/>
        <xdr:cNvSpPr txBox="1"/>
      </xdr:nvSpPr>
      <xdr:spPr>
        <a:xfrm>
          <a:off x="12547111" y="1666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大きく増加しているのは、民生費、衛生費、災害復旧費である。民生費は子育て世帯臨時特別給付金給付や住民税非課税世帯等臨時特別給付金の給付による扶助費の増、衛生費は新型コロナウイルスワクチン接種事業の実施による物件費や人件費の増、災害復旧費は、令和３年５月、７月及び８月の災害による事業費の増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前年度と比較し減少したものとして、総務費は特別定額給付金の給付の終了による減、商工費は新型コロナウイルス感染症対策のための経済対策の減、教育費は小中学校大規模改修の減、公債費については、地方債残高の減少に伴い元利償還金が減少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の比較では、労働費や商工費が大きく上回っている。主なものは、労働費では若者定住促進のための補助金等、商工費では中小企業への融資事業や新型コロナウイルス感染症対策のための経済対策など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は、人口減少による税収減、高齢化の進展に伴う社会保障経費の増大等に備えた決算剰余金の積立てにより増加傾向にあったが、令和２年度には、新型コロナウイルス感染症対策の経済対策実施に財政調整基金を活用したことから基金残高が減少している。令和３年度は、公共施設の更新に備えた政策的基金への積立てによる取崩しを行ったため、引き続き基金残高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実質収支に増減はあるものの、すべての会計で黒字となっている。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令和３年度については、新型コロナウイルス感染症の影響により事業の縮小を余儀なくされたことなどから一般会計の黒字額は前年より４．１５ポイント増加した。</a:t>
          </a:r>
        </a:p>
        <a:p>
          <a:r>
            <a:rPr kumimoji="1" lang="ja-JP" altLang="en-US" sz="1400">
              <a:solidFill>
                <a:sysClr val="windowText" lastClr="000000"/>
              </a:solidFill>
              <a:latin typeface="ＭＳ ゴシック" pitchFamily="49" charset="-128"/>
              <a:ea typeface="ＭＳ ゴシック" pitchFamily="49" charset="-128"/>
            </a:rPr>
            <a:t>今後も世代間の負担の公平に配慮しつつ、将来世代に過度な負担を残さないよう、計画的な財政運営に努める。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59386113</v>
      </c>
      <c r="BO4" s="375"/>
      <c r="BP4" s="375"/>
      <c r="BQ4" s="375"/>
      <c r="BR4" s="375"/>
      <c r="BS4" s="375"/>
      <c r="BT4" s="375"/>
      <c r="BU4" s="376"/>
      <c r="BV4" s="374">
        <v>63753062</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9.9</v>
      </c>
      <c r="CU4" s="381"/>
      <c r="CV4" s="381"/>
      <c r="CW4" s="381"/>
      <c r="CX4" s="381"/>
      <c r="CY4" s="381"/>
      <c r="CZ4" s="381"/>
      <c r="DA4" s="382"/>
      <c r="DB4" s="380">
        <v>5.7</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54112798</v>
      </c>
      <c r="BO5" s="412"/>
      <c r="BP5" s="412"/>
      <c r="BQ5" s="412"/>
      <c r="BR5" s="412"/>
      <c r="BS5" s="412"/>
      <c r="BT5" s="412"/>
      <c r="BU5" s="413"/>
      <c r="BV5" s="411">
        <v>60702970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77.8</v>
      </c>
      <c r="CU5" s="409"/>
      <c r="CV5" s="409"/>
      <c r="CW5" s="409"/>
      <c r="CX5" s="409"/>
      <c r="CY5" s="409"/>
      <c r="CZ5" s="409"/>
      <c r="DA5" s="410"/>
      <c r="DB5" s="408">
        <v>85.6</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5273315</v>
      </c>
      <c r="BO6" s="412"/>
      <c r="BP6" s="412"/>
      <c r="BQ6" s="412"/>
      <c r="BR6" s="412"/>
      <c r="BS6" s="412"/>
      <c r="BT6" s="412"/>
      <c r="BU6" s="413"/>
      <c r="BV6" s="411">
        <v>3050092</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82.3</v>
      </c>
      <c r="CU6" s="449"/>
      <c r="CV6" s="449"/>
      <c r="CW6" s="449"/>
      <c r="CX6" s="449"/>
      <c r="CY6" s="449"/>
      <c r="CZ6" s="449"/>
      <c r="DA6" s="450"/>
      <c r="DB6" s="448">
        <v>89.5</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2468415</v>
      </c>
      <c r="BO7" s="412"/>
      <c r="BP7" s="412"/>
      <c r="BQ7" s="412"/>
      <c r="BR7" s="412"/>
      <c r="BS7" s="412"/>
      <c r="BT7" s="412"/>
      <c r="BU7" s="413"/>
      <c r="BV7" s="411">
        <v>1475466</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28391014</v>
      </c>
      <c r="CU7" s="412"/>
      <c r="CV7" s="412"/>
      <c r="CW7" s="412"/>
      <c r="CX7" s="412"/>
      <c r="CY7" s="412"/>
      <c r="CZ7" s="412"/>
      <c r="DA7" s="413"/>
      <c r="DB7" s="411">
        <v>27486187</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2804900</v>
      </c>
      <c r="BO8" s="412"/>
      <c r="BP8" s="412"/>
      <c r="BQ8" s="412"/>
      <c r="BR8" s="412"/>
      <c r="BS8" s="412"/>
      <c r="BT8" s="412"/>
      <c r="BU8" s="413"/>
      <c r="BV8" s="411">
        <v>1574626</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0.52</v>
      </c>
      <c r="CU8" s="452"/>
      <c r="CV8" s="452"/>
      <c r="CW8" s="452"/>
      <c r="CX8" s="452"/>
      <c r="CY8" s="452"/>
      <c r="CZ8" s="452"/>
      <c r="DA8" s="453"/>
      <c r="DB8" s="451">
        <v>0.53</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84419</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1230274</v>
      </c>
      <c r="BO9" s="412"/>
      <c r="BP9" s="412"/>
      <c r="BQ9" s="412"/>
      <c r="BR9" s="412"/>
      <c r="BS9" s="412"/>
      <c r="BT9" s="412"/>
      <c r="BU9" s="413"/>
      <c r="BV9" s="411">
        <v>508256</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9.5</v>
      </c>
      <c r="CU9" s="409"/>
      <c r="CV9" s="409"/>
      <c r="CW9" s="409"/>
      <c r="CX9" s="409"/>
      <c r="CY9" s="409"/>
      <c r="CZ9" s="409"/>
      <c r="DA9" s="410"/>
      <c r="DB9" s="408">
        <v>9.9</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89182</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49484</v>
      </c>
      <c r="BO10" s="412"/>
      <c r="BP10" s="412"/>
      <c r="BQ10" s="412"/>
      <c r="BR10" s="412"/>
      <c r="BS10" s="412"/>
      <c r="BT10" s="412"/>
      <c r="BU10" s="413"/>
      <c r="BV10" s="411">
        <v>78845</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127</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130</v>
      </c>
      <c r="DC11" s="452"/>
      <c r="DD11" s="452"/>
      <c r="DE11" s="452"/>
      <c r="DF11" s="452"/>
      <c r="DG11" s="452"/>
      <c r="DH11" s="452"/>
      <c r="DI11" s="453"/>
    </row>
    <row r="12" spans="1:119" ht="18.75" customHeight="1" x14ac:dyDescent="0.2">
      <c r="A12" s="178"/>
      <c r="B12" s="471" t="s">
        <v>131</v>
      </c>
      <c r="C12" s="472"/>
      <c r="D12" s="472"/>
      <c r="E12" s="472"/>
      <c r="F12" s="472"/>
      <c r="G12" s="472"/>
      <c r="H12" s="472"/>
      <c r="I12" s="472"/>
      <c r="J12" s="472"/>
      <c r="K12" s="473"/>
      <c r="L12" s="480" t="s">
        <v>132</v>
      </c>
      <c r="M12" s="481"/>
      <c r="N12" s="481"/>
      <c r="O12" s="481"/>
      <c r="P12" s="481"/>
      <c r="Q12" s="482"/>
      <c r="R12" s="483">
        <v>85463</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136</v>
      </c>
      <c r="AV12" s="444"/>
      <c r="AW12" s="444"/>
      <c r="AX12" s="444"/>
      <c r="AY12" s="445" t="s">
        <v>137</v>
      </c>
      <c r="AZ12" s="446"/>
      <c r="BA12" s="446"/>
      <c r="BB12" s="446"/>
      <c r="BC12" s="446"/>
      <c r="BD12" s="446"/>
      <c r="BE12" s="446"/>
      <c r="BF12" s="446"/>
      <c r="BG12" s="446"/>
      <c r="BH12" s="446"/>
      <c r="BI12" s="446"/>
      <c r="BJ12" s="446"/>
      <c r="BK12" s="446"/>
      <c r="BL12" s="446"/>
      <c r="BM12" s="447"/>
      <c r="BN12" s="411">
        <v>1300000</v>
      </c>
      <c r="BO12" s="412"/>
      <c r="BP12" s="412"/>
      <c r="BQ12" s="412"/>
      <c r="BR12" s="412"/>
      <c r="BS12" s="412"/>
      <c r="BT12" s="412"/>
      <c r="BU12" s="413"/>
      <c r="BV12" s="411">
        <v>4900000</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139</v>
      </c>
      <c r="CU12" s="452"/>
      <c r="CV12" s="452"/>
      <c r="CW12" s="452"/>
      <c r="CX12" s="452"/>
      <c r="CY12" s="452"/>
      <c r="CZ12" s="452"/>
      <c r="DA12" s="453"/>
      <c r="DB12" s="451" t="s">
        <v>139</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140</v>
      </c>
      <c r="N13" s="503"/>
      <c r="O13" s="503"/>
      <c r="P13" s="503"/>
      <c r="Q13" s="504"/>
      <c r="R13" s="495">
        <v>84683</v>
      </c>
      <c r="S13" s="496"/>
      <c r="T13" s="496"/>
      <c r="U13" s="496"/>
      <c r="V13" s="497"/>
      <c r="W13" s="427" t="s">
        <v>141</v>
      </c>
      <c r="X13" s="428"/>
      <c r="Y13" s="428"/>
      <c r="Z13" s="428"/>
      <c r="AA13" s="428"/>
      <c r="AB13" s="418"/>
      <c r="AC13" s="462">
        <v>4825</v>
      </c>
      <c r="AD13" s="463"/>
      <c r="AE13" s="463"/>
      <c r="AF13" s="463"/>
      <c r="AG13" s="505"/>
      <c r="AH13" s="462">
        <v>5264</v>
      </c>
      <c r="AI13" s="463"/>
      <c r="AJ13" s="463"/>
      <c r="AK13" s="463"/>
      <c r="AL13" s="464"/>
      <c r="AM13" s="440" t="s">
        <v>142</v>
      </c>
      <c r="AN13" s="441"/>
      <c r="AO13" s="441"/>
      <c r="AP13" s="441"/>
      <c r="AQ13" s="441"/>
      <c r="AR13" s="441"/>
      <c r="AS13" s="441"/>
      <c r="AT13" s="442"/>
      <c r="AU13" s="443" t="s">
        <v>143</v>
      </c>
      <c r="AV13" s="444"/>
      <c r="AW13" s="444"/>
      <c r="AX13" s="444"/>
      <c r="AY13" s="445" t="s">
        <v>144</v>
      </c>
      <c r="AZ13" s="446"/>
      <c r="BA13" s="446"/>
      <c r="BB13" s="446"/>
      <c r="BC13" s="446"/>
      <c r="BD13" s="446"/>
      <c r="BE13" s="446"/>
      <c r="BF13" s="446"/>
      <c r="BG13" s="446"/>
      <c r="BH13" s="446"/>
      <c r="BI13" s="446"/>
      <c r="BJ13" s="446"/>
      <c r="BK13" s="446"/>
      <c r="BL13" s="446"/>
      <c r="BM13" s="447"/>
      <c r="BN13" s="411">
        <v>-20242</v>
      </c>
      <c r="BO13" s="412"/>
      <c r="BP13" s="412"/>
      <c r="BQ13" s="412"/>
      <c r="BR13" s="412"/>
      <c r="BS13" s="412"/>
      <c r="BT13" s="412"/>
      <c r="BU13" s="413"/>
      <c r="BV13" s="411">
        <v>-4312899</v>
      </c>
      <c r="BW13" s="412"/>
      <c r="BX13" s="412"/>
      <c r="BY13" s="412"/>
      <c r="BZ13" s="412"/>
      <c r="CA13" s="412"/>
      <c r="CB13" s="412"/>
      <c r="CC13" s="413"/>
      <c r="CD13" s="414" t="s">
        <v>145</v>
      </c>
      <c r="CE13" s="415"/>
      <c r="CF13" s="415"/>
      <c r="CG13" s="415"/>
      <c r="CH13" s="415"/>
      <c r="CI13" s="415"/>
      <c r="CJ13" s="415"/>
      <c r="CK13" s="415"/>
      <c r="CL13" s="415"/>
      <c r="CM13" s="415"/>
      <c r="CN13" s="415"/>
      <c r="CO13" s="415"/>
      <c r="CP13" s="415"/>
      <c r="CQ13" s="415"/>
      <c r="CR13" s="415"/>
      <c r="CS13" s="416"/>
      <c r="CT13" s="408">
        <v>5</v>
      </c>
      <c r="CU13" s="409"/>
      <c r="CV13" s="409"/>
      <c r="CW13" s="409"/>
      <c r="CX13" s="409"/>
      <c r="CY13" s="409"/>
      <c r="CZ13" s="409"/>
      <c r="DA13" s="410"/>
      <c r="DB13" s="408">
        <v>5.5</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146</v>
      </c>
      <c r="M14" s="493"/>
      <c r="N14" s="493"/>
      <c r="O14" s="493"/>
      <c r="P14" s="493"/>
      <c r="Q14" s="494"/>
      <c r="R14" s="495">
        <v>86683</v>
      </c>
      <c r="S14" s="496"/>
      <c r="T14" s="496"/>
      <c r="U14" s="496"/>
      <c r="V14" s="497"/>
      <c r="W14" s="401"/>
      <c r="X14" s="402"/>
      <c r="Y14" s="402"/>
      <c r="Z14" s="402"/>
      <c r="AA14" s="402"/>
      <c r="AB14" s="391"/>
      <c r="AC14" s="498">
        <v>10.5</v>
      </c>
      <c r="AD14" s="499"/>
      <c r="AE14" s="499"/>
      <c r="AF14" s="499"/>
      <c r="AG14" s="500"/>
      <c r="AH14" s="498">
        <v>10.9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147</v>
      </c>
      <c r="CE14" s="507"/>
      <c r="CF14" s="507"/>
      <c r="CG14" s="507"/>
      <c r="CH14" s="507"/>
      <c r="CI14" s="507"/>
      <c r="CJ14" s="507"/>
      <c r="CK14" s="507"/>
      <c r="CL14" s="507"/>
      <c r="CM14" s="507"/>
      <c r="CN14" s="507"/>
      <c r="CO14" s="507"/>
      <c r="CP14" s="507"/>
      <c r="CQ14" s="507"/>
      <c r="CR14" s="507"/>
      <c r="CS14" s="508"/>
      <c r="CT14" s="509" t="s">
        <v>139</v>
      </c>
      <c r="CU14" s="510"/>
      <c r="CV14" s="510"/>
      <c r="CW14" s="510"/>
      <c r="CX14" s="510"/>
      <c r="CY14" s="510"/>
      <c r="CZ14" s="510"/>
      <c r="DA14" s="511"/>
      <c r="DB14" s="509" t="s">
        <v>139</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140</v>
      </c>
      <c r="N15" s="503"/>
      <c r="O15" s="503"/>
      <c r="P15" s="503"/>
      <c r="Q15" s="504"/>
      <c r="R15" s="495">
        <v>85843</v>
      </c>
      <c r="S15" s="496"/>
      <c r="T15" s="496"/>
      <c r="U15" s="496"/>
      <c r="V15" s="497"/>
      <c r="W15" s="427" t="s">
        <v>148</v>
      </c>
      <c r="X15" s="428"/>
      <c r="Y15" s="428"/>
      <c r="Z15" s="428"/>
      <c r="AA15" s="428"/>
      <c r="AB15" s="418"/>
      <c r="AC15" s="462">
        <v>10266</v>
      </c>
      <c r="AD15" s="463"/>
      <c r="AE15" s="463"/>
      <c r="AF15" s="463"/>
      <c r="AG15" s="505"/>
      <c r="AH15" s="462">
        <v>11134</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12003269</v>
      </c>
      <c r="BO15" s="375"/>
      <c r="BP15" s="375"/>
      <c r="BQ15" s="375"/>
      <c r="BR15" s="375"/>
      <c r="BS15" s="375"/>
      <c r="BT15" s="375"/>
      <c r="BU15" s="376"/>
      <c r="BV15" s="374">
        <v>12391381</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22.4</v>
      </c>
      <c r="AD16" s="499"/>
      <c r="AE16" s="499"/>
      <c r="AF16" s="499"/>
      <c r="AG16" s="500"/>
      <c r="AH16" s="498">
        <v>23</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23689790</v>
      </c>
      <c r="BO16" s="412"/>
      <c r="BP16" s="412"/>
      <c r="BQ16" s="412"/>
      <c r="BR16" s="412"/>
      <c r="BS16" s="412"/>
      <c r="BT16" s="412"/>
      <c r="BU16" s="413"/>
      <c r="BV16" s="411">
        <v>23043240</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154</v>
      </c>
      <c r="N17" s="523"/>
      <c r="O17" s="523"/>
      <c r="P17" s="523"/>
      <c r="Q17" s="524"/>
      <c r="R17" s="517" t="s">
        <v>152</v>
      </c>
      <c r="S17" s="518"/>
      <c r="T17" s="518"/>
      <c r="U17" s="518"/>
      <c r="V17" s="519"/>
      <c r="W17" s="427" t="s">
        <v>155</v>
      </c>
      <c r="X17" s="428"/>
      <c r="Y17" s="428"/>
      <c r="Z17" s="428"/>
      <c r="AA17" s="428"/>
      <c r="AB17" s="418"/>
      <c r="AC17" s="462">
        <v>30729</v>
      </c>
      <c r="AD17" s="463"/>
      <c r="AE17" s="463"/>
      <c r="AF17" s="463"/>
      <c r="AG17" s="505"/>
      <c r="AH17" s="462">
        <v>31975</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15118448</v>
      </c>
      <c r="BO17" s="412"/>
      <c r="BP17" s="412"/>
      <c r="BQ17" s="412"/>
      <c r="BR17" s="412"/>
      <c r="BS17" s="412"/>
      <c r="BT17" s="412"/>
      <c r="BU17" s="413"/>
      <c r="BV17" s="411">
        <v>15635041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157</v>
      </c>
      <c r="C18" s="454"/>
      <c r="D18" s="454"/>
      <c r="E18" s="534"/>
      <c r="F18" s="534"/>
      <c r="G18" s="534"/>
      <c r="H18" s="534"/>
      <c r="I18" s="534"/>
      <c r="J18" s="534"/>
      <c r="K18" s="534"/>
      <c r="L18" s="535">
        <v>2177.61</v>
      </c>
      <c r="M18" s="535"/>
      <c r="N18" s="535"/>
      <c r="O18" s="535"/>
      <c r="P18" s="535"/>
      <c r="Q18" s="535"/>
      <c r="R18" s="536"/>
      <c r="S18" s="536"/>
      <c r="T18" s="536"/>
      <c r="U18" s="536"/>
      <c r="V18" s="537"/>
      <c r="W18" s="429"/>
      <c r="X18" s="430"/>
      <c r="Y18" s="430"/>
      <c r="Z18" s="430"/>
      <c r="AA18" s="430"/>
      <c r="AB18" s="421"/>
      <c r="AC18" s="538">
        <v>67.099999999999994</v>
      </c>
      <c r="AD18" s="539"/>
      <c r="AE18" s="539"/>
      <c r="AF18" s="539"/>
      <c r="AG18" s="540"/>
      <c r="AH18" s="538">
        <v>66.099999999999994</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22958752</v>
      </c>
      <c r="BO18" s="412"/>
      <c r="BP18" s="412"/>
      <c r="BQ18" s="412"/>
      <c r="BR18" s="412"/>
      <c r="BS18" s="412"/>
      <c r="BT18" s="412"/>
      <c r="BU18" s="413"/>
      <c r="BV18" s="411">
        <v>23488982</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159</v>
      </c>
      <c r="C19" s="454"/>
      <c r="D19" s="454"/>
      <c r="E19" s="534"/>
      <c r="F19" s="534"/>
      <c r="G19" s="534"/>
      <c r="H19" s="534"/>
      <c r="I19" s="534"/>
      <c r="J19" s="534"/>
      <c r="K19" s="534"/>
      <c r="L19" s="542">
        <v>39</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38095342</v>
      </c>
      <c r="BO19" s="412"/>
      <c r="BP19" s="412"/>
      <c r="BQ19" s="412"/>
      <c r="BR19" s="412"/>
      <c r="BS19" s="412"/>
      <c r="BT19" s="412"/>
      <c r="BU19" s="413"/>
      <c r="BV19" s="411">
        <v>38857420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161</v>
      </c>
      <c r="C20" s="454"/>
      <c r="D20" s="454"/>
      <c r="E20" s="534"/>
      <c r="F20" s="534"/>
      <c r="G20" s="534"/>
      <c r="H20" s="534"/>
      <c r="I20" s="534"/>
      <c r="J20" s="534"/>
      <c r="K20" s="534"/>
      <c r="L20" s="542">
        <v>32748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622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20347299</v>
      </c>
      <c r="BO22" s="375"/>
      <c r="BP22" s="375"/>
      <c r="BQ22" s="375"/>
      <c r="BR22" s="375"/>
      <c r="BS22" s="375"/>
      <c r="BT22" s="375"/>
      <c r="BU22" s="376"/>
      <c r="BV22" s="374">
        <v>21392643</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14534236</v>
      </c>
      <c r="BO23" s="412"/>
      <c r="BP23" s="412"/>
      <c r="BQ23" s="412"/>
      <c r="BR23" s="412"/>
      <c r="BS23" s="412"/>
      <c r="BT23" s="412"/>
      <c r="BU23" s="413"/>
      <c r="BV23" s="411">
        <v>13772320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170</v>
      </c>
      <c r="F24" s="441"/>
      <c r="G24" s="441"/>
      <c r="H24" s="441"/>
      <c r="I24" s="441"/>
      <c r="J24" s="441"/>
      <c r="K24" s="442"/>
      <c r="L24" s="462">
        <v>1</v>
      </c>
      <c r="M24" s="463"/>
      <c r="N24" s="463"/>
      <c r="O24" s="463"/>
      <c r="P24" s="505"/>
      <c r="Q24" s="462">
        <v>9610</v>
      </c>
      <c r="R24" s="463"/>
      <c r="S24" s="463"/>
      <c r="T24" s="463"/>
      <c r="U24" s="463"/>
      <c r="V24" s="505"/>
      <c r="W24" s="557"/>
      <c r="X24" s="558"/>
      <c r="Y24" s="559"/>
      <c r="Z24" s="461" t="s">
        <v>171</v>
      </c>
      <c r="AA24" s="441"/>
      <c r="AB24" s="441"/>
      <c r="AC24" s="441"/>
      <c r="AD24" s="441"/>
      <c r="AE24" s="441"/>
      <c r="AF24" s="441"/>
      <c r="AG24" s="442"/>
      <c r="AH24" s="462">
        <v>752</v>
      </c>
      <c r="AI24" s="463"/>
      <c r="AJ24" s="463"/>
      <c r="AK24" s="463"/>
      <c r="AL24" s="505"/>
      <c r="AM24" s="462">
        <v>2467312</v>
      </c>
      <c r="AN24" s="463"/>
      <c r="AO24" s="463"/>
      <c r="AP24" s="463"/>
      <c r="AQ24" s="463"/>
      <c r="AR24" s="505"/>
      <c r="AS24" s="462">
        <v>3281</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6585085</v>
      </c>
      <c r="BO24" s="412"/>
      <c r="BP24" s="412"/>
      <c r="BQ24" s="412"/>
      <c r="BR24" s="412"/>
      <c r="BS24" s="412"/>
      <c r="BT24" s="412"/>
      <c r="BU24" s="413"/>
      <c r="BV24" s="411">
        <v>6289930</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173</v>
      </c>
      <c r="F25" s="441"/>
      <c r="G25" s="441"/>
      <c r="H25" s="441"/>
      <c r="I25" s="441"/>
      <c r="J25" s="441"/>
      <c r="K25" s="442"/>
      <c r="L25" s="462">
        <v>1</v>
      </c>
      <c r="M25" s="463"/>
      <c r="N25" s="463"/>
      <c r="O25" s="463"/>
      <c r="P25" s="505"/>
      <c r="Q25" s="462">
        <v>8020</v>
      </c>
      <c r="R25" s="463"/>
      <c r="S25" s="463"/>
      <c r="T25" s="463"/>
      <c r="U25" s="463"/>
      <c r="V25" s="505"/>
      <c r="W25" s="557"/>
      <c r="X25" s="558"/>
      <c r="Y25" s="559"/>
      <c r="Z25" s="461" t="s">
        <v>174</v>
      </c>
      <c r="AA25" s="441"/>
      <c r="AB25" s="441"/>
      <c r="AC25" s="441"/>
      <c r="AD25" s="441"/>
      <c r="AE25" s="441"/>
      <c r="AF25" s="441"/>
      <c r="AG25" s="442"/>
      <c r="AH25" s="462">
        <v>146</v>
      </c>
      <c r="AI25" s="463"/>
      <c r="AJ25" s="463"/>
      <c r="AK25" s="463"/>
      <c r="AL25" s="505"/>
      <c r="AM25" s="462">
        <v>475084</v>
      </c>
      <c r="AN25" s="463"/>
      <c r="AO25" s="463"/>
      <c r="AP25" s="463"/>
      <c r="AQ25" s="463"/>
      <c r="AR25" s="505"/>
      <c r="AS25" s="462">
        <v>3254</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1474980</v>
      </c>
      <c r="BO25" s="375"/>
      <c r="BP25" s="375"/>
      <c r="BQ25" s="375"/>
      <c r="BR25" s="375"/>
      <c r="BS25" s="375"/>
      <c r="BT25" s="375"/>
      <c r="BU25" s="376"/>
      <c r="BV25" s="374">
        <v>1000899</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176</v>
      </c>
      <c r="F26" s="441"/>
      <c r="G26" s="441"/>
      <c r="H26" s="441"/>
      <c r="I26" s="441"/>
      <c r="J26" s="441"/>
      <c r="K26" s="442"/>
      <c r="L26" s="462">
        <v>1</v>
      </c>
      <c r="M26" s="463"/>
      <c r="N26" s="463"/>
      <c r="O26" s="463"/>
      <c r="P26" s="505"/>
      <c r="Q26" s="462">
        <v>6500</v>
      </c>
      <c r="R26" s="463"/>
      <c r="S26" s="463"/>
      <c r="T26" s="463"/>
      <c r="U26" s="463"/>
      <c r="V26" s="505"/>
      <c r="W26" s="557"/>
      <c r="X26" s="558"/>
      <c r="Y26" s="559"/>
      <c r="Z26" s="461" t="s">
        <v>177</v>
      </c>
      <c r="AA26" s="563"/>
      <c r="AB26" s="563"/>
      <c r="AC26" s="563"/>
      <c r="AD26" s="563"/>
      <c r="AE26" s="563"/>
      <c r="AF26" s="563"/>
      <c r="AG26" s="564"/>
      <c r="AH26" s="462">
        <v>54</v>
      </c>
      <c r="AI26" s="463"/>
      <c r="AJ26" s="463"/>
      <c r="AK26" s="463"/>
      <c r="AL26" s="505"/>
      <c r="AM26" s="462">
        <v>160002</v>
      </c>
      <c r="AN26" s="463"/>
      <c r="AO26" s="463"/>
      <c r="AP26" s="463"/>
      <c r="AQ26" s="463"/>
      <c r="AR26" s="505"/>
      <c r="AS26" s="462">
        <v>2963</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179</v>
      </c>
      <c r="BO26" s="412"/>
      <c r="BP26" s="412"/>
      <c r="BQ26" s="412"/>
      <c r="BR26" s="412"/>
      <c r="BS26" s="412"/>
      <c r="BT26" s="412"/>
      <c r="BU26" s="413"/>
      <c r="BV26" s="411" t="s">
        <v>180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4880</v>
      </c>
      <c r="R27" s="463"/>
      <c r="S27" s="463"/>
      <c r="T27" s="463"/>
      <c r="U27" s="463"/>
      <c r="V27" s="505"/>
      <c r="W27" s="557"/>
      <c r="X27" s="558"/>
      <c r="Y27" s="559"/>
      <c r="Z27" s="461" t="s">
        <v>182</v>
      </c>
      <c r="AA27" s="441"/>
      <c r="AB27" s="441"/>
      <c r="AC27" s="441"/>
      <c r="AD27" s="441"/>
      <c r="AE27" s="441"/>
      <c r="AF27" s="441"/>
      <c r="AG27" s="442"/>
      <c r="AH27" s="462" t="s">
        <v>183</v>
      </c>
      <c r="AI27" s="463"/>
      <c r="AJ27" s="463"/>
      <c r="AK27" s="463"/>
      <c r="AL27" s="505"/>
      <c r="AM27" s="462" t="s">
        <v>130</v>
      </c>
      <c r="AN27" s="463"/>
      <c r="AO27" s="463"/>
      <c r="AP27" s="463"/>
      <c r="AQ27" s="463"/>
      <c r="AR27" s="505"/>
      <c r="AS27" s="462" t="s">
        <v>184</v>
      </c>
      <c r="AT27" s="463"/>
      <c r="AU27" s="463"/>
      <c r="AV27" s="463"/>
      <c r="AW27" s="463"/>
      <c r="AX27" s="464"/>
      <c r="AY27" s="506" t="s">
        <v>185</v>
      </c>
      <c r="AZ27" s="507"/>
      <c r="BA27" s="507"/>
      <c r="BB27" s="507"/>
      <c r="BC27" s="507"/>
      <c r="BD27" s="507"/>
      <c r="BE27" s="507"/>
      <c r="BF27" s="507"/>
      <c r="BG27" s="507"/>
      <c r="BH27" s="507"/>
      <c r="BI27" s="507"/>
      <c r="BJ27" s="507"/>
      <c r="BK27" s="507"/>
      <c r="BL27" s="507"/>
      <c r="BM27" s="508"/>
      <c r="BN27" s="530">
        <v>600276</v>
      </c>
      <c r="BO27" s="531"/>
      <c r="BP27" s="531"/>
      <c r="BQ27" s="531"/>
      <c r="BR27" s="531"/>
      <c r="BS27" s="531"/>
      <c r="BT27" s="531"/>
      <c r="BU27" s="532"/>
      <c r="BV27" s="530">
        <v>1608387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186</v>
      </c>
      <c r="F28" s="441"/>
      <c r="G28" s="441"/>
      <c r="H28" s="441"/>
      <c r="I28" s="441"/>
      <c r="J28" s="441"/>
      <c r="K28" s="442"/>
      <c r="L28" s="462">
        <v>1</v>
      </c>
      <c r="M28" s="463"/>
      <c r="N28" s="463"/>
      <c r="O28" s="463"/>
      <c r="P28" s="505"/>
      <c r="Q28" s="462">
        <v>4420</v>
      </c>
      <c r="R28" s="463"/>
      <c r="S28" s="463"/>
      <c r="T28" s="463"/>
      <c r="U28" s="463"/>
      <c r="V28" s="505"/>
      <c r="W28" s="557"/>
      <c r="X28" s="558"/>
      <c r="Y28" s="559"/>
      <c r="Z28" s="461" t="s">
        <v>187</v>
      </c>
      <c r="AA28" s="441"/>
      <c r="AB28" s="441"/>
      <c r="AC28" s="441"/>
      <c r="AD28" s="441"/>
      <c r="AE28" s="441"/>
      <c r="AF28" s="441"/>
      <c r="AG28" s="442"/>
      <c r="AH28" s="462" t="s">
        <v>188</v>
      </c>
      <c r="AI28" s="463"/>
      <c r="AJ28" s="463"/>
      <c r="AK28" s="463"/>
      <c r="AL28" s="505"/>
      <c r="AM28" s="462" t="s">
        <v>180</v>
      </c>
      <c r="AN28" s="463"/>
      <c r="AO28" s="463"/>
      <c r="AP28" s="463"/>
      <c r="AQ28" s="463"/>
      <c r="AR28" s="505"/>
      <c r="AS28" s="462" t="s">
        <v>130</v>
      </c>
      <c r="AT28" s="463"/>
      <c r="AU28" s="463"/>
      <c r="AV28" s="463"/>
      <c r="AW28" s="463"/>
      <c r="AX28" s="464"/>
      <c r="AY28" s="565" t="s">
        <v>189</v>
      </c>
      <c r="AZ28" s="566"/>
      <c r="BA28" s="566"/>
      <c r="BB28" s="567"/>
      <c r="BC28" s="371" t="s">
        <v>48</v>
      </c>
      <c r="BD28" s="372"/>
      <c r="BE28" s="372"/>
      <c r="BF28" s="372"/>
      <c r="BG28" s="372"/>
      <c r="BH28" s="372"/>
      <c r="BI28" s="372"/>
      <c r="BJ28" s="372"/>
      <c r="BK28" s="372"/>
      <c r="BL28" s="372"/>
      <c r="BM28" s="373"/>
      <c r="BN28" s="374">
        <v>19027285</v>
      </c>
      <c r="BO28" s="375"/>
      <c r="BP28" s="375"/>
      <c r="BQ28" s="375"/>
      <c r="BR28" s="375"/>
      <c r="BS28" s="375"/>
      <c r="BT28" s="375"/>
      <c r="BU28" s="376"/>
      <c r="BV28" s="374">
        <v>19477801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190</v>
      </c>
      <c r="F29" s="441"/>
      <c r="G29" s="441"/>
      <c r="H29" s="441"/>
      <c r="I29" s="441"/>
      <c r="J29" s="441"/>
      <c r="K29" s="442"/>
      <c r="L29" s="462">
        <v>22</v>
      </c>
      <c r="M29" s="463"/>
      <c r="N29" s="463"/>
      <c r="O29" s="463"/>
      <c r="P29" s="505"/>
      <c r="Q29" s="462">
        <v>4160</v>
      </c>
      <c r="R29" s="463"/>
      <c r="S29" s="463"/>
      <c r="T29" s="463"/>
      <c r="U29" s="463"/>
      <c r="V29" s="505"/>
      <c r="W29" s="560"/>
      <c r="X29" s="561"/>
      <c r="Y29" s="562"/>
      <c r="Z29" s="461" t="s">
        <v>191</v>
      </c>
      <c r="AA29" s="441"/>
      <c r="AB29" s="441"/>
      <c r="AC29" s="441"/>
      <c r="AD29" s="441"/>
      <c r="AE29" s="441"/>
      <c r="AF29" s="441"/>
      <c r="AG29" s="442"/>
      <c r="AH29" s="462">
        <v>752</v>
      </c>
      <c r="AI29" s="463"/>
      <c r="AJ29" s="463"/>
      <c r="AK29" s="463"/>
      <c r="AL29" s="505"/>
      <c r="AM29" s="462">
        <v>2467312</v>
      </c>
      <c r="AN29" s="463"/>
      <c r="AO29" s="463"/>
      <c r="AP29" s="463"/>
      <c r="AQ29" s="463"/>
      <c r="AR29" s="505"/>
      <c r="AS29" s="462">
        <v>3281</v>
      </c>
      <c r="AT29" s="463"/>
      <c r="AU29" s="463"/>
      <c r="AV29" s="463"/>
      <c r="AW29" s="463"/>
      <c r="AX29" s="464"/>
      <c r="AY29" s="568"/>
      <c r="AZ29" s="569"/>
      <c r="BA29" s="569"/>
      <c r="BB29" s="570"/>
      <c r="BC29" s="445" t="s">
        <v>192</v>
      </c>
      <c r="BD29" s="446"/>
      <c r="BE29" s="446"/>
      <c r="BF29" s="446"/>
      <c r="BG29" s="446"/>
      <c r="BH29" s="446"/>
      <c r="BI29" s="446"/>
      <c r="BJ29" s="446"/>
      <c r="BK29" s="446"/>
      <c r="BL29" s="446"/>
      <c r="BM29" s="447"/>
      <c r="BN29" s="411">
        <v>5806068</v>
      </c>
      <c r="BO29" s="412"/>
      <c r="BP29" s="412"/>
      <c r="BQ29" s="412"/>
      <c r="BR29" s="412"/>
      <c r="BS29" s="412"/>
      <c r="BT29" s="412"/>
      <c r="BU29" s="413"/>
      <c r="BV29" s="411">
        <v>5791077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193</v>
      </c>
      <c r="X30" s="579"/>
      <c r="Y30" s="579"/>
      <c r="Z30" s="579"/>
      <c r="AA30" s="579"/>
      <c r="AB30" s="579"/>
      <c r="AC30" s="579"/>
      <c r="AD30" s="579"/>
      <c r="AE30" s="579"/>
      <c r="AF30" s="579"/>
      <c r="AG30" s="580"/>
      <c r="AH30" s="538">
        <v>99.5</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25787704</v>
      </c>
      <c r="BO30" s="531"/>
      <c r="BP30" s="531"/>
      <c r="BQ30" s="531"/>
      <c r="BR30" s="531"/>
      <c r="BS30" s="531"/>
      <c r="BT30" s="531"/>
      <c r="BU30" s="532"/>
      <c r="BV30" s="530">
        <v>23544566</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194</v>
      </c>
      <c r="D32" s="574"/>
      <c r="E32" s="574"/>
      <c r="F32" s="574"/>
      <c r="G32" s="574"/>
      <c r="H32" s="574"/>
      <c r="I32" s="574"/>
      <c r="J32" s="574"/>
      <c r="K32" s="574"/>
      <c r="L32" s="574"/>
      <c r="M32" s="574"/>
      <c r="N32" s="574"/>
      <c r="O32" s="574"/>
      <c r="P32" s="574"/>
      <c r="Q32" s="574"/>
      <c r="R32" s="574"/>
      <c r="S32" s="574"/>
      <c r="U32" s="415" t="s">
        <v>195</v>
      </c>
      <c r="V32" s="415"/>
      <c r="W32" s="415"/>
      <c r="X32" s="415"/>
      <c r="Y32" s="415"/>
      <c r="Z32" s="415"/>
      <c r="AA32" s="415"/>
      <c r="AB32" s="415"/>
      <c r="AC32" s="415"/>
      <c r="AD32" s="415"/>
      <c r="AE32" s="415"/>
      <c r="AF32" s="415"/>
      <c r="AG32" s="415"/>
      <c r="AH32" s="415"/>
      <c r="AI32" s="415"/>
      <c r="AJ32" s="415"/>
      <c r="AK32" s="415"/>
      <c r="AM32" s="415" t="s">
        <v>196</v>
      </c>
      <c r="AN32" s="415"/>
      <c r="AO32" s="415"/>
      <c r="AP32" s="415"/>
      <c r="AQ32" s="415"/>
      <c r="AR32" s="415"/>
      <c r="AS32" s="415"/>
      <c r="AT32" s="415"/>
      <c r="AU32" s="415"/>
      <c r="AV32" s="415"/>
      <c r="AW32" s="415"/>
      <c r="AX32" s="415"/>
      <c r="AY32" s="415"/>
      <c r="AZ32" s="415"/>
      <c r="BA32" s="415"/>
      <c r="BB32" s="415"/>
      <c r="BC32" s="415"/>
      <c r="BE32" s="415" t="s">
        <v>197</v>
      </c>
      <c r="BF32" s="415"/>
      <c r="BG32" s="415"/>
      <c r="BH32" s="415"/>
      <c r="BI32" s="415"/>
      <c r="BJ32" s="415"/>
      <c r="BK32" s="415"/>
      <c r="BL32" s="415"/>
      <c r="BM32" s="415"/>
      <c r="BN32" s="415"/>
      <c r="BO32" s="415"/>
      <c r="BP32" s="415"/>
      <c r="BQ32" s="415"/>
      <c r="BR32" s="415"/>
      <c r="BS32" s="415"/>
      <c r="BT32" s="415"/>
      <c r="BU32" s="415"/>
      <c r="BW32" s="415" t="s">
        <v>198</v>
      </c>
      <c r="BX32" s="415"/>
      <c r="BY32" s="415"/>
      <c r="BZ32" s="415"/>
      <c r="CA32" s="415"/>
      <c r="CB32" s="415"/>
      <c r="CC32" s="415"/>
      <c r="CD32" s="415"/>
      <c r="CE32" s="415"/>
      <c r="CF32" s="415"/>
      <c r="CG32" s="415"/>
      <c r="CH32" s="415"/>
      <c r="CI32" s="415"/>
      <c r="CJ32" s="415"/>
      <c r="CK32" s="415"/>
      <c r="CL32" s="415"/>
      <c r="CM32" s="415"/>
      <c r="CO32" s="415" t="s">
        <v>199</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200</v>
      </c>
      <c r="D33" s="435"/>
      <c r="E33" s="400" t="s">
        <v>201</v>
      </c>
      <c r="F33" s="400"/>
      <c r="G33" s="400"/>
      <c r="H33" s="400"/>
      <c r="I33" s="400"/>
      <c r="J33" s="400"/>
      <c r="K33" s="400"/>
      <c r="L33" s="400"/>
      <c r="M33" s="400"/>
      <c r="N33" s="400"/>
      <c r="O33" s="400"/>
      <c r="P33" s="400"/>
      <c r="Q33" s="400"/>
      <c r="R33" s="400"/>
      <c r="S33" s="400"/>
      <c r="T33" s="203"/>
      <c r="U33" s="435" t="s">
        <v>202</v>
      </c>
      <c r="V33" s="435"/>
      <c r="W33" s="400" t="s">
        <v>203</v>
      </c>
      <c r="X33" s="400"/>
      <c r="Y33" s="400"/>
      <c r="Z33" s="400"/>
      <c r="AA33" s="400"/>
      <c r="AB33" s="400"/>
      <c r="AC33" s="400"/>
      <c r="AD33" s="400"/>
      <c r="AE33" s="400"/>
      <c r="AF33" s="400"/>
      <c r="AG33" s="400"/>
      <c r="AH33" s="400"/>
      <c r="AI33" s="400"/>
      <c r="AJ33" s="400"/>
      <c r="AK33" s="400"/>
      <c r="AL33" s="203"/>
      <c r="AM33" s="435" t="s">
        <v>204</v>
      </c>
      <c r="AN33" s="435"/>
      <c r="AO33" s="400" t="s">
        <v>205</v>
      </c>
      <c r="AP33" s="400"/>
      <c r="AQ33" s="400"/>
      <c r="AR33" s="400"/>
      <c r="AS33" s="400"/>
      <c r="AT33" s="400"/>
      <c r="AU33" s="400"/>
      <c r="AV33" s="400"/>
      <c r="AW33" s="400"/>
      <c r="AX33" s="400"/>
      <c r="AY33" s="400"/>
      <c r="AZ33" s="400"/>
      <c r="BA33" s="400"/>
      <c r="BB33" s="400"/>
      <c r="BC33" s="400"/>
      <c r="BD33" s="204"/>
      <c r="BE33" s="400" t="s">
        <v>206</v>
      </c>
      <c r="BF33" s="400"/>
      <c r="BG33" s="400" t="s">
        <v>207</v>
      </c>
      <c r="BH33" s="400"/>
      <c r="BI33" s="400"/>
      <c r="BJ33" s="400"/>
      <c r="BK33" s="400"/>
      <c r="BL33" s="400"/>
      <c r="BM33" s="400"/>
      <c r="BN33" s="400"/>
      <c r="BO33" s="400"/>
      <c r="BP33" s="400"/>
      <c r="BQ33" s="400"/>
      <c r="BR33" s="400"/>
      <c r="BS33" s="400"/>
      <c r="BT33" s="400"/>
      <c r="BU33" s="400"/>
      <c r="BV33" s="204"/>
      <c r="BW33" s="435" t="s">
        <v>206</v>
      </c>
      <c r="BX33" s="435"/>
      <c r="BY33" s="400" t="s">
        <v>208</v>
      </c>
      <c r="BZ33" s="400"/>
      <c r="CA33" s="400"/>
      <c r="CB33" s="400"/>
      <c r="CC33" s="400"/>
      <c r="CD33" s="400"/>
      <c r="CE33" s="400"/>
      <c r="CF33" s="400"/>
      <c r="CG33" s="400"/>
      <c r="CH33" s="400"/>
      <c r="CI33" s="400"/>
      <c r="CJ33" s="400"/>
      <c r="CK33" s="400"/>
      <c r="CL33" s="400"/>
      <c r="CM33" s="400"/>
      <c r="CN33" s="203"/>
      <c r="CO33" s="435" t="s">
        <v>209</v>
      </c>
      <c r="CP33" s="435"/>
      <c r="CQ33" s="400" t="s">
        <v>210</v>
      </c>
      <c r="CR33" s="400"/>
      <c r="CS33" s="400"/>
      <c r="CT33" s="400"/>
      <c r="CU33" s="400"/>
      <c r="CV33" s="400"/>
      <c r="CW33" s="400"/>
      <c r="CX33" s="400"/>
      <c r="CY33" s="400"/>
      <c r="CZ33" s="400"/>
      <c r="DA33" s="400"/>
      <c r="DB33" s="400"/>
      <c r="DC33" s="400"/>
      <c r="DD33" s="400"/>
      <c r="DE33" s="400"/>
      <c r="DF33" s="203"/>
      <c r="DG33" s="600" t="s">
        <v>211</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国民健康保険事業特別会計（事業勘定）</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9</v>
      </c>
      <c r="BF34" s="601"/>
      <c r="BG34" s="602" t="str">
        <f>IF('各会計、関係団体の財政状況及び健全化判断比率'!B34="","",'各会計、関係団体の財政状況及び健全化判断比率'!B34)</f>
        <v>地方卸売市場事業特別会計</v>
      </c>
      <c r="BH34" s="602"/>
      <c r="BI34" s="602"/>
      <c r="BJ34" s="602"/>
      <c r="BK34" s="602"/>
      <c r="BL34" s="602"/>
      <c r="BM34" s="602"/>
      <c r="BN34" s="602"/>
      <c r="BO34" s="602"/>
      <c r="BP34" s="602"/>
      <c r="BQ34" s="602"/>
      <c r="BR34" s="602"/>
      <c r="BS34" s="602"/>
      <c r="BT34" s="602"/>
      <c r="BU34" s="602"/>
      <c r="BV34" s="178"/>
      <c r="BW34" s="601">
        <f>IF(BY34="","",MAX(C34:D43,U34:V43,AM34:AN43,BE34:BF43)+1)</f>
        <v>11</v>
      </c>
      <c r="BX34" s="601"/>
      <c r="BY34" s="602" t="str">
        <f>IF('各会計、関係団体の財政状況及び健全化判断比率'!B68="","",'各会計、関係団体の財政状況及び健全化判断比率'!B68)</f>
        <v>岐阜県市町村会館組合</v>
      </c>
      <c r="BZ34" s="602"/>
      <c r="CA34" s="602"/>
      <c r="CB34" s="602"/>
      <c r="CC34" s="602"/>
      <c r="CD34" s="602"/>
      <c r="CE34" s="602"/>
      <c r="CF34" s="602"/>
      <c r="CG34" s="602"/>
      <c r="CH34" s="602"/>
      <c r="CI34" s="602"/>
      <c r="CJ34" s="602"/>
      <c r="CK34" s="602"/>
      <c r="CL34" s="602"/>
      <c r="CM34" s="602"/>
      <c r="CN34" s="178"/>
      <c r="CO34" s="601">
        <f>IF(CQ34="","",MAX(C34:D43,U34:V43,AM34:AN43,BE34:BF43,BW34:BX43)+1)</f>
        <v>16</v>
      </c>
      <c r="CP34" s="601"/>
      <c r="CQ34" s="602" t="str">
        <f>IF('各会計、関係団体の財政状況及び健全化判断比率'!BS7="","",'各会計、関係団体の財政状況及び健全化判断比率'!BS7)</f>
        <v>高山市施設振興公社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学校給食費特別会計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国民健康保険事業特別会計（直診勘定）</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IF('各会計、関係団体の財政状況及び健全化判断比率'!B33="","",'各会計、関係団体の財政状況及び健全化判断比率'!B33)</f>
        <v>下水道事業会計</v>
      </c>
      <c r="AP35" s="602"/>
      <c r="AQ35" s="602"/>
      <c r="AR35" s="602"/>
      <c r="AS35" s="602"/>
      <c r="AT35" s="602"/>
      <c r="AU35" s="602"/>
      <c r="AV35" s="602"/>
      <c r="AW35" s="602"/>
      <c r="AX35" s="602"/>
      <c r="AY35" s="602"/>
      <c r="AZ35" s="602"/>
      <c r="BA35" s="602"/>
      <c r="BB35" s="602"/>
      <c r="BC35" s="602"/>
      <c r="BD35" s="178"/>
      <c r="BE35" s="601">
        <f t="shared" ref="BE35:BE43" si="1">IF(BG35="","",BE34+1)</f>
        <v>10</v>
      </c>
      <c r="BF35" s="601"/>
      <c r="BG35" s="602" t="str">
        <f>IF('各会計、関係団体の財政状況及び健全化判断比率'!B35="","",'各会計、関係団体の財政状況及び健全化判断比率'!B35)</f>
        <v>観光施設事業特別会計</v>
      </c>
      <c r="BH35" s="602"/>
      <c r="BI35" s="602"/>
      <c r="BJ35" s="602"/>
      <c r="BK35" s="602"/>
      <c r="BL35" s="602"/>
      <c r="BM35" s="602"/>
      <c r="BN35" s="602"/>
      <c r="BO35" s="602"/>
      <c r="BP35" s="602"/>
      <c r="BQ35" s="602"/>
      <c r="BR35" s="602"/>
      <c r="BS35" s="602"/>
      <c r="BT35" s="602"/>
      <c r="BU35" s="602"/>
      <c r="BV35" s="178"/>
      <c r="BW35" s="601">
        <f t="shared" ref="BW35:BW43" si="2">IF(BY35="","",BW34+1)</f>
        <v>12</v>
      </c>
      <c r="BX35" s="601"/>
      <c r="BY35" s="602" t="str">
        <f>IF('各会計、関係団体の財政状況及び健全化判断比率'!B69="","",'各会計、関係団体の財政状況及び健全化判断比率'!B69)</f>
        <v>古川国府給食センター利用組合（一般会計）</v>
      </c>
      <c r="BZ35" s="602"/>
      <c r="CA35" s="602"/>
      <c r="CB35" s="602"/>
      <c r="CC35" s="602"/>
      <c r="CD35" s="602"/>
      <c r="CE35" s="602"/>
      <c r="CF35" s="602"/>
      <c r="CG35" s="602"/>
      <c r="CH35" s="602"/>
      <c r="CI35" s="602"/>
      <c r="CJ35" s="602"/>
      <c r="CK35" s="602"/>
      <c r="CL35" s="602"/>
      <c r="CM35" s="602"/>
      <c r="CN35" s="178"/>
      <c r="CO35" s="601">
        <f t="shared" ref="CO35:CO43" si="3">IF(CQ35="","",CO34+1)</f>
        <v>17</v>
      </c>
      <c r="CP35" s="601"/>
      <c r="CQ35" s="602" t="str">
        <f>IF('各会計、関係団体の財政状況及び健全化判断比率'!BS8="","",'各会計、関係団体の財政状況及び健全化判断比率'!BS8)</f>
        <v>高山市福祉サービス公社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介護保険事業特別会計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13</v>
      </c>
      <c r="BX36" s="601"/>
      <c r="BY36" s="602" t="str">
        <f>IF('各会計、関係団体の財政状況及び健全化判断比率'!B70="","",'各会計、関係団体の財政状況及び健全化判断比率'!B70)</f>
        <v>古川国府給食センター利用組合（特別会計）</v>
      </c>
      <c r="BZ36" s="602"/>
      <c r="CA36" s="602"/>
      <c r="CB36" s="602"/>
      <c r="CC36" s="602"/>
      <c r="CD36" s="602"/>
      <c r="CE36" s="602"/>
      <c r="CF36" s="602"/>
      <c r="CG36" s="602"/>
      <c r="CH36" s="602"/>
      <c r="CI36" s="602"/>
      <c r="CJ36" s="602"/>
      <c r="CK36" s="602"/>
      <c r="CL36" s="602"/>
      <c r="CM36" s="602"/>
      <c r="CN36" s="178"/>
      <c r="CO36" s="601">
        <f t="shared" si="3"/>
        <v>18</v>
      </c>
      <c r="CP36" s="601"/>
      <c r="CQ36" s="602" t="str">
        <f>IF('各会計、関係団体の財政状況及び健全化判断比率'!BS9="","",'各会計、関係団体の財政状況及び健全化判断比率'!BS9)</f>
        <v>高山市土地開発公社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後期高齢者医療事業特別会計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14</v>
      </c>
      <c r="BX37" s="601"/>
      <c r="BY37" s="602" t="str">
        <f>IF('各会計、関係団体の財政状況及び健全化判断比率'!B71="","",'各会計、関係団体の財政状況及び健全化判断比率'!B71)</f>
        <v>岐阜県後期高齢者医療広域連合（一般会計）</v>
      </c>
      <c r="BZ37" s="602"/>
      <c r="CA37" s="602"/>
      <c r="CB37" s="602"/>
      <c r="CC37" s="602"/>
      <c r="CD37" s="602"/>
      <c r="CE37" s="602"/>
      <c r="CF37" s="602"/>
      <c r="CG37" s="602"/>
      <c r="CH37" s="602"/>
      <c r="CI37" s="602"/>
      <c r="CJ37" s="602"/>
      <c r="CK37" s="602"/>
      <c r="CL37" s="602"/>
      <c r="CM37" s="602"/>
      <c r="CN37" s="178"/>
      <c r="CO37" s="601">
        <f t="shared" si="3"/>
        <v>19</v>
      </c>
      <c r="CP37" s="601"/>
      <c r="CQ37" s="602" t="str">
        <f>IF('各会計、関係団体の財政状況及び健全化判断比率'!BS10="","",'各会計、関係団体の財政状況及び健全化判断比率'!BS10)</f>
        <v>飛騨高山テレ・エフエム</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15</v>
      </c>
      <c r="BX38" s="601"/>
      <c r="BY38" s="602" t="str">
        <f>IF('各会計、関係団体の財政状況及び健全化判断比率'!B72="","",'各会計、関係団体の財政状況及び健全化判断比率'!B72)</f>
        <v>岐阜県後期高齢者医療広域連合（特別会計）</v>
      </c>
      <c r="BZ38" s="602"/>
      <c r="CA38" s="602"/>
      <c r="CB38" s="602"/>
      <c r="CC38" s="602"/>
      <c r="CD38" s="602"/>
      <c r="CE38" s="602"/>
      <c r="CF38" s="602"/>
      <c r="CG38" s="602"/>
      <c r="CH38" s="602"/>
      <c r="CI38" s="602"/>
      <c r="CJ38" s="602"/>
      <c r="CK38" s="602"/>
      <c r="CL38" s="602"/>
      <c r="CM38" s="602"/>
      <c r="CN38" s="178"/>
      <c r="CO38" s="601">
        <f t="shared" si="3"/>
        <v>20</v>
      </c>
      <c r="CP38" s="601"/>
      <c r="CQ38" s="602" t="str">
        <f>IF('各会計、関係団体の財政状況及び健全化判断比率'!BS11="","",'各会計、関係団体の財政状況及び健全化判断比率'!BS11)</f>
        <v>乗鞍国際観光</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21</v>
      </c>
      <c r="CP39" s="601"/>
      <c r="CQ39" s="602" t="str">
        <f>IF('各会計、関係団体の財政状況及び健全化判断比率'!BS12="","",'各会計、関係団体の財政状況及び健全化判断比率'!BS12)</f>
        <v>飛騨大鍾乳洞観光</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22</v>
      </c>
      <c r="CP40" s="601"/>
      <c r="CQ40" s="602" t="str">
        <f>IF('各会計、関係団体の財政状況及び健全化判断比率'!BS13="","",'各会計、関係団体の財政状況及び健全化判断比率'!BS13)</f>
        <v>荘川観光振興公社</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23</v>
      </c>
      <c r="CP41" s="601"/>
      <c r="CQ41" s="602" t="str">
        <f>IF('各会計、関係団体の財政状況及び健全化判断比率'!BS14="","",'各会計、関係団体の財政状況及び健全化判断比率'!BS14)</f>
        <v>位山ふれあいの里</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f t="shared" si="3"/>
        <v>24</v>
      </c>
      <c r="CP42" s="601"/>
      <c r="CQ42" s="602" t="str">
        <f>IF('各会計、関係団体の財政状況及び健全化判断比率'!BS15="","",'各会計、関係団体の財政状況及び健全化判断比率'!BS15)</f>
        <v>ひだ桃源郷</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f t="shared" si="3"/>
        <v>25</v>
      </c>
      <c r="CP43" s="601"/>
      <c r="CQ43" s="602" t="str">
        <f>IF('各会計、関係団体の財政状況及び健全化判断比率'!BS16="","",'各会計、関係団体の財政状況及び健全化判断比率'!BS16)</f>
        <v>サンサンあさひ</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212</v>
      </c>
      <c r="E46" s="604" t="s">
        <v>213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623</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80" t="s">
        <v>572</v>
      </c>
      <c r="D34" s="1180"/>
      <c r="E34" s="1181"/>
      <c r="F34" s="32">
        <v>4.17</v>
      </c>
      <c r="G34" s="33">
        <v>2.27</v>
      </c>
      <c r="H34" s="33">
        <v>3.88</v>
      </c>
      <c r="I34" s="33">
        <v>5.72</v>
      </c>
      <c r="J34" s="34">
        <v>9.8699999999999992</v>
      </c>
      <c r="K34" s="22"/>
      <c r="L34" s="22"/>
      <c r="M34" s="22"/>
      <c r="N34" s="22"/>
      <c r="O34" s="22"/>
      <c r="P34" s="22"/>
    </row>
    <row r="35" spans="1:16" ht="39" customHeight="1" x14ac:dyDescent="0.2">
      <c r="A35" s="22"/>
      <c r="B35" s="35"/>
      <c r="C35" s="1174" t="s">
        <v>573</v>
      </c>
      <c r="D35" s="1175"/>
      <c r="E35" s="1176"/>
      <c r="F35" s="36">
        <v>9.18</v>
      </c>
      <c r="G35" s="37">
        <v>9.18</v>
      </c>
      <c r="H35" s="37">
        <v>9.0399999999999991</v>
      </c>
      <c r="I35" s="37">
        <v>9.3699999999999992</v>
      </c>
      <c r="J35" s="38">
        <v>9.0399999999999991</v>
      </c>
      <c r="K35" s="22"/>
      <c r="L35" s="22"/>
      <c r="M35" s="22"/>
      <c r="N35" s="22"/>
      <c r="O35" s="22"/>
      <c r="P35" s="22"/>
    </row>
    <row r="36" spans="1:16" ht="39" customHeight="1" x14ac:dyDescent="0.2">
      <c r="A36" s="22"/>
      <c r="B36" s="35"/>
      <c r="C36" s="1174" t="s">
        <v>574</v>
      </c>
      <c r="D36" s="1175"/>
      <c r="E36" s="1176"/>
      <c r="F36" s="36">
        <v>0.92</v>
      </c>
      <c r="G36" s="37">
        <v>1.04</v>
      </c>
      <c r="H36" s="37">
        <v>0.97</v>
      </c>
      <c r="I36" s="37">
        <v>1.27</v>
      </c>
      <c r="J36" s="38">
        <v>1.71</v>
      </c>
      <c r="K36" s="22"/>
      <c r="L36" s="22"/>
      <c r="M36" s="22"/>
      <c r="N36" s="22"/>
      <c r="O36" s="22"/>
      <c r="P36" s="22"/>
    </row>
    <row r="37" spans="1:16" ht="39" customHeight="1" x14ac:dyDescent="0.2">
      <c r="A37" s="22"/>
      <c r="B37" s="35"/>
      <c r="C37" s="1174" t="s">
        <v>575</v>
      </c>
      <c r="D37" s="1175"/>
      <c r="E37" s="1176"/>
      <c r="F37" s="36" t="s">
        <v>520</v>
      </c>
      <c r="G37" s="37" t="s">
        <v>520</v>
      </c>
      <c r="H37" s="37" t="s">
        <v>520</v>
      </c>
      <c r="I37" s="37">
        <v>1.1399999999999999</v>
      </c>
      <c r="J37" s="38">
        <v>1.1299999999999999</v>
      </c>
      <c r="K37" s="22"/>
      <c r="L37" s="22"/>
      <c r="M37" s="22"/>
      <c r="N37" s="22"/>
      <c r="O37" s="22"/>
      <c r="P37" s="22"/>
    </row>
    <row r="38" spans="1:16" ht="39" customHeight="1" x14ac:dyDescent="0.2">
      <c r="A38" s="22"/>
      <c r="B38" s="35"/>
      <c r="C38" s="1174" t="s">
        <v>576</v>
      </c>
      <c r="D38" s="1175"/>
      <c r="E38" s="1176"/>
      <c r="F38" s="36">
        <v>0.66</v>
      </c>
      <c r="G38" s="37">
        <v>0.17</v>
      </c>
      <c r="H38" s="37">
        <v>0.67</v>
      </c>
      <c r="I38" s="37">
        <v>0.39</v>
      </c>
      <c r="J38" s="38">
        <v>0.59</v>
      </c>
      <c r="K38" s="22"/>
      <c r="L38" s="22"/>
      <c r="M38" s="22"/>
      <c r="N38" s="22"/>
      <c r="O38" s="22"/>
      <c r="P38" s="22"/>
    </row>
    <row r="39" spans="1:16" ht="39" customHeight="1" x14ac:dyDescent="0.2">
      <c r="A39" s="22"/>
      <c r="B39" s="35"/>
      <c r="C39" s="1174" t="s">
        <v>577</v>
      </c>
      <c r="D39" s="1175"/>
      <c r="E39" s="1176"/>
      <c r="F39" s="36">
        <v>0.21</v>
      </c>
      <c r="G39" s="37">
        <v>0.23</v>
      </c>
      <c r="H39" s="37">
        <v>0.23</v>
      </c>
      <c r="I39" s="37">
        <v>0.23</v>
      </c>
      <c r="J39" s="38">
        <v>0.23</v>
      </c>
      <c r="K39" s="22"/>
      <c r="L39" s="22"/>
      <c r="M39" s="22"/>
      <c r="N39" s="22"/>
      <c r="O39" s="22"/>
      <c r="P39" s="22"/>
    </row>
    <row r="40" spans="1:16" ht="39" customHeight="1" x14ac:dyDescent="0.2">
      <c r="A40" s="22"/>
      <c r="B40" s="35"/>
      <c r="C40" s="1174" t="s">
        <v>578</v>
      </c>
      <c r="D40" s="1175"/>
      <c r="E40" s="1176"/>
      <c r="F40" s="36">
        <v>0.15</v>
      </c>
      <c r="G40" s="37">
        <v>0.15</v>
      </c>
      <c r="H40" s="37">
        <v>0.11</v>
      </c>
      <c r="I40" s="37">
        <v>0.19</v>
      </c>
      <c r="J40" s="38">
        <v>0.16</v>
      </c>
      <c r="K40" s="22"/>
      <c r="L40" s="22"/>
      <c r="M40" s="22"/>
      <c r="N40" s="22"/>
      <c r="O40" s="22"/>
      <c r="P40" s="22"/>
    </row>
    <row r="41" spans="1:16" ht="39" customHeight="1" x14ac:dyDescent="0.2">
      <c r="A41" s="22"/>
      <c r="B41" s="35"/>
      <c r="C41" s="1174" t="s">
        <v>579</v>
      </c>
      <c r="D41" s="1175"/>
      <c r="E41" s="1176"/>
      <c r="F41" s="36">
        <v>0.02</v>
      </c>
      <c r="G41" s="37">
        <v>0.04</v>
      </c>
      <c r="H41" s="37">
        <v>0.04</v>
      </c>
      <c r="I41" s="37">
        <v>0.02</v>
      </c>
      <c r="J41" s="38">
        <v>0.1</v>
      </c>
      <c r="K41" s="22"/>
      <c r="L41" s="22"/>
      <c r="M41" s="22"/>
      <c r="N41" s="22"/>
      <c r="O41" s="22"/>
      <c r="P41" s="22"/>
    </row>
    <row r="42" spans="1:16" ht="39" customHeight="1" x14ac:dyDescent="0.2">
      <c r="A42" s="22"/>
      <c r="B42" s="39"/>
      <c r="C42" s="1174" t="s">
        <v>580</v>
      </c>
      <c r="D42" s="1175"/>
      <c r="E42" s="1176"/>
      <c r="F42" s="36" t="s">
        <v>520</v>
      </c>
      <c r="G42" s="37" t="s">
        <v>520</v>
      </c>
      <c r="H42" s="37" t="s">
        <v>520</v>
      </c>
      <c r="I42" s="37" t="s">
        <v>520</v>
      </c>
      <c r="J42" s="38" t="s">
        <v>520</v>
      </c>
      <c r="K42" s="22"/>
      <c r="L42" s="22"/>
      <c r="M42" s="22"/>
      <c r="N42" s="22"/>
      <c r="O42" s="22"/>
      <c r="P42" s="22"/>
    </row>
    <row r="43" spans="1:16" ht="39" customHeight="1" thickBot="1" x14ac:dyDescent="0.25">
      <c r="A43" s="22"/>
      <c r="B43" s="40"/>
      <c r="C43" s="1177" t="s">
        <v>581</v>
      </c>
      <c r="D43" s="1178"/>
      <c r="E43" s="1179"/>
      <c r="F43" s="41">
        <v>0.61</v>
      </c>
      <c r="G43" s="42">
        <v>0.64</v>
      </c>
      <c r="H43" s="42">
        <v>1</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fCoV/3XjetMbYwjAaIw9cEjEeBqObH/rvfWbvgldMjrLt4WW1UNI+L7Ih6c0DNRKXE9TTx2hW/Uq27Oc/Vu0Q==" saltValue="aW8LAahEwUXwQty7Da/3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4628</v>
      </c>
      <c r="L45" s="60">
        <v>4420</v>
      </c>
      <c r="M45" s="60">
        <v>4149</v>
      </c>
      <c r="N45" s="60">
        <v>3886</v>
      </c>
      <c r="O45" s="61">
        <v>3659</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2">
      <c r="A48" s="48"/>
      <c r="B48" s="1184"/>
      <c r="C48" s="1185"/>
      <c r="D48" s="62"/>
      <c r="E48" s="1190" t="s">
        <v>15</v>
      </c>
      <c r="F48" s="1190"/>
      <c r="G48" s="1190"/>
      <c r="H48" s="1190"/>
      <c r="I48" s="1190"/>
      <c r="J48" s="1191"/>
      <c r="K48" s="63">
        <v>1543</v>
      </c>
      <c r="L48" s="64">
        <v>1387</v>
      </c>
      <c r="M48" s="64">
        <v>1499</v>
      </c>
      <c r="N48" s="64">
        <v>1250</v>
      </c>
      <c r="O48" s="65">
        <v>1283</v>
      </c>
      <c r="P48" s="48"/>
      <c r="Q48" s="48"/>
      <c r="R48" s="48"/>
      <c r="S48" s="48"/>
      <c r="T48" s="48"/>
      <c r="U48" s="48"/>
    </row>
    <row r="49" spans="1:21" ht="30.75" customHeight="1" x14ac:dyDescent="0.2">
      <c r="A49" s="48"/>
      <c r="B49" s="1184"/>
      <c r="C49" s="1185"/>
      <c r="D49" s="62"/>
      <c r="E49" s="1190" t="s">
        <v>16</v>
      </c>
      <c r="F49" s="1190"/>
      <c r="G49" s="1190"/>
      <c r="H49" s="1190"/>
      <c r="I49" s="1190"/>
      <c r="J49" s="1191"/>
      <c r="K49" s="63">
        <v>9</v>
      </c>
      <c r="L49" s="64">
        <v>9</v>
      </c>
      <c r="M49" s="64">
        <v>9</v>
      </c>
      <c r="N49" s="64">
        <v>9</v>
      </c>
      <c r="O49" s="65">
        <v>9</v>
      </c>
      <c r="P49" s="48"/>
      <c r="Q49" s="48"/>
      <c r="R49" s="48"/>
      <c r="S49" s="48"/>
      <c r="T49" s="48"/>
      <c r="U49" s="48"/>
    </row>
    <row r="50" spans="1:21" ht="30.75" customHeight="1" x14ac:dyDescent="0.2">
      <c r="A50" s="48"/>
      <c r="B50" s="1184"/>
      <c r="C50" s="1185"/>
      <c r="D50" s="62"/>
      <c r="E50" s="1190" t="s">
        <v>17</v>
      </c>
      <c r="F50" s="1190"/>
      <c r="G50" s="1190"/>
      <c r="H50" s="1190"/>
      <c r="I50" s="1190"/>
      <c r="J50" s="1191"/>
      <c r="K50" s="63">
        <v>883</v>
      </c>
      <c r="L50" s="64">
        <v>98</v>
      </c>
      <c r="M50" s="64">
        <v>78</v>
      </c>
      <c r="N50" s="64">
        <v>77</v>
      </c>
      <c r="O50" s="65">
        <v>136</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520</v>
      </c>
      <c r="L51" s="64" t="s">
        <v>520</v>
      </c>
      <c r="M51" s="64" t="s">
        <v>520</v>
      </c>
      <c r="N51" s="64" t="s">
        <v>520</v>
      </c>
      <c r="O51" s="65" t="s">
        <v>520</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4449</v>
      </c>
      <c r="L52" s="64">
        <v>4444</v>
      </c>
      <c r="M52" s="64">
        <v>4371</v>
      </c>
      <c r="N52" s="64">
        <v>4120</v>
      </c>
      <c r="O52" s="65">
        <v>3917</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2614</v>
      </c>
      <c r="L53" s="69">
        <v>1470</v>
      </c>
      <c r="M53" s="69">
        <v>1364</v>
      </c>
      <c r="N53" s="69">
        <v>1102</v>
      </c>
      <c r="O53" s="70">
        <v>1170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520</v>
      </c>
      <c r="L57" s="84" t="s">
        <v>520</v>
      </c>
      <c r="M57" s="84" t="s">
        <v>520</v>
      </c>
      <c r="N57" s="84" t="s">
        <v>520</v>
      </c>
      <c r="O57" s="85" t="s">
        <v>620</v>
      </c>
    </row>
    <row r="58" spans="1:21" ht="31.5" customHeight="1" thickBot="1" x14ac:dyDescent="0.25">
      <c r="B58" s="1200"/>
      <c r="C58" s="1201"/>
      <c r="D58" s="1205" t="s">
        <v>27</v>
      </c>
      <c r="E58" s="1206"/>
      <c r="F58" s="1206"/>
      <c r="G58" s="1206"/>
      <c r="H58" s="1206"/>
      <c r="I58" s="1206"/>
      <c r="J58" s="1207"/>
      <c r="K58" s="86" t="s">
        <v>520</v>
      </c>
      <c r="L58" s="87" t="s">
        <v>520</v>
      </c>
      <c r="M58" s="87" t="s">
        <v>520</v>
      </c>
      <c r="N58" s="87" t="s">
        <v>520</v>
      </c>
      <c r="O58" s="88" t="s">
        <v>620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r1j98VNbZGx3dLaZzO55qv8+PihJHtKc/t0XM1Wt+4GJvIVsJhZx/pNSLnYnzzxEaylrS3hYPUfuKpUsN8pmA==" saltValue="Tul93BD1MnSKlBzL5hnL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08" t="s">
        <v>30</v>
      </c>
      <c r="C41" s="1209"/>
      <c r="D41" s="102"/>
      <c r="E41" s="1214" t="s">
        <v>31</v>
      </c>
      <c r="F41" s="1214"/>
      <c r="G41" s="1214"/>
      <c r="H41" s="1215"/>
      <c r="I41" s="358">
        <v>27071</v>
      </c>
      <c r="J41" s="359">
        <v>24439</v>
      </c>
      <c r="K41" s="359">
        <v>22450</v>
      </c>
      <c r="L41" s="359">
        <v>21472</v>
      </c>
      <c r="M41" s="360">
        <v>20408</v>
      </c>
    </row>
    <row r="42" spans="2:13" ht="27.75" customHeight="1" x14ac:dyDescent="0.2">
      <c r="B42" s="1210"/>
      <c r="C42" s="1211"/>
      <c r="D42" s="103"/>
      <c r="E42" s="1216" t="s">
        <v>32</v>
      </c>
      <c r="F42" s="1216"/>
      <c r="G42" s="1216"/>
      <c r="H42" s="1217"/>
      <c r="I42" s="361">
        <v>366</v>
      </c>
      <c r="J42" s="362">
        <v>335</v>
      </c>
      <c r="K42" s="362">
        <v>305</v>
      </c>
      <c r="L42" s="362">
        <v>271</v>
      </c>
      <c r="M42" s="363">
        <v>239</v>
      </c>
    </row>
    <row r="43" spans="2:13" ht="27.75" customHeight="1" x14ac:dyDescent="0.2">
      <c r="B43" s="1210"/>
      <c r="C43" s="1211"/>
      <c r="D43" s="103"/>
      <c r="E43" s="1216" t="s">
        <v>33</v>
      </c>
      <c r="F43" s="1216"/>
      <c r="G43" s="1216"/>
      <c r="H43" s="1217"/>
      <c r="I43" s="361">
        <v>15085</v>
      </c>
      <c r="J43" s="362">
        <v>14214</v>
      </c>
      <c r="K43" s="362">
        <v>13425</v>
      </c>
      <c r="L43" s="362">
        <v>12122</v>
      </c>
      <c r="M43" s="363">
        <v>10920</v>
      </c>
    </row>
    <row r="44" spans="2:13" ht="27.75" customHeight="1" x14ac:dyDescent="0.2">
      <c r="B44" s="1210"/>
      <c r="C44" s="1211"/>
      <c r="D44" s="103"/>
      <c r="E44" s="1216" t="s">
        <v>34</v>
      </c>
      <c r="F44" s="1216"/>
      <c r="G44" s="1216"/>
      <c r="H44" s="1217"/>
      <c r="I44" s="361">
        <v>45</v>
      </c>
      <c r="J44" s="362">
        <v>37</v>
      </c>
      <c r="K44" s="362">
        <v>27</v>
      </c>
      <c r="L44" s="362">
        <v>18</v>
      </c>
      <c r="M44" s="363">
        <v>9</v>
      </c>
    </row>
    <row r="45" spans="2:13" ht="27.75" customHeight="1" x14ac:dyDescent="0.2">
      <c r="B45" s="1210"/>
      <c r="C45" s="1211"/>
      <c r="D45" s="103"/>
      <c r="E45" s="1216" t="s">
        <v>35</v>
      </c>
      <c r="F45" s="1216"/>
      <c r="G45" s="1216"/>
      <c r="H45" s="1217"/>
      <c r="I45" s="361">
        <v>7783</v>
      </c>
      <c r="J45" s="362">
        <v>7806</v>
      </c>
      <c r="K45" s="362">
        <v>7570</v>
      </c>
      <c r="L45" s="362">
        <v>7425</v>
      </c>
      <c r="M45" s="363">
        <v>7276</v>
      </c>
    </row>
    <row r="46" spans="2:13" ht="27.75" customHeight="1" x14ac:dyDescent="0.2">
      <c r="B46" s="1210"/>
      <c r="C46" s="1211"/>
      <c r="D46" s="104"/>
      <c r="E46" s="1216" t="s">
        <v>36</v>
      </c>
      <c r="F46" s="1216"/>
      <c r="G46" s="1216"/>
      <c r="H46" s="1217"/>
      <c r="I46" s="361" t="s">
        <v>520</v>
      </c>
      <c r="J46" s="362" t="s">
        <v>520</v>
      </c>
      <c r="K46" s="362" t="s">
        <v>520</v>
      </c>
      <c r="L46" s="362" t="s">
        <v>520</v>
      </c>
      <c r="M46" s="363" t="s">
        <v>520</v>
      </c>
    </row>
    <row r="47" spans="2:13" ht="27.75" customHeight="1" x14ac:dyDescent="0.2">
      <c r="B47" s="1210"/>
      <c r="C47" s="1211"/>
      <c r="D47" s="105"/>
      <c r="E47" s="1218" t="s">
        <v>37</v>
      </c>
      <c r="F47" s="1219"/>
      <c r="G47" s="1219"/>
      <c r="H47" s="1220"/>
      <c r="I47" s="361" t="s">
        <v>520</v>
      </c>
      <c r="J47" s="362" t="s">
        <v>520</v>
      </c>
      <c r="K47" s="362" t="s">
        <v>520</v>
      </c>
      <c r="L47" s="362" t="s">
        <v>520</v>
      </c>
      <c r="M47" s="363" t="s">
        <v>520</v>
      </c>
    </row>
    <row r="48" spans="2:13" ht="27.75" customHeight="1" x14ac:dyDescent="0.2">
      <c r="B48" s="1210"/>
      <c r="C48" s="1211"/>
      <c r="D48" s="103"/>
      <c r="E48" s="1216" t="s">
        <v>38</v>
      </c>
      <c r="F48" s="1216"/>
      <c r="G48" s="1216"/>
      <c r="H48" s="1217"/>
      <c r="I48" s="361" t="s">
        <v>520</v>
      </c>
      <c r="J48" s="362" t="s">
        <v>520</v>
      </c>
      <c r="K48" s="362" t="s">
        <v>520</v>
      </c>
      <c r="L48" s="362" t="s">
        <v>520</v>
      </c>
      <c r="M48" s="363" t="s">
        <v>520</v>
      </c>
    </row>
    <row r="49" spans="2:13" ht="27.75" customHeight="1" x14ac:dyDescent="0.2">
      <c r="B49" s="1212"/>
      <c r="C49" s="1213"/>
      <c r="D49" s="103"/>
      <c r="E49" s="1216" t="s">
        <v>39</v>
      </c>
      <c r="F49" s="1216"/>
      <c r="G49" s="1216"/>
      <c r="H49" s="1217"/>
      <c r="I49" s="361" t="s">
        <v>520</v>
      </c>
      <c r="J49" s="362" t="s">
        <v>520</v>
      </c>
      <c r="K49" s="362" t="s">
        <v>520</v>
      </c>
      <c r="L49" s="362" t="s">
        <v>520</v>
      </c>
      <c r="M49" s="363" t="s">
        <v>520</v>
      </c>
    </row>
    <row r="50" spans="2:13" ht="27.75" customHeight="1" x14ac:dyDescent="0.2">
      <c r="B50" s="1221" t="s">
        <v>40</v>
      </c>
      <c r="C50" s="1222"/>
      <c r="D50" s="106"/>
      <c r="E50" s="1216" t="s">
        <v>41</v>
      </c>
      <c r="F50" s="1216"/>
      <c r="G50" s="1216"/>
      <c r="H50" s="1217"/>
      <c r="I50" s="361">
        <v>49947</v>
      </c>
      <c r="J50" s="362">
        <v>50806</v>
      </c>
      <c r="K50" s="362">
        <v>51687</v>
      </c>
      <c r="L50" s="362">
        <v>47860</v>
      </c>
      <c r="M50" s="363">
        <v>49089</v>
      </c>
    </row>
    <row r="51" spans="2:13" ht="27.75" customHeight="1" x14ac:dyDescent="0.2">
      <c r="B51" s="1210"/>
      <c r="C51" s="1211"/>
      <c r="D51" s="103"/>
      <c r="E51" s="1216" t="s">
        <v>42</v>
      </c>
      <c r="F51" s="1216"/>
      <c r="G51" s="1216"/>
      <c r="H51" s="1217"/>
      <c r="I51" s="361">
        <v>2399</v>
      </c>
      <c r="J51" s="362">
        <v>2837</v>
      </c>
      <c r="K51" s="362">
        <v>6945</v>
      </c>
      <c r="L51" s="362">
        <v>3424</v>
      </c>
      <c r="M51" s="363">
        <v>3089</v>
      </c>
    </row>
    <row r="52" spans="2:13" ht="27.75" customHeight="1" x14ac:dyDescent="0.2">
      <c r="B52" s="1212"/>
      <c r="C52" s="1213"/>
      <c r="D52" s="103"/>
      <c r="E52" s="1216" t="s">
        <v>43</v>
      </c>
      <c r="F52" s="1216"/>
      <c r="G52" s="1216"/>
      <c r="H52" s="1217"/>
      <c r="I52" s="361">
        <v>39890</v>
      </c>
      <c r="J52" s="362">
        <v>38102</v>
      </c>
      <c r="K52" s="362">
        <v>36546</v>
      </c>
      <c r="L52" s="362">
        <v>35342</v>
      </c>
      <c r="M52" s="363">
        <v>34363</v>
      </c>
    </row>
    <row r="53" spans="2:13" ht="27.75" customHeight="1" thickBot="1" x14ac:dyDescent="0.25">
      <c r="B53" s="1223" t="s">
        <v>44</v>
      </c>
      <c r="C53" s="1224"/>
      <c r="D53" s="107"/>
      <c r="E53" s="1225" t="s">
        <v>45</v>
      </c>
      <c r="F53" s="1225"/>
      <c r="G53" s="1225"/>
      <c r="H53" s="1226"/>
      <c r="I53" s="364">
        <v>-41884</v>
      </c>
      <c r="J53" s="365">
        <v>-44915</v>
      </c>
      <c r="K53" s="365">
        <v>-51401</v>
      </c>
      <c r="L53" s="365">
        <v>-45317</v>
      </c>
      <c r="M53" s="366">
        <v>-47689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xxkTf+qe+GoS8Fw89kynyAXn1NX56g6JVxurQoTkNJh2PwWYAamWgfgxExHzrRf3fczFXODtDr3VuMyFZNH1w==" saltValue="7P3nLGrZj0K1JAPvSrJ+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C60" sqref="C60:E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35" t="s">
        <v>48</v>
      </c>
      <c r="D55" s="1235"/>
      <c r="E55" s="1236"/>
      <c r="F55" s="119">
        <v>23699</v>
      </c>
      <c r="G55" s="119">
        <v>19478</v>
      </c>
      <c r="H55" s="120">
        <v>19027</v>
      </c>
    </row>
    <row r="56" spans="2:8" ht="52.5" customHeight="1" x14ac:dyDescent="0.2">
      <c r="B56" s="121"/>
      <c r="C56" s="1237" t="s">
        <v>49</v>
      </c>
      <c r="D56" s="1237"/>
      <c r="E56" s="1238"/>
      <c r="F56" s="122">
        <v>5771</v>
      </c>
      <c r="G56" s="122">
        <v>5791</v>
      </c>
      <c r="H56" s="123">
        <v>5806</v>
      </c>
    </row>
    <row r="57" spans="2:8" ht="53.25" customHeight="1" x14ac:dyDescent="0.2">
      <c r="B57" s="121"/>
      <c r="C57" s="1239" t="s">
        <v>50</v>
      </c>
      <c r="D57" s="1239"/>
      <c r="E57" s="1240"/>
      <c r="F57" s="124">
        <v>22105</v>
      </c>
      <c r="G57" s="124">
        <v>23545</v>
      </c>
      <c r="H57" s="125">
        <v>25788</v>
      </c>
    </row>
    <row r="58" spans="2:8" ht="45.75" customHeight="1" x14ac:dyDescent="0.2">
      <c r="B58" s="126"/>
      <c r="C58" s="1227" t="s">
        <v>616</v>
      </c>
      <c r="D58" s="1228"/>
      <c r="E58" s="1229"/>
      <c r="F58" s="127">
        <v>4821</v>
      </c>
      <c r="G58" s="127">
        <v>4832</v>
      </c>
      <c r="H58" s="128">
        <v>4528</v>
      </c>
    </row>
    <row r="59" spans="2:8" ht="45.75" customHeight="1" x14ac:dyDescent="0.2">
      <c r="B59" s="126"/>
      <c r="C59" s="1227" t="s">
        <v>621</v>
      </c>
      <c r="D59" s="1228"/>
      <c r="E59" s="1229"/>
      <c r="F59" s="127">
        <v>3871</v>
      </c>
      <c r="G59" s="127">
        <v>4167</v>
      </c>
      <c r="H59" s="128">
        <v>4458</v>
      </c>
    </row>
    <row r="60" spans="2:8" ht="45.75" customHeight="1" x14ac:dyDescent="0.2">
      <c r="B60" s="126"/>
      <c r="C60" s="1227" t="s">
        <v>618</v>
      </c>
      <c r="D60" s="1228"/>
      <c r="E60" s="1229"/>
      <c r="F60" s="127">
        <v>2550</v>
      </c>
      <c r="G60" s="127">
        <v>2799</v>
      </c>
      <c r="H60" s="128">
        <v>3205</v>
      </c>
    </row>
    <row r="61" spans="2:8" ht="45.75" customHeight="1" x14ac:dyDescent="0.2">
      <c r="B61" s="126"/>
      <c r="C61" s="1227" t="s">
        <v>617</v>
      </c>
      <c r="D61" s="1228"/>
      <c r="E61" s="1229"/>
      <c r="F61" s="127">
        <v>3188</v>
      </c>
      <c r="G61" s="127">
        <v>3037</v>
      </c>
      <c r="H61" s="128">
        <v>2915</v>
      </c>
    </row>
    <row r="62" spans="2:8" ht="45.75" customHeight="1" thickBot="1" x14ac:dyDescent="0.25">
      <c r="B62" s="129"/>
      <c r="C62" s="1230" t="s">
        <v>619</v>
      </c>
      <c r="D62" s="1231"/>
      <c r="E62" s="1232"/>
      <c r="F62" s="130">
        <v>1940</v>
      </c>
      <c r="G62" s="130">
        <v>1948</v>
      </c>
      <c r="H62" s="131">
        <v>1826</v>
      </c>
    </row>
    <row r="63" spans="2:8" ht="52.5" customHeight="1" thickBot="1" x14ac:dyDescent="0.25">
      <c r="B63" s="132"/>
      <c r="C63" s="1233" t="s">
        <v>51</v>
      </c>
      <c r="D63" s="1233"/>
      <c r="E63" s="1234"/>
      <c r="F63" s="133">
        <v>51575</v>
      </c>
      <c r="G63" s="133">
        <v>48813</v>
      </c>
      <c r="H63" s="134">
        <v>50621</v>
      </c>
    </row>
    <row r="64" spans="2:8" ht="13.2" x14ac:dyDescent="0.2"/>
  </sheetData>
  <sheetProtection algorithmName="SHA-512" hashValue="5GU4HKdv+Gs0XdfW10gTlNVwxs6X7R8jjDniIVe1HYvQoTQsQnZLCHkcJE9QHIVNQj87J0NO1SI1eS9E02VoUQ==" saltValue="mNe7fTWrMxiNYwVHAMuJ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9" zoomScale="70" zoomScaleNormal="70" zoomScaleSheetLayoutView="55" workbookViewId="0">
      <selection activeCell="AN43" sqref="AN43:DC47"/>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634</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630</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633</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628</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562</v>
      </c>
      <c r="BQ50" s="1250"/>
      <c r="BR50" s="1250"/>
      <c r="BS50" s="1250"/>
      <c r="BT50" s="1250"/>
      <c r="BU50" s="1250"/>
      <c r="BV50" s="1250"/>
      <c r="BW50" s="1250"/>
      <c r="BX50" s="1250" t="s">
        <v>563</v>
      </c>
      <c r="BY50" s="1250"/>
      <c r="BZ50" s="1250"/>
      <c r="CA50" s="1250"/>
      <c r="CB50" s="1250"/>
      <c r="CC50" s="1250"/>
      <c r="CD50" s="1250"/>
      <c r="CE50" s="1250"/>
      <c r="CF50" s="1250" t="s">
        <v>564</v>
      </c>
      <c r="CG50" s="1250"/>
      <c r="CH50" s="1250"/>
      <c r="CI50" s="1250"/>
      <c r="CJ50" s="1250"/>
      <c r="CK50" s="1250"/>
      <c r="CL50" s="1250"/>
      <c r="CM50" s="1250"/>
      <c r="CN50" s="1250" t="s">
        <v>565</v>
      </c>
      <c r="CO50" s="1250"/>
      <c r="CP50" s="1250"/>
      <c r="CQ50" s="1250"/>
      <c r="CR50" s="1250"/>
      <c r="CS50" s="1250"/>
      <c r="CT50" s="1250"/>
      <c r="CU50" s="1250"/>
      <c r="CV50" s="1250" t="s">
        <v>566</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627</v>
      </c>
      <c r="AO51" s="1249"/>
      <c r="AP51" s="1249"/>
      <c r="AQ51" s="1249"/>
      <c r="AR51" s="1249"/>
      <c r="AS51" s="1249"/>
      <c r="AT51" s="1249"/>
      <c r="AU51" s="1249"/>
      <c r="AV51" s="1249"/>
      <c r="AW51" s="1249"/>
      <c r="AX51" s="1249"/>
      <c r="AY51" s="1249"/>
      <c r="AZ51" s="1249"/>
      <c r="BA51" s="1249"/>
      <c r="BB51" s="1249" t="s">
        <v>625</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632</v>
      </c>
      <c r="BC53" s="1249"/>
      <c r="BD53" s="1249"/>
      <c r="BE53" s="1249"/>
      <c r="BF53" s="1249"/>
      <c r="BG53" s="1249"/>
      <c r="BH53" s="1249"/>
      <c r="BI53" s="1249"/>
      <c r="BJ53" s="1249"/>
      <c r="BK53" s="1249"/>
      <c r="BL53" s="1249"/>
      <c r="BM53" s="1249"/>
      <c r="BN53" s="1249"/>
      <c r="BO53" s="1249"/>
      <c r="BP53" s="1248">
        <v>60.9</v>
      </c>
      <c r="BQ53" s="1248"/>
      <c r="BR53" s="1248"/>
      <c r="BS53" s="1248"/>
      <c r="BT53" s="1248"/>
      <c r="BU53" s="1248"/>
      <c r="BV53" s="1248"/>
      <c r="BW53" s="1248"/>
      <c r="BX53" s="1248">
        <v>61.9</v>
      </c>
      <c r="BY53" s="1248"/>
      <c r="BZ53" s="1248"/>
      <c r="CA53" s="1248"/>
      <c r="CB53" s="1248"/>
      <c r="CC53" s="1248"/>
      <c r="CD53" s="1248"/>
      <c r="CE53" s="1248"/>
      <c r="CF53" s="1248">
        <v>62.7</v>
      </c>
      <c r="CG53" s="1248"/>
      <c r="CH53" s="1248"/>
      <c r="CI53" s="1248"/>
      <c r="CJ53" s="1248"/>
      <c r="CK53" s="1248"/>
      <c r="CL53" s="1248"/>
      <c r="CM53" s="1248"/>
      <c r="CN53" s="1248">
        <v>63.9</v>
      </c>
      <c r="CO53" s="1248"/>
      <c r="CP53" s="1248"/>
      <c r="CQ53" s="1248"/>
      <c r="CR53" s="1248"/>
      <c r="CS53" s="1248"/>
      <c r="CT53" s="1248"/>
      <c r="CU53" s="1248"/>
      <c r="CV53" s="1248">
        <v>65</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626</v>
      </c>
      <c r="AO55" s="1250"/>
      <c r="AP55" s="1250"/>
      <c r="AQ55" s="1250"/>
      <c r="AR55" s="1250"/>
      <c r="AS55" s="1250"/>
      <c r="AT55" s="1250"/>
      <c r="AU55" s="1250"/>
      <c r="AV55" s="1250"/>
      <c r="AW55" s="1250"/>
      <c r="AX55" s="1250"/>
      <c r="AY55" s="1250"/>
      <c r="AZ55" s="1250"/>
      <c r="BA55" s="1250"/>
      <c r="BB55" s="1249" t="s">
        <v>625</v>
      </c>
      <c r="BC55" s="1249"/>
      <c r="BD55" s="1249"/>
      <c r="BE55" s="1249"/>
      <c r="BF55" s="1249"/>
      <c r="BG55" s="1249"/>
      <c r="BH55" s="1249"/>
      <c r="BI55" s="1249"/>
      <c r="BJ55" s="1249"/>
      <c r="BK55" s="1249"/>
      <c r="BL55" s="1249"/>
      <c r="BM55" s="1249"/>
      <c r="BN55" s="1249"/>
      <c r="BO55" s="1249"/>
      <c r="BP55" s="1248">
        <v>30.2</v>
      </c>
      <c r="BQ55" s="1248"/>
      <c r="BR55" s="1248"/>
      <c r="BS55" s="1248"/>
      <c r="BT55" s="1248"/>
      <c r="BU55" s="1248"/>
      <c r="BV55" s="1248"/>
      <c r="BW55" s="1248"/>
      <c r="BX55" s="1248">
        <v>25.4</v>
      </c>
      <c r="BY55" s="1248"/>
      <c r="BZ55" s="1248"/>
      <c r="CA55" s="1248"/>
      <c r="CB55" s="1248"/>
      <c r="CC55" s="1248"/>
      <c r="CD55" s="1248"/>
      <c r="CE55" s="1248"/>
      <c r="CF55" s="1248">
        <v>23</v>
      </c>
      <c r="CG55" s="1248"/>
      <c r="CH55" s="1248"/>
      <c r="CI55" s="1248"/>
      <c r="CJ55" s="1248"/>
      <c r="CK55" s="1248"/>
      <c r="CL55" s="1248"/>
      <c r="CM55" s="1248"/>
      <c r="CN55" s="1248">
        <v>28</v>
      </c>
      <c r="CO55" s="1248"/>
      <c r="CP55" s="1248"/>
      <c r="CQ55" s="1248"/>
      <c r="CR55" s="1248"/>
      <c r="CS55" s="1248"/>
      <c r="CT55" s="1248"/>
      <c r="CU55" s="1248"/>
      <c r="CV55" s="1248">
        <v>19.2</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632</v>
      </c>
      <c r="BC57" s="1249"/>
      <c r="BD57" s="1249"/>
      <c r="BE57" s="1249"/>
      <c r="BF57" s="1249"/>
      <c r="BG57" s="1249"/>
      <c r="BH57" s="1249"/>
      <c r="BI57" s="1249"/>
      <c r="BJ57" s="1249"/>
      <c r="BK57" s="1249"/>
      <c r="BL57" s="1249"/>
      <c r="BM57" s="1249"/>
      <c r="BN57" s="1249"/>
      <c r="BO57" s="1249"/>
      <c r="BP57" s="1248">
        <v>58.9</v>
      </c>
      <c r="BQ57" s="1248"/>
      <c r="BR57" s="1248"/>
      <c r="BS57" s="1248"/>
      <c r="BT57" s="1248"/>
      <c r="BU57" s="1248"/>
      <c r="BV57" s="1248"/>
      <c r="BW57" s="1248"/>
      <c r="BX57" s="1248">
        <v>60</v>
      </c>
      <c r="BY57" s="1248"/>
      <c r="BZ57" s="1248"/>
      <c r="CA57" s="1248"/>
      <c r="CB57" s="1248"/>
      <c r="CC57" s="1248"/>
      <c r="CD57" s="1248"/>
      <c r="CE57" s="1248"/>
      <c r="CF57" s="1248">
        <v>60.6</v>
      </c>
      <c r="CG57" s="1248"/>
      <c r="CH57" s="1248"/>
      <c r="CI57" s="1248"/>
      <c r="CJ57" s="1248"/>
      <c r="CK57" s="1248"/>
      <c r="CL57" s="1248"/>
      <c r="CM57" s="1248"/>
      <c r="CN57" s="1248">
        <v>62.3</v>
      </c>
      <c r="CO57" s="1248"/>
      <c r="CP57" s="1248"/>
      <c r="CQ57" s="1248"/>
      <c r="CR57" s="1248"/>
      <c r="CS57" s="1248"/>
      <c r="CT57" s="1248"/>
      <c r="CU57" s="1248"/>
      <c r="CV57" s="1248">
        <v>62.1</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631</v>
      </c>
    </row>
    <row r="64" spans="1:109" ht="13.2" x14ac:dyDescent="0.2">
      <c r="B64" s="1242"/>
      <c r="G64" s="1278"/>
      <c r="I64" s="1280"/>
      <c r="J64" s="1280"/>
      <c r="K64" s="1280"/>
      <c r="L64" s="1280"/>
      <c r="M64" s="1280"/>
      <c r="N64" s="1279"/>
      <c r="AM64" s="1278"/>
      <c r="AN64" s="1278" t="s">
        <v>630</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629</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628</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562</v>
      </c>
      <c r="BQ72" s="1250"/>
      <c r="BR72" s="1250"/>
      <c r="BS72" s="1250"/>
      <c r="BT72" s="1250"/>
      <c r="BU72" s="1250"/>
      <c r="BV72" s="1250"/>
      <c r="BW72" s="1250"/>
      <c r="BX72" s="1250" t="s">
        <v>563</v>
      </c>
      <c r="BY72" s="1250"/>
      <c r="BZ72" s="1250"/>
      <c r="CA72" s="1250"/>
      <c r="CB72" s="1250"/>
      <c r="CC72" s="1250"/>
      <c r="CD72" s="1250"/>
      <c r="CE72" s="1250"/>
      <c r="CF72" s="1250" t="s">
        <v>564</v>
      </c>
      <c r="CG72" s="1250"/>
      <c r="CH72" s="1250"/>
      <c r="CI72" s="1250"/>
      <c r="CJ72" s="1250"/>
      <c r="CK72" s="1250"/>
      <c r="CL72" s="1250"/>
      <c r="CM72" s="1250"/>
      <c r="CN72" s="1250" t="s">
        <v>565</v>
      </c>
      <c r="CO72" s="1250"/>
      <c r="CP72" s="1250"/>
      <c r="CQ72" s="1250"/>
      <c r="CR72" s="1250"/>
      <c r="CS72" s="1250"/>
      <c r="CT72" s="1250"/>
      <c r="CU72" s="1250"/>
      <c r="CV72" s="1250" t="s">
        <v>566</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627</v>
      </c>
      <c r="AO73" s="1249"/>
      <c r="AP73" s="1249"/>
      <c r="AQ73" s="1249"/>
      <c r="AR73" s="1249"/>
      <c r="AS73" s="1249"/>
      <c r="AT73" s="1249"/>
      <c r="AU73" s="1249"/>
      <c r="AV73" s="1249"/>
      <c r="AW73" s="1249"/>
      <c r="AX73" s="1249"/>
      <c r="AY73" s="1249"/>
      <c r="AZ73" s="1249"/>
      <c r="BA73" s="1249"/>
      <c r="BB73" s="1249" t="s">
        <v>625</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624</v>
      </c>
      <c r="BC75" s="1249"/>
      <c r="BD75" s="1249"/>
      <c r="BE75" s="1249"/>
      <c r="BF75" s="1249"/>
      <c r="BG75" s="1249"/>
      <c r="BH75" s="1249"/>
      <c r="BI75" s="1249"/>
      <c r="BJ75" s="1249"/>
      <c r="BK75" s="1249"/>
      <c r="BL75" s="1249"/>
      <c r="BM75" s="1249"/>
      <c r="BN75" s="1249"/>
      <c r="BO75" s="1249"/>
      <c r="BP75" s="1248">
        <v>9.9</v>
      </c>
      <c r="BQ75" s="1248"/>
      <c r="BR75" s="1248"/>
      <c r="BS75" s="1248"/>
      <c r="BT75" s="1248"/>
      <c r="BU75" s="1248"/>
      <c r="BV75" s="1248"/>
      <c r="BW75" s="1248"/>
      <c r="BX75" s="1248">
        <v>8.8000000000000007</v>
      </c>
      <c r="BY75" s="1248"/>
      <c r="BZ75" s="1248"/>
      <c r="CA75" s="1248"/>
      <c r="CB75" s="1248"/>
      <c r="CC75" s="1248"/>
      <c r="CD75" s="1248"/>
      <c r="CE75" s="1248"/>
      <c r="CF75" s="1248">
        <v>7.6</v>
      </c>
      <c r="CG75" s="1248"/>
      <c r="CH75" s="1248"/>
      <c r="CI75" s="1248"/>
      <c r="CJ75" s="1248"/>
      <c r="CK75" s="1248"/>
      <c r="CL75" s="1248"/>
      <c r="CM75" s="1248"/>
      <c r="CN75" s="1248">
        <v>5.5</v>
      </c>
      <c r="CO75" s="1248"/>
      <c r="CP75" s="1248"/>
      <c r="CQ75" s="1248"/>
      <c r="CR75" s="1248"/>
      <c r="CS75" s="1248"/>
      <c r="CT75" s="1248"/>
      <c r="CU75" s="1248"/>
      <c r="CV75" s="1248">
        <v>5</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626</v>
      </c>
      <c r="AO77" s="1250"/>
      <c r="AP77" s="1250"/>
      <c r="AQ77" s="1250"/>
      <c r="AR77" s="1250"/>
      <c r="AS77" s="1250"/>
      <c r="AT77" s="1250"/>
      <c r="AU77" s="1250"/>
      <c r="AV77" s="1250"/>
      <c r="AW77" s="1250"/>
      <c r="AX77" s="1250"/>
      <c r="AY77" s="1250"/>
      <c r="AZ77" s="1250"/>
      <c r="BA77" s="1250"/>
      <c r="BB77" s="1249" t="s">
        <v>625</v>
      </c>
      <c r="BC77" s="1249"/>
      <c r="BD77" s="1249"/>
      <c r="BE77" s="1249"/>
      <c r="BF77" s="1249"/>
      <c r="BG77" s="1249"/>
      <c r="BH77" s="1249"/>
      <c r="BI77" s="1249"/>
      <c r="BJ77" s="1249"/>
      <c r="BK77" s="1249"/>
      <c r="BL77" s="1249"/>
      <c r="BM77" s="1249"/>
      <c r="BN77" s="1249"/>
      <c r="BO77" s="1249"/>
      <c r="BP77" s="1248">
        <v>30.2</v>
      </c>
      <c r="BQ77" s="1248"/>
      <c r="BR77" s="1248"/>
      <c r="BS77" s="1248"/>
      <c r="BT77" s="1248"/>
      <c r="BU77" s="1248"/>
      <c r="BV77" s="1248"/>
      <c r="BW77" s="1248"/>
      <c r="BX77" s="1248">
        <v>25.4</v>
      </c>
      <c r="BY77" s="1248"/>
      <c r="BZ77" s="1248"/>
      <c r="CA77" s="1248"/>
      <c r="CB77" s="1248"/>
      <c r="CC77" s="1248"/>
      <c r="CD77" s="1248"/>
      <c r="CE77" s="1248"/>
      <c r="CF77" s="1248">
        <v>23</v>
      </c>
      <c r="CG77" s="1248"/>
      <c r="CH77" s="1248"/>
      <c r="CI77" s="1248"/>
      <c r="CJ77" s="1248"/>
      <c r="CK77" s="1248"/>
      <c r="CL77" s="1248"/>
      <c r="CM77" s="1248"/>
      <c r="CN77" s="1248">
        <v>28</v>
      </c>
      <c r="CO77" s="1248"/>
      <c r="CP77" s="1248"/>
      <c r="CQ77" s="1248"/>
      <c r="CR77" s="1248"/>
      <c r="CS77" s="1248"/>
      <c r="CT77" s="1248"/>
      <c r="CU77" s="1248"/>
      <c r="CV77" s="1248">
        <v>19.2</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624</v>
      </c>
      <c r="BC79" s="1249"/>
      <c r="BD79" s="1249"/>
      <c r="BE79" s="1249"/>
      <c r="BF79" s="1249"/>
      <c r="BG79" s="1249"/>
      <c r="BH79" s="1249"/>
      <c r="BI79" s="1249"/>
      <c r="BJ79" s="1249"/>
      <c r="BK79" s="1249"/>
      <c r="BL79" s="1249"/>
      <c r="BM79" s="1249"/>
      <c r="BN79" s="1249"/>
      <c r="BO79" s="1249"/>
      <c r="BP79" s="1248">
        <v>8</v>
      </c>
      <c r="BQ79" s="1248"/>
      <c r="BR79" s="1248"/>
      <c r="BS79" s="1248"/>
      <c r="BT79" s="1248"/>
      <c r="BU79" s="1248"/>
      <c r="BV79" s="1248"/>
      <c r="BW79" s="1248"/>
      <c r="BX79" s="1248">
        <v>7.8</v>
      </c>
      <c r="BY79" s="1248"/>
      <c r="BZ79" s="1248"/>
      <c r="CA79" s="1248"/>
      <c r="CB79" s="1248"/>
      <c r="CC79" s="1248"/>
      <c r="CD79" s="1248"/>
      <c r="CE79" s="1248"/>
      <c r="CF79" s="1248">
        <v>7.7</v>
      </c>
      <c r="CG79" s="1248"/>
      <c r="CH79" s="1248"/>
      <c r="CI79" s="1248"/>
      <c r="CJ79" s="1248"/>
      <c r="CK79" s="1248"/>
      <c r="CL79" s="1248"/>
      <c r="CM79" s="1248"/>
      <c r="CN79" s="1248">
        <v>7.5</v>
      </c>
      <c r="CO79" s="1248"/>
      <c r="CP79" s="1248"/>
      <c r="CQ79" s="1248"/>
      <c r="CR79" s="1248"/>
      <c r="CS79" s="1248"/>
      <c r="CT79" s="1248"/>
      <c r="CU79" s="1248"/>
      <c r="CV79" s="1248">
        <v>8</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3jm+ze8idXiopX7+Us8TDp6t5LO1sqeVTlNLnn9TRC55QkhdwYEtRP9Pf+mAbOZw0Dp/8xcYPHhdX8Bk7wOY6A==" saltValue="JcKyf5984SUCQpykiTJtP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9" zoomScale="55" zoomScaleNormal="55" zoomScaleSheetLayoutView="70"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zUjb+TpBhJJabZwrBHQ8UM0rM8ysWjkygpCdazODB1C3DTWEktzeWYvJzbi0efWyYfjaGs8cmBf4Gp2zwuDtA==" saltValue="ePc5Q+egjvierEw46tpS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6" zoomScale="85" zoomScaleNormal="85" zoomScaleSheetLayoutView="55"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DzHx+K5gCnmajYwyQidOgDlcjliC491rZc+72cTP3XabDQCrMDx2WNfuPj65ZVfDt/4SlMPkl6K0hn0kiHGjpA==" saltValue="gUkZoGTacZGyZ+5qLCfi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85185</v>
      </c>
      <c r="E3" s="153"/>
      <c r="F3" s="154">
        <v>70615</v>
      </c>
      <c r="G3" s="155"/>
      <c r="H3" s="156"/>
    </row>
    <row r="4" spans="1:8" x14ac:dyDescent="0.2">
      <c r="A4" s="157"/>
      <c r="B4" s="158"/>
      <c r="C4" s="159"/>
      <c r="D4" s="160">
        <v>43609</v>
      </c>
      <c r="E4" s="161"/>
      <c r="F4" s="162">
        <v>37382</v>
      </c>
      <c r="G4" s="163"/>
      <c r="H4" s="164"/>
    </row>
    <row r="5" spans="1:8" x14ac:dyDescent="0.2">
      <c r="A5" s="145" t="s">
        <v>554</v>
      </c>
      <c r="B5" s="150"/>
      <c r="C5" s="151"/>
      <c r="D5" s="152">
        <v>51501</v>
      </c>
      <c r="E5" s="153"/>
      <c r="F5" s="154">
        <v>69185</v>
      </c>
      <c r="G5" s="155"/>
      <c r="H5" s="156"/>
    </row>
    <row r="6" spans="1:8" x14ac:dyDescent="0.2">
      <c r="A6" s="157"/>
      <c r="B6" s="158"/>
      <c r="C6" s="159"/>
      <c r="D6" s="160">
        <v>26347</v>
      </c>
      <c r="E6" s="161"/>
      <c r="F6" s="162">
        <v>38519</v>
      </c>
      <c r="G6" s="163"/>
      <c r="H6" s="164"/>
    </row>
    <row r="7" spans="1:8" x14ac:dyDescent="0.2">
      <c r="A7" s="145" t="s">
        <v>555</v>
      </c>
      <c r="B7" s="150"/>
      <c r="C7" s="151"/>
      <c r="D7" s="152">
        <v>71280</v>
      </c>
      <c r="E7" s="153"/>
      <c r="F7" s="154">
        <v>70166</v>
      </c>
      <c r="G7" s="155"/>
      <c r="H7" s="156"/>
    </row>
    <row r="8" spans="1:8" x14ac:dyDescent="0.2">
      <c r="A8" s="157"/>
      <c r="B8" s="158"/>
      <c r="C8" s="159"/>
      <c r="D8" s="160">
        <v>38120</v>
      </c>
      <c r="E8" s="161"/>
      <c r="F8" s="162">
        <v>36115</v>
      </c>
      <c r="G8" s="163"/>
      <c r="H8" s="164"/>
    </row>
    <row r="9" spans="1:8" x14ac:dyDescent="0.2">
      <c r="A9" s="145" t="s">
        <v>556</v>
      </c>
      <c r="B9" s="150"/>
      <c r="C9" s="151"/>
      <c r="D9" s="152">
        <v>72250</v>
      </c>
      <c r="E9" s="153"/>
      <c r="F9" s="154">
        <v>70329</v>
      </c>
      <c r="G9" s="155"/>
      <c r="H9" s="156"/>
    </row>
    <row r="10" spans="1:8" x14ac:dyDescent="0.2">
      <c r="A10" s="157"/>
      <c r="B10" s="158"/>
      <c r="C10" s="159"/>
      <c r="D10" s="160">
        <v>38563</v>
      </c>
      <c r="E10" s="161"/>
      <c r="F10" s="162">
        <v>39403</v>
      </c>
      <c r="G10" s="163"/>
      <c r="H10" s="164"/>
    </row>
    <row r="11" spans="1:8" x14ac:dyDescent="0.2">
      <c r="A11" s="145" t="s">
        <v>557</v>
      </c>
      <c r="B11" s="150"/>
      <c r="C11" s="151"/>
      <c r="D11" s="152">
        <v>47028</v>
      </c>
      <c r="E11" s="153"/>
      <c r="F11" s="154">
        <v>71871</v>
      </c>
      <c r="G11" s="155"/>
      <c r="H11" s="156"/>
    </row>
    <row r="12" spans="1:8" x14ac:dyDescent="0.2">
      <c r="A12" s="157"/>
      <c r="B12" s="158"/>
      <c r="C12" s="165"/>
      <c r="D12" s="160">
        <v>26074</v>
      </c>
      <c r="E12" s="161"/>
      <c r="F12" s="162">
        <v>38232</v>
      </c>
      <c r="G12" s="163"/>
      <c r="H12" s="164"/>
    </row>
    <row r="13" spans="1:8" x14ac:dyDescent="0.2">
      <c r="A13" s="145"/>
      <c r="B13" s="150"/>
      <c r="C13" s="166"/>
      <c r="D13" s="167">
        <v>65449</v>
      </c>
      <c r="E13" s="168"/>
      <c r="F13" s="169">
        <v>70433</v>
      </c>
      <c r="G13" s="170"/>
      <c r="H13" s="156"/>
    </row>
    <row r="14" spans="1:8" x14ac:dyDescent="0.2">
      <c r="A14" s="157"/>
      <c r="B14" s="158"/>
      <c r="C14" s="159"/>
      <c r="D14" s="160">
        <v>34543</v>
      </c>
      <c r="E14" s="161"/>
      <c r="F14" s="162">
        <v>37930</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4.18</v>
      </c>
      <c r="C19" s="171">
        <f>ROUND(VALUE(SUBSTITUTE(実質収支比率等に係る経年分析!G$48,"▲","-")),2)</f>
        <v>2.27</v>
      </c>
      <c r="D19" s="171">
        <f>ROUND(VALUE(SUBSTITUTE(実質収支比率等に係る経年分析!H$48,"▲","-")),2)</f>
        <v>3.89</v>
      </c>
      <c r="E19" s="171">
        <f>ROUND(VALUE(SUBSTITUTE(実質収支比率等に係る経年分析!I$48,"▲","-")),2)</f>
        <v>5.73</v>
      </c>
      <c r="F19" s="171">
        <f>ROUND(VALUE(SUBSTITUTE(実質収支比率等に係る経年分析!J$48,"▲","-")),2)</f>
        <v>9.8800000000000008</v>
      </c>
    </row>
    <row r="20" spans="1:11" x14ac:dyDescent="0.2">
      <c r="A20" s="171" t="s">
        <v>55</v>
      </c>
      <c r="B20" s="171">
        <f>ROUND(VALUE(SUBSTITUTE(実質収支比率等に係る経年分析!F$47,"▲","-")),2)</f>
        <v>95.95</v>
      </c>
      <c r="C20" s="171">
        <f>ROUND(VALUE(SUBSTITUTE(実質収支比率等に係る経年分析!G$47,"▲","-")),2)</f>
        <v>93.26</v>
      </c>
      <c r="D20" s="171">
        <f>ROUND(VALUE(SUBSTITUTE(実質収支比率等に係る経年分析!H$47,"▲","-")),2)</f>
        <v>86.43</v>
      </c>
      <c r="E20" s="171">
        <f>ROUND(VALUE(SUBSTITUTE(実質収支比率等に係る経年分析!I$47,"▲","-")),2)</f>
        <v>70.86</v>
      </c>
      <c r="F20" s="171">
        <f>ROUND(VALUE(SUBSTITUTE(実質収支比率等に係る経年分析!J$47,"▲","-")),2)</f>
        <v>67.02</v>
      </c>
    </row>
    <row r="21" spans="1:11" x14ac:dyDescent="0.2">
      <c r="A21" s="171" t="s">
        <v>56</v>
      </c>
      <c r="B21" s="171">
        <f>IF(ISNUMBER(VALUE(SUBSTITUTE(実質収支比率等に係る経年分析!F$49,"▲","-"))),ROUND(VALUE(SUBSTITUTE(実質収支比率等に係る経年分析!F$49,"▲","-")),2),NA())</f>
        <v>-7.05</v>
      </c>
      <c r="C21" s="171">
        <f>IF(ISNUMBER(VALUE(SUBSTITUTE(実質収支比率等に係る経年分析!G$49,"▲","-"))),ROUND(VALUE(SUBSTITUTE(実質収支比率等に係る経年分析!G$49,"▲","-")),2),NA())</f>
        <v>-9.3000000000000007</v>
      </c>
      <c r="D21" s="171">
        <f>IF(ISNUMBER(VALUE(SUBSTITUTE(実質収支比率等に係る経年分析!H$49,"▲","-"))),ROUND(VALUE(SUBSTITUTE(実質収支比率等に係る経年分析!H$49,"▲","-")),2),NA())</f>
        <v>-7.5</v>
      </c>
      <c r="E21" s="171">
        <f>IF(ISNUMBER(VALUE(SUBSTITUTE(実質収支比率等に係る経年分析!I$49,"▲","-"))),ROUND(VALUE(SUBSTITUTE(実質収支比率等に係る経年分析!I$49,"▲","-")),2),NA())</f>
        <v>-15.69</v>
      </c>
      <c r="F21" s="171">
        <f>IF(ISNUMBER(VALUE(SUBSTITUTE(実質収支比率等に係る経年分析!J$49,"▲","-"))),ROUND(VALUE(SUBSTITUTE(実質収支比率等に係る経年分析!J$49,"▲","-")),2),NA())</f>
        <v>-7.0000000000000007E-2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観光施設事業特別会計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2">
      <c r="A30" s="172" t="str">
        <f>IF(連結実質赤字比率に係る赤字・黒字の構成分析!C$40="",NA(),連結実質赤字比率に係る赤字・黒字の構成分析!C$40)</f>
        <v>国民健康保険事業特別会計（直診勘定）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0.16</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0.59</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1.1399999999999999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2">
      <c r="A34" s="172" t="str">
        <f>IF(連結実質赤字比率に係る赤字・黒字の構成分析!C$36="",NA(),連結実質赤字比率に係る赤字・黒字の構成分析!C$36)</f>
        <v>国民健康保険事業特別会計（事業勘定）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1.71</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9.0399999999999991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9.3699999999999992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9.0399999999999991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9.8699999999999992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4449</v>
      </c>
      <c r="E42" s="173"/>
      <c r="F42" s="173"/>
      <c r="G42" s="173">
        <f>'実質公債費比率（分子）の構造'!L$52</f>
        <v>4444</v>
      </c>
      <c r="H42" s="173"/>
      <c r="I42" s="173"/>
      <c r="J42" s="173">
        <f>'実質公債費比率（分子）の構造'!M$52</f>
        <v>4371</v>
      </c>
      <c r="K42" s="173"/>
      <c r="L42" s="173"/>
      <c r="M42" s="173">
        <f>'実質公債費比率（分子）の構造'!N$52</f>
        <v>4120</v>
      </c>
      <c r="N42" s="173"/>
      <c r="O42" s="173"/>
      <c r="P42" s="173">
        <f>'実質公債費比率（分子）の構造'!O$52</f>
        <v>3917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883</v>
      </c>
      <c r="C44" s="173"/>
      <c r="D44" s="173"/>
      <c r="E44" s="173">
        <f>'実質公債費比率（分子）の構造'!L$50</f>
        <v>98</v>
      </c>
      <c r="F44" s="173"/>
      <c r="G44" s="173"/>
      <c r="H44" s="173">
        <f>'実質公債費比率（分子）の構造'!M$50</f>
        <v>78</v>
      </c>
      <c r="I44" s="173"/>
      <c r="J44" s="173"/>
      <c r="K44" s="173">
        <f>'実質公債費比率（分子）の構造'!N$50</f>
        <v>77</v>
      </c>
      <c r="L44" s="173"/>
      <c r="M44" s="173"/>
      <c r="N44" s="173">
        <f>'実質公債費比率（分子）の構造'!O$50</f>
        <v>136</v>
      </c>
      <c r="O44" s="173"/>
      <c r="P44" s="173"/>
    </row>
    <row r="45" spans="1:16" x14ac:dyDescent="0.2">
      <c r="A45" s="173" t="s">
        <v>66</v>
      </c>
      <c r="B45" s="173">
        <f>'実質公債費比率（分子）の構造'!K$49</f>
        <v>9</v>
      </c>
      <c r="C45" s="173"/>
      <c r="D45" s="173"/>
      <c r="E45" s="173">
        <f>'実質公債費比率（分子）の構造'!L$49</f>
        <v>9</v>
      </c>
      <c r="F45" s="173"/>
      <c r="G45" s="173"/>
      <c r="H45" s="173">
        <f>'実質公債費比率（分子）の構造'!M$49</f>
        <v>9</v>
      </c>
      <c r="I45" s="173"/>
      <c r="J45" s="173"/>
      <c r="K45" s="173">
        <f>'実質公債費比率（分子）の構造'!N$49</f>
        <v>9</v>
      </c>
      <c r="L45" s="173"/>
      <c r="M45" s="173"/>
      <c r="N45" s="173">
        <f>'実質公債費比率（分子）の構造'!O$49</f>
        <v>9</v>
      </c>
      <c r="O45" s="173"/>
      <c r="P45" s="173"/>
    </row>
    <row r="46" spans="1:16" x14ac:dyDescent="0.2">
      <c r="A46" s="173" t="s">
        <v>67</v>
      </c>
      <c r="B46" s="173">
        <f>'実質公債費比率（分子）の構造'!K$48</f>
        <v>1543</v>
      </c>
      <c r="C46" s="173"/>
      <c r="D46" s="173"/>
      <c r="E46" s="173">
        <f>'実質公債費比率（分子）の構造'!L$48</f>
        <v>1387</v>
      </c>
      <c r="F46" s="173"/>
      <c r="G46" s="173"/>
      <c r="H46" s="173">
        <f>'実質公債費比率（分子）の構造'!M$48</f>
        <v>1499</v>
      </c>
      <c r="I46" s="173"/>
      <c r="J46" s="173"/>
      <c r="K46" s="173">
        <f>'実質公債費比率（分子）の構造'!N$48</f>
        <v>1250</v>
      </c>
      <c r="L46" s="173"/>
      <c r="M46" s="173"/>
      <c r="N46" s="173">
        <f>'実質公債費比率（分子）の構造'!O$48</f>
        <v>1283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4628</v>
      </c>
      <c r="C49" s="173"/>
      <c r="D49" s="173"/>
      <c r="E49" s="173">
        <f>'実質公債費比率（分子）の構造'!L$45</f>
        <v>4420</v>
      </c>
      <c r="F49" s="173"/>
      <c r="G49" s="173"/>
      <c r="H49" s="173">
        <f>'実質公債費比率（分子）の構造'!M$45</f>
        <v>4149</v>
      </c>
      <c r="I49" s="173"/>
      <c r="J49" s="173"/>
      <c r="K49" s="173">
        <f>'実質公債費比率（分子）の構造'!N$45</f>
        <v>3886</v>
      </c>
      <c r="L49" s="173"/>
      <c r="M49" s="173"/>
      <c r="N49" s="173">
        <f>'実質公債費比率（分子）の構造'!O$45</f>
        <v>3659</v>
      </c>
      <c r="O49" s="173"/>
      <c r="P49" s="173"/>
    </row>
    <row r="50" spans="1:16" x14ac:dyDescent="0.2">
      <c r="A50" s="173" t="s">
        <v>71</v>
      </c>
      <c r="B50" s="173" t="e">
        <f>NA()</f>
        <v>#N/A</v>
      </c>
      <c r="C50" s="173">
        <f>IF(ISNUMBER('実質公債費比率（分子）の構造'!K$53),'実質公債費比率（分子）の構造'!K$53,NA())</f>
        <v>2614</v>
      </c>
      <c r="D50" s="173" t="e">
        <f>NA()</f>
        <v>#N/A</v>
      </c>
      <c r="E50" s="173" t="e">
        <f>NA()</f>
        <v>#N/A</v>
      </c>
      <c r="F50" s="173">
        <f>IF(ISNUMBER('実質公債費比率（分子）の構造'!L$53),'実質公債費比率（分子）の構造'!L$53,NA())</f>
        <v>1470</v>
      </c>
      <c r="G50" s="173" t="e">
        <f>NA()</f>
        <v>#N/A</v>
      </c>
      <c r="H50" s="173" t="e">
        <f>NA()</f>
        <v>#N/A</v>
      </c>
      <c r="I50" s="173">
        <f>IF(ISNUMBER('実質公債費比率（分子）の構造'!M$53),'実質公債費比率（分子）の構造'!M$53,NA())</f>
        <v>1364</v>
      </c>
      <c r="J50" s="173" t="e">
        <f>NA()</f>
        <v>#N/A</v>
      </c>
      <c r="K50" s="173" t="e">
        <f>NA()</f>
        <v>#N/A</v>
      </c>
      <c r="L50" s="173">
        <f>IF(ISNUMBER('実質公債費比率（分子）の構造'!N$53),'実質公債費比率（分子）の構造'!N$53,NA())</f>
        <v>1102</v>
      </c>
      <c r="M50" s="173" t="e">
        <f>NA()</f>
        <v>#N/A</v>
      </c>
      <c r="N50" s="173" t="e">
        <f>NA()</f>
        <v>#N/A</v>
      </c>
      <c r="O50" s="173">
        <f>IF(ISNUMBER('実質公債費比率（分子）の構造'!O$53),'実質公債費比率（分子）の構造'!O$53,NA())</f>
        <v>1170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39890</v>
      </c>
      <c r="E56" s="172"/>
      <c r="F56" s="172"/>
      <c r="G56" s="172">
        <f>'将来負担比率（分子）の構造'!J$52</f>
        <v>38102</v>
      </c>
      <c r="H56" s="172"/>
      <c r="I56" s="172"/>
      <c r="J56" s="172">
        <f>'将来負担比率（分子）の構造'!K$52</f>
        <v>36546</v>
      </c>
      <c r="K56" s="172"/>
      <c r="L56" s="172"/>
      <c r="M56" s="172">
        <f>'将来負担比率（分子）の構造'!L$52</f>
        <v>35342</v>
      </c>
      <c r="N56" s="172"/>
      <c r="O56" s="172"/>
      <c r="P56" s="172">
        <f>'将来負担比率（分子）の構造'!M$52</f>
        <v>34363</v>
      </c>
    </row>
    <row r="57" spans="1:16" x14ac:dyDescent="0.2">
      <c r="A57" s="172" t="s">
        <v>42</v>
      </c>
      <c r="B57" s="172"/>
      <c r="C57" s="172"/>
      <c r="D57" s="172">
        <f>'将来負担比率（分子）の構造'!I$51</f>
        <v>2399</v>
      </c>
      <c r="E57" s="172"/>
      <c r="F57" s="172"/>
      <c r="G57" s="172">
        <f>'将来負担比率（分子）の構造'!J$51</f>
        <v>2837</v>
      </c>
      <c r="H57" s="172"/>
      <c r="I57" s="172"/>
      <c r="J57" s="172">
        <f>'将来負担比率（分子）の構造'!K$51</f>
        <v>6945</v>
      </c>
      <c r="K57" s="172"/>
      <c r="L57" s="172"/>
      <c r="M57" s="172">
        <f>'将来負担比率（分子）の構造'!L$51</f>
        <v>3424</v>
      </c>
      <c r="N57" s="172"/>
      <c r="O57" s="172"/>
      <c r="P57" s="172">
        <f>'将来負担比率（分子）の構造'!M$51</f>
        <v>3089</v>
      </c>
    </row>
    <row r="58" spans="1:16" x14ac:dyDescent="0.2">
      <c r="A58" s="172" t="s">
        <v>41</v>
      </c>
      <c r="B58" s="172"/>
      <c r="C58" s="172"/>
      <c r="D58" s="172">
        <f>'将来負担比率（分子）の構造'!I$50</f>
        <v>49947</v>
      </c>
      <c r="E58" s="172"/>
      <c r="F58" s="172"/>
      <c r="G58" s="172">
        <f>'将来負担比率（分子）の構造'!J$50</f>
        <v>50806</v>
      </c>
      <c r="H58" s="172"/>
      <c r="I58" s="172"/>
      <c r="J58" s="172">
        <f>'将来負担比率（分子）の構造'!K$50</f>
        <v>51687</v>
      </c>
      <c r="K58" s="172"/>
      <c r="L58" s="172"/>
      <c r="M58" s="172">
        <f>'将来負担比率（分子）の構造'!L$50</f>
        <v>47860</v>
      </c>
      <c r="N58" s="172"/>
      <c r="O58" s="172"/>
      <c r="P58" s="172">
        <f>'将来負担比率（分子）の構造'!M$50</f>
        <v>49089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7783</v>
      </c>
      <c r="C62" s="172"/>
      <c r="D62" s="172"/>
      <c r="E62" s="172">
        <f>'将来負担比率（分子）の構造'!J$45</f>
        <v>7806</v>
      </c>
      <c r="F62" s="172"/>
      <c r="G62" s="172"/>
      <c r="H62" s="172">
        <f>'将来負担比率（分子）の構造'!K$45</f>
        <v>7570</v>
      </c>
      <c r="I62" s="172"/>
      <c r="J62" s="172"/>
      <c r="K62" s="172">
        <f>'将来負担比率（分子）の構造'!L$45</f>
        <v>7425</v>
      </c>
      <c r="L62" s="172"/>
      <c r="M62" s="172"/>
      <c r="N62" s="172">
        <f>'将来負担比率（分子）の構造'!M$45</f>
        <v>7276</v>
      </c>
      <c r="O62" s="172"/>
      <c r="P62" s="172"/>
    </row>
    <row r="63" spans="1:16" x14ac:dyDescent="0.2">
      <c r="A63" s="172" t="s">
        <v>34</v>
      </c>
      <c r="B63" s="172">
        <f>'将来負担比率（分子）の構造'!I$44</f>
        <v>45</v>
      </c>
      <c r="C63" s="172"/>
      <c r="D63" s="172"/>
      <c r="E63" s="172">
        <f>'将来負担比率（分子）の構造'!J$44</f>
        <v>37</v>
      </c>
      <c r="F63" s="172"/>
      <c r="G63" s="172"/>
      <c r="H63" s="172">
        <f>'将来負担比率（分子）の構造'!K$44</f>
        <v>27</v>
      </c>
      <c r="I63" s="172"/>
      <c r="J63" s="172"/>
      <c r="K63" s="172">
        <f>'将来負担比率（分子）の構造'!L$44</f>
        <v>18</v>
      </c>
      <c r="L63" s="172"/>
      <c r="M63" s="172"/>
      <c r="N63" s="172">
        <f>'将来負担比率（分子）の構造'!M$44</f>
        <v>9</v>
      </c>
      <c r="O63" s="172"/>
      <c r="P63" s="172"/>
    </row>
    <row r="64" spans="1:16" x14ac:dyDescent="0.2">
      <c r="A64" s="172" t="s">
        <v>33</v>
      </c>
      <c r="B64" s="172">
        <f>'将来負担比率（分子）の構造'!I$43</f>
        <v>15085</v>
      </c>
      <c r="C64" s="172"/>
      <c r="D64" s="172"/>
      <c r="E64" s="172">
        <f>'将来負担比率（分子）の構造'!J$43</f>
        <v>14214</v>
      </c>
      <c r="F64" s="172"/>
      <c r="G64" s="172"/>
      <c r="H64" s="172">
        <f>'将来負担比率（分子）の構造'!K$43</f>
        <v>13425</v>
      </c>
      <c r="I64" s="172"/>
      <c r="J64" s="172"/>
      <c r="K64" s="172">
        <f>'将来負担比率（分子）の構造'!L$43</f>
        <v>12122</v>
      </c>
      <c r="L64" s="172"/>
      <c r="M64" s="172"/>
      <c r="N64" s="172">
        <f>'将来負担比率（分子）の構造'!M$43</f>
        <v>10920</v>
      </c>
      <c r="O64" s="172"/>
      <c r="P64" s="172"/>
    </row>
    <row r="65" spans="1:16" x14ac:dyDescent="0.2">
      <c r="A65" s="172" t="s">
        <v>32</v>
      </c>
      <c r="B65" s="172">
        <f>'将来負担比率（分子）の構造'!I$42</f>
        <v>366</v>
      </c>
      <c r="C65" s="172"/>
      <c r="D65" s="172"/>
      <c r="E65" s="172">
        <f>'将来負担比率（分子）の構造'!J$42</f>
        <v>335</v>
      </c>
      <c r="F65" s="172"/>
      <c r="G65" s="172"/>
      <c r="H65" s="172">
        <f>'将来負担比率（分子）の構造'!K$42</f>
        <v>305</v>
      </c>
      <c r="I65" s="172"/>
      <c r="J65" s="172"/>
      <c r="K65" s="172">
        <f>'将来負担比率（分子）の構造'!L$42</f>
        <v>271</v>
      </c>
      <c r="L65" s="172"/>
      <c r="M65" s="172"/>
      <c r="N65" s="172">
        <f>'将来負担比率（分子）の構造'!M$42</f>
        <v>239</v>
      </c>
      <c r="O65" s="172"/>
      <c r="P65" s="172"/>
    </row>
    <row r="66" spans="1:16" x14ac:dyDescent="0.2">
      <c r="A66" s="172" t="s">
        <v>31</v>
      </c>
      <c r="B66" s="172">
        <f>'将来負担比率（分子）の構造'!I$41</f>
        <v>27071</v>
      </c>
      <c r="C66" s="172"/>
      <c r="D66" s="172"/>
      <c r="E66" s="172">
        <f>'将来負担比率（分子）の構造'!J$41</f>
        <v>24439</v>
      </c>
      <c r="F66" s="172"/>
      <c r="G66" s="172"/>
      <c r="H66" s="172">
        <f>'将来負担比率（分子）の構造'!K$41</f>
        <v>22450</v>
      </c>
      <c r="I66" s="172"/>
      <c r="J66" s="172"/>
      <c r="K66" s="172">
        <f>'将来負担比率（分子）の構造'!L$41</f>
        <v>21472</v>
      </c>
      <c r="L66" s="172"/>
      <c r="M66" s="172"/>
      <c r="N66" s="172">
        <f>'将来負担比率（分子）の構造'!M$41</f>
        <v>20408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23699</v>
      </c>
      <c r="C72" s="176">
        <f>基金残高に係る経年分析!G55</f>
        <v>19478</v>
      </c>
      <c r="D72" s="176">
        <f>基金残高に係る経年分析!H55</f>
        <v>19027</v>
      </c>
    </row>
    <row r="73" spans="1:16" x14ac:dyDescent="0.2">
      <c r="A73" s="175" t="s">
        <v>78</v>
      </c>
      <c r="B73" s="176">
        <f>基金残高に係る経年分析!F56</f>
        <v>5771</v>
      </c>
      <c r="C73" s="176">
        <f>基金残高に係る経年分析!G56</f>
        <v>5791</v>
      </c>
      <c r="D73" s="176">
        <f>基金残高に係る経年分析!H56</f>
        <v>5806</v>
      </c>
    </row>
    <row r="74" spans="1:16" x14ac:dyDescent="0.2">
      <c r="A74" s="175" t="s">
        <v>79</v>
      </c>
      <c r="B74" s="176">
        <f>基金残高に係る経年分析!F57</f>
        <v>22105</v>
      </c>
      <c r="C74" s="176">
        <f>基金残高に係る経年分析!G57</f>
        <v>23545</v>
      </c>
      <c r="D74" s="176">
        <f>基金残高に係る経年分析!H57</f>
        <v>25788</v>
      </c>
    </row>
  </sheetData>
  <sheetProtection algorithmName="SHA-512" hashValue="zon4MsIlBIMSB6OgKUikH6fcofRHiGAUufrx2Cj0lny7IbwSSUkhNynbhUWhY3cuAjUUgm+ZW7rfBVAbVQb0yw==" saltValue="jVfoBqaXOAWWvH/8K2jk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220</v>
      </c>
      <c r="DI1" s="607"/>
      <c r="DJ1" s="607"/>
      <c r="DK1" s="607"/>
      <c r="DL1" s="607"/>
      <c r="DM1" s="607"/>
      <c r="DN1" s="608"/>
      <c r="DO1" s="212"/>
      <c r="DP1" s="606" t="s">
        <v>221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223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226</v>
      </c>
      <c r="S4" s="610"/>
      <c r="T4" s="610"/>
      <c r="U4" s="610"/>
      <c r="V4" s="610"/>
      <c r="W4" s="610"/>
      <c r="X4" s="610"/>
      <c r="Y4" s="611"/>
      <c r="Z4" s="609" t="s">
        <v>227</v>
      </c>
      <c r="AA4" s="610"/>
      <c r="AB4" s="610"/>
      <c r="AC4" s="611"/>
      <c r="AD4" s="609" t="s">
        <v>228</v>
      </c>
      <c r="AE4" s="610"/>
      <c r="AF4" s="610"/>
      <c r="AG4" s="610"/>
      <c r="AH4" s="610"/>
      <c r="AI4" s="610"/>
      <c r="AJ4" s="610"/>
      <c r="AK4" s="611"/>
      <c r="AL4" s="609" t="s">
        <v>227</v>
      </c>
      <c r="AM4" s="610"/>
      <c r="AN4" s="610"/>
      <c r="AO4" s="611"/>
      <c r="AP4" s="615" t="s">
        <v>229</v>
      </c>
      <c r="AQ4" s="615"/>
      <c r="AR4" s="615"/>
      <c r="AS4" s="615"/>
      <c r="AT4" s="615"/>
      <c r="AU4" s="615"/>
      <c r="AV4" s="615"/>
      <c r="AW4" s="615"/>
      <c r="AX4" s="615"/>
      <c r="AY4" s="615"/>
      <c r="AZ4" s="615"/>
      <c r="BA4" s="615"/>
      <c r="BB4" s="615"/>
      <c r="BC4" s="615"/>
      <c r="BD4" s="615"/>
      <c r="BE4" s="615"/>
      <c r="BF4" s="615"/>
      <c r="BG4" s="615" t="s">
        <v>230</v>
      </c>
      <c r="BH4" s="615"/>
      <c r="BI4" s="615"/>
      <c r="BJ4" s="615"/>
      <c r="BK4" s="615"/>
      <c r="BL4" s="615"/>
      <c r="BM4" s="615"/>
      <c r="BN4" s="615"/>
      <c r="BO4" s="615" t="s">
        <v>227</v>
      </c>
      <c r="BP4" s="615"/>
      <c r="BQ4" s="615"/>
      <c r="BR4" s="615"/>
      <c r="BS4" s="615" t="s">
        <v>231</v>
      </c>
      <c r="BT4" s="615"/>
      <c r="BU4" s="615"/>
      <c r="BV4" s="615"/>
      <c r="BW4" s="615"/>
      <c r="BX4" s="615"/>
      <c r="BY4" s="615"/>
      <c r="BZ4" s="615"/>
      <c r="CA4" s="615"/>
      <c r="CB4" s="615"/>
      <c r="CD4" s="612" t="s">
        <v>232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233</v>
      </c>
      <c r="C5" s="617"/>
      <c r="D5" s="617"/>
      <c r="E5" s="617"/>
      <c r="F5" s="617"/>
      <c r="G5" s="617"/>
      <c r="H5" s="617"/>
      <c r="I5" s="617"/>
      <c r="J5" s="617"/>
      <c r="K5" s="617"/>
      <c r="L5" s="617"/>
      <c r="M5" s="617"/>
      <c r="N5" s="617"/>
      <c r="O5" s="617"/>
      <c r="P5" s="617"/>
      <c r="Q5" s="618"/>
      <c r="R5" s="619">
        <v>12980740</v>
      </c>
      <c r="S5" s="620"/>
      <c r="T5" s="620"/>
      <c r="U5" s="620"/>
      <c r="V5" s="620"/>
      <c r="W5" s="620"/>
      <c r="X5" s="620"/>
      <c r="Y5" s="621"/>
      <c r="Z5" s="622">
        <v>21.9</v>
      </c>
      <c r="AA5" s="622"/>
      <c r="AB5" s="622"/>
      <c r="AC5" s="622"/>
      <c r="AD5" s="623">
        <v>12147532</v>
      </c>
      <c r="AE5" s="623"/>
      <c r="AF5" s="623"/>
      <c r="AG5" s="623"/>
      <c r="AH5" s="623"/>
      <c r="AI5" s="623"/>
      <c r="AJ5" s="623"/>
      <c r="AK5" s="623"/>
      <c r="AL5" s="624">
        <v>43.5</v>
      </c>
      <c r="AM5" s="625"/>
      <c r="AN5" s="625"/>
      <c r="AO5" s="626"/>
      <c r="AP5" s="616" t="s">
        <v>234</v>
      </c>
      <c r="AQ5" s="617"/>
      <c r="AR5" s="617"/>
      <c r="AS5" s="617"/>
      <c r="AT5" s="617"/>
      <c r="AU5" s="617"/>
      <c r="AV5" s="617"/>
      <c r="AW5" s="617"/>
      <c r="AX5" s="617"/>
      <c r="AY5" s="617"/>
      <c r="AZ5" s="617"/>
      <c r="BA5" s="617"/>
      <c r="BB5" s="617"/>
      <c r="BC5" s="617"/>
      <c r="BD5" s="617"/>
      <c r="BE5" s="617"/>
      <c r="BF5" s="618"/>
      <c r="BG5" s="630">
        <v>12026600</v>
      </c>
      <c r="BH5" s="631"/>
      <c r="BI5" s="631"/>
      <c r="BJ5" s="631"/>
      <c r="BK5" s="631"/>
      <c r="BL5" s="631"/>
      <c r="BM5" s="631"/>
      <c r="BN5" s="632"/>
      <c r="BO5" s="633">
        <v>92.6</v>
      </c>
      <c r="BP5" s="633"/>
      <c r="BQ5" s="633"/>
      <c r="BR5" s="633"/>
      <c r="BS5" s="634" t="s">
        <v>180</v>
      </c>
      <c r="BT5" s="634"/>
      <c r="BU5" s="634"/>
      <c r="BV5" s="634"/>
      <c r="BW5" s="634"/>
      <c r="BX5" s="634"/>
      <c r="BY5" s="634"/>
      <c r="BZ5" s="634"/>
      <c r="CA5" s="634"/>
      <c r="CB5" s="638"/>
      <c r="CD5" s="612" t="s">
        <v>229</v>
      </c>
      <c r="CE5" s="613"/>
      <c r="CF5" s="613"/>
      <c r="CG5" s="613"/>
      <c r="CH5" s="613"/>
      <c r="CI5" s="613"/>
      <c r="CJ5" s="613"/>
      <c r="CK5" s="613"/>
      <c r="CL5" s="613"/>
      <c r="CM5" s="613"/>
      <c r="CN5" s="613"/>
      <c r="CO5" s="613"/>
      <c r="CP5" s="613"/>
      <c r="CQ5" s="614"/>
      <c r="CR5" s="612" t="s">
        <v>235</v>
      </c>
      <c r="CS5" s="613"/>
      <c r="CT5" s="613"/>
      <c r="CU5" s="613"/>
      <c r="CV5" s="613"/>
      <c r="CW5" s="613"/>
      <c r="CX5" s="613"/>
      <c r="CY5" s="614"/>
      <c r="CZ5" s="612" t="s">
        <v>227</v>
      </c>
      <c r="DA5" s="613"/>
      <c r="DB5" s="613"/>
      <c r="DC5" s="614"/>
      <c r="DD5" s="612" t="s">
        <v>236</v>
      </c>
      <c r="DE5" s="613"/>
      <c r="DF5" s="613"/>
      <c r="DG5" s="613"/>
      <c r="DH5" s="613"/>
      <c r="DI5" s="613"/>
      <c r="DJ5" s="613"/>
      <c r="DK5" s="613"/>
      <c r="DL5" s="613"/>
      <c r="DM5" s="613"/>
      <c r="DN5" s="613"/>
      <c r="DO5" s="613"/>
      <c r="DP5" s="614"/>
      <c r="DQ5" s="612" t="s">
        <v>237</v>
      </c>
      <c r="DR5" s="613"/>
      <c r="DS5" s="613"/>
      <c r="DT5" s="613"/>
      <c r="DU5" s="613"/>
      <c r="DV5" s="613"/>
      <c r="DW5" s="613"/>
      <c r="DX5" s="613"/>
      <c r="DY5" s="613"/>
      <c r="DZ5" s="613"/>
      <c r="EA5" s="613"/>
      <c r="EB5" s="613"/>
      <c r="EC5" s="614"/>
    </row>
    <row r="6" spans="2:143" ht="11.25" customHeight="1" x14ac:dyDescent="0.2">
      <c r="B6" s="627" t="s">
        <v>238</v>
      </c>
      <c r="C6" s="628"/>
      <c r="D6" s="628"/>
      <c r="E6" s="628"/>
      <c r="F6" s="628"/>
      <c r="G6" s="628"/>
      <c r="H6" s="628"/>
      <c r="I6" s="628"/>
      <c r="J6" s="628"/>
      <c r="K6" s="628"/>
      <c r="L6" s="628"/>
      <c r="M6" s="628"/>
      <c r="N6" s="628"/>
      <c r="O6" s="628"/>
      <c r="P6" s="628"/>
      <c r="Q6" s="629"/>
      <c r="R6" s="630">
        <v>721366</v>
      </c>
      <c r="S6" s="631"/>
      <c r="T6" s="631"/>
      <c r="U6" s="631"/>
      <c r="V6" s="631"/>
      <c r="W6" s="631"/>
      <c r="X6" s="631"/>
      <c r="Y6" s="632"/>
      <c r="Z6" s="633">
        <v>1.2</v>
      </c>
      <c r="AA6" s="633"/>
      <c r="AB6" s="633"/>
      <c r="AC6" s="633"/>
      <c r="AD6" s="634">
        <v>721366</v>
      </c>
      <c r="AE6" s="634"/>
      <c r="AF6" s="634"/>
      <c r="AG6" s="634"/>
      <c r="AH6" s="634"/>
      <c r="AI6" s="634"/>
      <c r="AJ6" s="634"/>
      <c r="AK6" s="634"/>
      <c r="AL6" s="635">
        <v>2.6</v>
      </c>
      <c r="AM6" s="636"/>
      <c r="AN6" s="636"/>
      <c r="AO6" s="637"/>
      <c r="AP6" s="627" t="s">
        <v>239</v>
      </c>
      <c r="AQ6" s="628"/>
      <c r="AR6" s="628"/>
      <c r="AS6" s="628"/>
      <c r="AT6" s="628"/>
      <c r="AU6" s="628"/>
      <c r="AV6" s="628"/>
      <c r="AW6" s="628"/>
      <c r="AX6" s="628"/>
      <c r="AY6" s="628"/>
      <c r="AZ6" s="628"/>
      <c r="BA6" s="628"/>
      <c r="BB6" s="628"/>
      <c r="BC6" s="628"/>
      <c r="BD6" s="628"/>
      <c r="BE6" s="628"/>
      <c r="BF6" s="629"/>
      <c r="BG6" s="630">
        <v>12026600</v>
      </c>
      <c r="BH6" s="631"/>
      <c r="BI6" s="631"/>
      <c r="BJ6" s="631"/>
      <c r="BK6" s="631"/>
      <c r="BL6" s="631"/>
      <c r="BM6" s="631"/>
      <c r="BN6" s="632"/>
      <c r="BO6" s="633">
        <v>92.6</v>
      </c>
      <c r="BP6" s="633"/>
      <c r="BQ6" s="633"/>
      <c r="BR6" s="633"/>
      <c r="BS6" s="634" t="s">
        <v>240</v>
      </c>
      <c r="BT6" s="634"/>
      <c r="BU6" s="634"/>
      <c r="BV6" s="634"/>
      <c r="BW6" s="634"/>
      <c r="BX6" s="634"/>
      <c r="BY6" s="634"/>
      <c r="BZ6" s="634"/>
      <c r="CA6" s="634"/>
      <c r="CB6" s="638"/>
      <c r="CD6" s="641" t="s">
        <v>241</v>
      </c>
      <c r="CE6" s="642"/>
      <c r="CF6" s="642"/>
      <c r="CG6" s="642"/>
      <c r="CH6" s="642"/>
      <c r="CI6" s="642"/>
      <c r="CJ6" s="642"/>
      <c r="CK6" s="642"/>
      <c r="CL6" s="642"/>
      <c r="CM6" s="642"/>
      <c r="CN6" s="642"/>
      <c r="CO6" s="642"/>
      <c r="CP6" s="642"/>
      <c r="CQ6" s="643"/>
      <c r="CR6" s="630">
        <v>277605</v>
      </c>
      <c r="CS6" s="631"/>
      <c r="CT6" s="631"/>
      <c r="CU6" s="631"/>
      <c r="CV6" s="631"/>
      <c r="CW6" s="631"/>
      <c r="CX6" s="631"/>
      <c r="CY6" s="632"/>
      <c r="CZ6" s="624">
        <v>0.5</v>
      </c>
      <c r="DA6" s="625"/>
      <c r="DB6" s="625"/>
      <c r="DC6" s="644"/>
      <c r="DD6" s="639" t="s">
        <v>240</v>
      </c>
      <c r="DE6" s="631"/>
      <c r="DF6" s="631"/>
      <c r="DG6" s="631"/>
      <c r="DH6" s="631"/>
      <c r="DI6" s="631"/>
      <c r="DJ6" s="631"/>
      <c r="DK6" s="631"/>
      <c r="DL6" s="631"/>
      <c r="DM6" s="631"/>
      <c r="DN6" s="631"/>
      <c r="DO6" s="631"/>
      <c r="DP6" s="632"/>
      <c r="DQ6" s="639">
        <v>277605</v>
      </c>
      <c r="DR6" s="631"/>
      <c r="DS6" s="631"/>
      <c r="DT6" s="631"/>
      <c r="DU6" s="631"/>
      <c r="DV6" s="631"/>
      <c r="DW6" s="631"/>
      <c r="DX6" s="631"/>
      <c r="DY6" s="631"/>
      <c r="DZ6" s="631"/>
      <c r="EA6" s="631"/>
      <c r="EB6" s="631"/>
      <c r="EC6" s="640"/>
    </row>
    <row r="7" spans="2:143" ht="11.25" customHeight="1" x14ac:dyDescent="0.2">
      <c r="B7" s="627" t="s">
        <v>242</v>
      </c>
      <c r="C7" s="628"/>
      <c r="D7" s="628"/>
      <c r="E7" s="628"/>
      <c r="F7" s="628"/>
      <c r="G7" s="628"/>
      <c r="H7" s="628"/>
      <c r="I7" s="628"/>
      <c r="J7" s="628"/>
      <c r="K7" s="628"/>
      <c r="L7" s="628"/>
      <c r="M7" s="628"/>
      <c r="N7" s="628"/>
      <c r="O7" s="628"/>
      <c r="P7" s="628"/>
      <c r="Q7" s="629"/>
      <c r="R7" s="630">
        <v>8022</v>
      </c>
      <c r="S7" s="631"/>
      <c r="T7" s="631"/>
      <c r="U7" s="631"/>
      <c r="V7" s="631"/>
      <c r="W7" s="631"/>
      <c r="X7" s="631"/>
      <c r="Y7" s="632"/>
      <c r="Z7" s="633">
        <v>0</v>
      </c>
      <c r="AA7" s="633"/>
      <c r="AB7" s="633"/>
      <c r="AC7" s="633"/>
      <c r="AD7" s="634">
        <v>8022</v>
      </c>
      <c r="AE7" s="634"/>
      <c r="AF7" s="634"/>
      <c r="AG7" s="634"/>
      <c r="AH7" s="634"/>
      <c r="AI7" s="634"/>
      <c r="AJ7" s="634"/>
      <c r="AK7" s="634"/>
      <c r="AL7" s="635">
        <v>0</v>
      </c>
      <c r="AM7" s="636"/>
      <c r="AN7" s="636"/>
      <c r="AO7" s="637"/>
      <c r="AP7" s="627" t="s">
        <v>243</v>
      </c>
      <c r="AQ7" s="628"/>
      <c r="AR7" s="628"/>
      <c r="AS7" s="628"/>
      <c r="AT7" s="628"/>
      <c r="AU7" s="628"/>
      <c r="AV7" s="628"/>
      <c r="AW7" s="628"/>
      <c r="AX7" s="628"/>
      <c r="AY7" s="628"/>
      <c r="AZ7" s="628"/>
      <c r="BA7" s="628"/>
      <c r="BB7" s="628"/>
      <c r="BC7" s="628"/>
      <c r="BD7" s="628"/>
      <c r="BE7" s="628"/>
      <c r="BF7" s="629"/>
      <c r="BG7" s="630">
        <v>5014958</v>
      </c>
      <c r="BH7" s="631"/>
      <c r="BI7" s="631"/>
      <c r="BJ7" s="631"/>
      <c r="BK7" s="631"/>
      <c r="BL7" s="631"/>
      <c r="BM7" s="631"/>
      <c r="BN7" s="632"/>
      <c r="BO7" s="633">
        <v>38.6</v>
      </c>
      <c r="BP7" s="633"/>
      <c r="BQ7" s="633"/>
      <c r="BR7" s="633"/>
      <c r="BS7" s="634" t="s">
        <v>180</v>
      </c>
      <c r="BT7" s="634"/>
      <c r="BU7" s="634"/>
      <c r="BV7" s="634"/>
      <c r="BW7" s="634"/>
      <c r="BX7" s="634"/>
      <c r="BY7" s="634"/>
      <c r="BZ7" s="634"/>
      <c r="CA7" s="634"/>
      <c r="CB7" s="638"/>
      <c r="CD7" s="645" t="s">
        <v>244</v>
      </c>
      <c r="CE7" s="646"/>
      <c r="CF7" s="646"/>
      <c r="CG7" s="646"/>
      <c r="CH7" s="646"/>
      <c r="CI7" s="646"/>
      <c r="CJ7" s="646"/>
      <c r="CK7" s="646"/>
      <c r="CL7" s="646"/>
      <c r="CM7" s="646"/>
      <c r="CN7" s="646"/>
      <c r="CO7" s="646"/>
      <c r="CP7" s="646"/>
      <c r="CQ7" s="647"/>
      <c r="CR7" s="630">
        <v>8204477</v>
      </c>
      <c r="CS7" s="631"/>
      <c r="CT7" s="631"/>
      <c r="CU7" s="631"/>
      <c r="CV7" s="631"/>
      <c r="CW7" s="631"/>
      <c r="CX7" s="631"/>
      <c r="CY7" s="632"/>
      <c r="CZ7" s="633">
        <v>15.2</v>
      </c>
      <c r="DA7" s="633"/>
      <c r="DB7" s="633"/>
      <c r="DC7" s="633"/>
      <c r="DD7" s="639">
        <v>425509</v>
      </c>
      <c r="DE7" s="631"/>
      <c r="DF7" s="631"/>
      <c r="DG7" s="631"/>
      <c r="DH7" s="631"/>
      <c r="DI7" s="631"/>
      <c r="DJ7" s="631"/>
      <c r="DK7" s="631"/>
      <c r="DL7" s="631"/>
      <c r="DM7" s="631"/>
      <c r="DN7" s="631"/>
      <c r="DO7" s="631"/>
      <c r="DP7" s="632"/>
      <c r="DQ7" s="639">
        <v>5550795</v>
      </c>
      <c r="DR7" s="631"/>
      <c r="DS7" s="631"/>
      <c r="DT7" s="631"/>
      <c r="DU7" s="631"/>
      <c r="DV7" s="631"/>
      <c r="DW7" s="631"/>
      <c r="DX7" s="631"/>
      <c r="DY7" s="631"/>
      <c r="DZ7" s="631"/>
      <c r="EA7" s="631"/>
      <c r="EB7" s="631"/>
      <c r="EC7" s="640"/>
    </row>
    <row r="8" spans="2:143" ht="11.25" customHeight="1" x14ac:dyDescent="0.2">
      <c r="B8" s="627" t="s">
        <v>245</v>
      </c>
      <c r="C8" s="628"/>
      <c r="D8" s="628"/>
      <c r="E8" s="628"/>
      <c r="F8" s="628"/>
      <c r="G8" s="628"/>
      <c r="H8" s="628"/>
      <c r="I8" s="628"/>
      <c r="J8" s="628"/>
      <c r="K8" s="628"/>
      <c r="L8" s="628"/>
      <c r="M8" s="628"/>
      <c r="N8" s="628"/>
      <c r="O8" s="628"/>
      <c r="P8" s="628"/>
      <c r="Q8" s="629"/>
      <c r="R8" s="630">
        <v>67260</v>
      </c>
      <c r="S8" s="631"/>
      <c r="T8" s="631"/>
      <c r="U8" s="631"/>
      <c r="V8" s="631"/>
      <c r="W8" s="631"/>
      <c r="X8" s="631"/>
      <c r="Y8" s="632"/>
      <c r="Z8" s="633">
        <v>0.1</v>
      </c>
      <c r="AA8" s="633"/>
      <c r="AB8" s="633"/>
      <c r="AC8" s="633"/>
      <c r="AD8" s="634">
        <v>67260</v>
      </c>
      <c r="AE8" s="634"/>
      <c r="AF8" s="634"/>
      <c r="AG8" s="634"/>
      <c r="AH8" s="634"/>
      <c r="AI8" s="634"/>
      <c r="AJ8" s="634"/>
      <c r="AK8" s="634"/>
      <c r="AL8" s="635">
        <v>0.2</v>
      </c>
      <c r="AM8" s="636"/>
      <c r="AN8" s="636"/>
      <c r="AO8" s="637"/>
      <c r="AP8" s="627" t="s">
        <v>246</v>
      </c>
      <c r="AQ8" s="628"/>
      <c r="AR8" s="628"/>
      <c r="AS8" s="628"/>
      <c r="AT8" s="628"/>
      <c r="AU8" s="628"/>
      <c r="AV8" s="628"/>
      <c r="AW8" s="628"/>
      <c r="AX8" s="628"/>
      <c r="AY8" s="628"/>
      <c r="AZ8" s="628"/>
      <c r="BA8" s="628"/>
      <c r="BB8" s="628"/>
      <c r="BC8" s="628"/>
      <c r="BD8" s="628"/>
      <c r="BE8" s="628"/>
      <c r="BF8" s="629"/>
      <c r="BG8" s="630">
        <v>169362</v>
      </c>
      <c r="BH8" s="631"/>
      <c r="BI8" s="631"/>
      <c r="BJ8" s="631"/>
      <c r="BK8" s="631"/>
      <c r="BL8" s="631"/>
      <c r="BM8" s="631"/>
      <c r="BN8" s="632"/>
      <c r="BO8" s="633">
        <v>1.3</v>
      </c>
      <c r="BP8" s="633"/>
      <c r="BQ8" s="633"/>
      <c r="BR8" s="633"/>
      <c r="BS8" s="634" t="s">
        <v>240</v>
      </c>
      <c r="BT8" s="634"/>
      <c r="BU8" s="634"/>
      <c r="BV8" s="634"/>
      <c r="BW8" s="634"/>
      <c r="BX8" s="634"/>
      <c r="BY8" s="634"/>
      <c r="BZ8" s="634"/>
      <c r="CA8" s="634"/>
      <c r="CB8" s="638"/>
      <c r="CD8" s="645" t="s">
        <v>247</v>
      </c>
      <c r="CE8" s="646"/>
      <c r="CF8" s="646"/>
      <c r="CG8" s="646"/>
      <c r="CH8" s="646"/>
      <c r="CI8" s="646"/>
      <c r="CJ8" s="646"/>
      <c r="CK8" s="646"/>
      <c r="CL8" s="646"/>
      <c r="CM8" s="646"/>
      <c r="CN8" s="646"/>
      <c r="CO8" s="646"/>
      <c r="CP8" s="646"/>
      <c r="CQ8" s="647"/>
      <c r="CR8" s="630">
        <v>15500712</v>
      </c>
      <c r="CS8" s="631"/>
      <c r="CT8" s="631"/>
      <c r="CU8" s="631"/>
      <c r="CV8" s="631"/>
      <c r="CW8" s="631"/>
      <c r="CX8" s="631"/>
      <c r="CY8" s="632"/>
      <c r="CZ8" s="633">
        <v>28.6</v>
      </c>
      <c r="DA8" s="633"/>
      <c r="DB8" s="633"/>
      <c r="DC8" s="633"/>
      <c r="DD8" s="639">
        <v>509307</v>
      </c>
      <c r="DE8" s="631"/>
      <c r="DF8" s="631"/>
      <c r="DG8" s="631"/>
      <c r="DH8" s="631"/>
      <c r="DI8" s="631"/>
      <c r="DJ8" s="631"/>
      <c r="DK8" s="631"/>
      <c r="DL8" s="631"/>
      <c r="DM8" s="631"/>
      <c r="DN8" s="631"/>
      <c r="DO8" s="631"/>
      <c r="DP8" s="632"/>
      <c r="DQ8" s="639">
        <v>7273241</v>
      </c>
      <c r="DR8" s="631"/>
      <c r="DS8" s="631"/>
      <c r="DT8" s="631"/>
      <c r="DU8" s="631"/>
      <c r="DV8" s="631"/>
      <c r="DW8" s="631"/>
      <c r="DX8" s="631"/>
      <c r="DY8" s="631"/>
      <c r="DZ8" s="631"/>
      <c r="EA8" s="631"/>
      <c r="EB8" s="631"/>
      <c r="EC8" s="640"/>
    </row>
    <row r="9" spans="2:143" ht="11.25" customHeight="1" x14ac:dyDescent="0.2">
      <c r="B9" s="627" t="s">
        <v>248</v>
      </c>
      <c r="C9" s="628"/>
      <c r="D9" s="628"/>
      <c r="E9" s="628"/>
      <c r="F9" s="628"/>
      <c r="G9" s="628"/>
      <c r="H9" s="628"/>
      <c r="I9" s="628"/>
      <c r="J9" s="628"/>
      <c r="K9" s="628"/>
      <c r="L9" s="628"/>
      <c r="M9" s="628"/>
      <c r="N9" s="628"/>
      <c r="O9" s="628"/>
      <c r="P9" s="628"/>
      <c r="Q9" s="629"/>
      <c r="R9" s="630">
        <v>76191</v>
      </c>
      <c r="S9" s="631"/>
      <c r="T9" s="631"/>
      <c r="U9" s="631"/>
      <c r="V9" s="631"/>
      <c r="W9" s="631"/>
      <c r="X9" s="631"/>
      <c r="Y9" s="632"/>
      <c r="Z9" s="633">
        <v>0.1</v>
      </c>
      <c r="AA9" s="633"/>
      <c r="AB9" s="633"/>
      <c r="AC9" s="633"/>
      <c r="AD9" s="634">
        <v>76191</v>
      </c>
      <c r="AE9" s="634"/>
      <c r="AF9" s="634"/>
      <c r="AG9" s="634"/>
      <c r="AH9" s="634"/>
      <c r="AI9" s="634"/>
      <c r="AJ9" s="634"/>
      <c r="AK9" s="634"/>
      <c r="AL9" s="635">
        <v>0.3</v>
      </c>
      <c r="AM9" s="636"/>
      <c r="AN9" s="636"/>
      <c r="AO9" s="637"/>
      <c r="AP9" s="627" t="s">
        <v>249</v>
      </c>
      <c r="AQ9" s="628"/>
      <c r="AR9" s="628"/>
      <c r="AS9" s="628"/>
      <c r="AT9" s="628"/>
      <c r="AU9" s="628"/>
      <c r="AV9" s="628"/>
      <c r="AW9" s="628"/>
      <c r="AX9" s="628"/>
      <c r="AY9" s="628"/>
      <c r="AZ9" s="628"/>
      <c r="BA9" s="628"/>
      <c r="BB9" s="628"/>
      <c r="BC9" s="628"/>
      <c r="BD9" s="628"/>
      <c r="BE9" s="628"/>
      <c r="BF9" s="629"/>
      <c r="BG9" s="630">
        <v>4079661</v>
      </c>
      <c r="BH9" s="631"/>
      <c r="BI9" s="631"/>
      <c r="BJ9" s="631"/>
      <c r="BK9" s="631"/>
      <c r="BL9" s="631"/>
      <c r="BM9" s="631"/>
      <c r="BN9" s="632"/>
      <c r="BO9" s="633">
        <v>31.4</v>
      </c>
      <c r="BP9" s="633"/>
      <c r="BQ9" s="633"/>
      <c r="BR9" s="633"/>
      <c r="BS9" s="634" t="s">
        <v>180</v>
      </c>
      <c r="BT9" s="634"/>
      <c r="BU9" s="634"/>
      <c r="BV9" s="634"/>
      <c r="BW9" s="634"/>
      <c r="BX9" s="634"/>
      <c r="BY9" s="634"/>
      <c r="BZ9" s="634"/>
      <c r="CA9" s="634"/>
      <c r="CB9" s="638"/>
      <c r="CD9" s="645" t="s">
        <v>250</v>
      </c>
      <c r="CE9" s="646"/>
      <c r="CF9" s="646"/>
      <c r="CG9" s="646"/>
      <c r="CH9" s="646"/>
      <c r="CI9" s="646"/>
      <c r="CJ9" s="646"/>
      <c r="CK9" s="646"/>
      <c r="CL9" s="646"/>
      <c r="CM9" s="646"/>
      <c r="CN9" s="646"/>
      <c r="CO9" s="646"/>
      <c r="CP9" s="646"/>
      <c r="CQ9" s="647"/>
      <c r="CR9" s="630">
        <v>3999937</v>
      </c>
      <c r="CS9" s="631"/>
      <c r="CT9" s="631"/>
      <c r="CU9" s="631"/>
      <c r="CV9" s="631"/>
      <c r="CW9" s="631"/>
      <c r="CX9" s="631"/>
      <c r="CY9" s="632"/>
      <c r="CZ9" s="633">
        <v>7.4</v>
      </c>
      <c r="DA9" s="633"/>
      <c r="DB9" s="633"/>
      <c r="DC9" s="633"/>
      <c r="DD9" s="639">
        <v>97339</v>
      </c>
      <c r="DE9" s="631"/>
      <c r="DF9" s="631"/>
      <c r="DG9" s="631"/>
      <c r="DH9" s="631"/>
      <c r="DI9" s="631"/>
      <c r="DJ9" s="631"/>
      <c r="DK9" s="631"/>
      <c r="DL9" s="631"/>
      <c r="DM9" s="631"/>
      <c r="DN9" s="631"/>
      <c r="DO9" s="631"/>
      <c r="DP9" s="632"/>
      <c r="DQ9" s="639">
        <v>2819016</v>
      </c>
      <c r="DR9" s="631"/>
      <c r="DS9" s="631"/>
      <c r="DT9" s="631"/>
      <c r="DU9" s="631"/>
      <c r="DV9" s="631"/>
      <c r="DW9" s="631"/>
      <c r="DX9" s="631"/>
      <c r="DY9" s="631"/>
      <c r="DZ9" s="631"/>
      <c r="EA9" s="631"/>
      <c r="EB9" s="631"/>
      <c r="EC9" s="640"/>
    </row>
    <row r="10" spans="2:143" ht="11.25" customHeight="1" x14ac:dyDescent="0.2">
      <c r="B10" s="627" t="s">
        <v>251</v>
      </c>
      <c r="C10" s="628"/>
      <c r="D10" s="628"/>
      <c r="E10" s="628"/>
      <c r="F10" s="628"/>
      <c r="G10" s="628"/>
      <c r="H10" s="628"/>
      <c r="I10" s="628"/>
      <c r="J10" s="628"/>
      <c r="K10" s="628"/>
      <c r="L10" s="628"/>
      <c r="M10" s="628"/>
      <c r="N10" s="628"/>
      <c r="O10" s="628"/>
      <c r="P10" s="628"/>
      <c r="Q10" s="629"/>
      <c r="R10" s="630" t="s">
        <v>240</v>
      </c>
      <c r="S10" s="631"/>
      <c r="T10" s="631"/>
      <c r="U10" s="631"/>
      <c r="V10" s="631"/>
      <c r="W10" s="631"/>
      <c r="X10" s="631"/>
      <c r="Y10" s="632"/>
      <c r="Z10" s="633" t="s">
        <v>180</v>
      </c>
      <c r="AA10" s="633"/>
      <c r="AB10" s="633"/>
      <c r="AC10" s="633"/>
      <c r="AD10" s="634" t="s">
        <v>180</v>
      </c>
      <c r="AE10" s="634"/>
      <c r="AF10" s="634"/>
      <c r="AG10" s="634"/>
      <c r="AH10" s="634"/>
      <c r="AI10" s="634"/>
      <c r="AJ10" s="634"/>
      <c r="AK10" s="634"/>
      <c r="AL10" s="635" t="s">
        <v>180</v>
      </c>
      <c r="AM10" s="636"/>
      <c r="AN10" s="636"/>
      <c r="AO10" s="637"/>
      <c r="AP10" s="627" t="s">
        <v>252</v>
      </c>
      <c r="AQ10" s="628"/>
      <c r="AR10" s="628"/>
      <c r="AS10" s="628"/>
      <c r="AT10" s="628"/>
      <c r="AU10" s="628"/>
      <c r="AV10" s="628"/>
      <c r="AW10" s="628"/>
      <c r="AX10" s="628"/>
      <c r="AY10" s="628"/>
      <c r="AZ10" s="628"/>
      <c r="BA10" s="628"/>
      <c r="BB10" s="628"/>
      <c r="BC10" s="628"/>
      <c r="BD10" s="628"/>
      <c r="BE10" s="628"/>
      <c r="BF10" s="629"/>
      <c r="BG10" s="630">
        <v>317157</v>
      </c>
      <c r="BH10" s="631"/>
      <c r="BI10" s="631"/>
      <c r="BJ10" s="631"/>
      <c r="BK10" s="631"/>
      <c r="BL10" s="631"/>
      <c r="BM10" s="631"/>
      <c r="BN10" s="632"/>
      <c r="BO10" s="633">
        <v>2.4</v>
      </c>
      <c r="BP10" s="633"/>
      <c r="BQ10" s="633"/>
      <c r="BR10" s="633"/>
      <c r="BS10" s="634" t="s">
        <v>240</v>
      </c>
      <c r="BT10" s="634"/>
      <c r="BU10" s="634"/>
      <c r="BV10" s="634"/>
      <c r="BW10" s="634"/>
      <c r="BX10" s="634"/>
      <c r="BY10" s="634"/>
      <c r="BZ10" s="634"/>
      <c r="CA10" s="634"/>
      <c r="CB10" s="638"/>
      <c r="CD10" s="645" t="s">
        <v>253</v>
      </c>
      <c r="CE10" s="646"/>
      <c r="CF10" s="646"/>
      <c r="CG10" s="646"/>
      <c r="CH10" s="646"/>
      <c r="CI10" s="646"/>
      <c r="CJ10" s="646"/>
      <c r="CK10" s="646"/>
      <c r="CL10" s="646"/>
      <c r="CM10" s="646"/>
      <c r="CN10" s="646"/>
      <c r="CO10" s="646"/>
      <c r="CP10" s="646"/>
      <c r="CQ10" s="647"/>
      <c r="CR10" s="630">
        <v>314730</v>
      </c>
      <c r="CS10" s="631"/>
      <c r="CT10" s="631"/>
      <c r="CU10" s="631"/>
      <c r="CV10" s="631"/>
      <c r="CW10" s="631"/>
      <c r="CX10" s="631"/>
      <c r="CY10" s="632"/>
      <c r="CZ10" s="633">
        <v>0.6</v>
      </c>
      <c r="DA10" s="633"/>
      <c r="DB10" s="633"/>
      <c r="DC10" s="633"/>
      <c r="DD10" s="639" t="s">
        <v>180</v>
      </c>
      <c r="DE10" s="631"/>
      <c r="DF10" s="631"/>
      <c r="DG10" s="631"/>
      <c r="DH10" s="631"/>
      <c r="DI10" s="631"/>
      <c r="DJ10" s="631"/>
      <c r="DK10" s="631"/>
      <c r="DL10" s="631"/>
      <c r="DM10" s="631"/>
      <c r="DN10" s="631"/>
      <c r="DO10" s="631"/>
      <c r="DP10" s="632"/>
      <c r="DQ10" s="639">
        <v>179730</v>
      </c>
      <c r="DR10" s="631"/>
      <c r="DS10" s="631"/>
      <c r="DT10" s="631"/>
      <c r="DU10" s="631"/>
      <c r="DV10" s="631"/>
      <c r="DW10" s="631"/>
      <c r="DX10" s="631"/>
      <c r="DY10" s="631"/>
      <c r="DZ10" s="631"/>
      <c r="EA10" s="631"/>
      <c r="EB10" s="631"/>
      <c r="EC10" s="640"/>
    </row>
    <row r="11" spans="2:143" ht="11.25" customHeight="1" x14ac:dyDescent="0.2">
      <c r="B11" s="627" t="s">
        <v>254</v>
      </c>
      <c r="C11" s="628"/>
      <c r="D11" s="628"/>
      <c r="E11" s="628"/>
      <c r="F11" s="628"/>
      <c r="G11" s="628"/>
      <c r="H11" s="628"/>
      <c r="I11" s="628"/>
      <c r="J11" s="628"/>
      <c r="K11" s="628"/>
      <c r="L11" s="628"/>
      <c r="M11" s="628"/>
      <c r="N11" s="628"/>
      <c r="O11" s="628"/>
      <c r="P11" s="628"/>
      <c r="Q11" s="629"/>
      <c r="R11" s="630">
        <v>2198206</v>
      </c>
      <c r="S11" s="631"/>
      <c r="T11" s="631"/>
      <c r="U11" s="631"/>
      <c r="V11" s="631"/>
      <c r="W11" s="631"/>
      <c r="X11" s="631"/>
      <c r="Y11" s="632"/>
      <c r="Z11" s="635">
        <v>3.7</v>
      </c>
      <c r="AA11" s="636"/>
      <c r="AB11" s="636"/>
      <c r="AC11" s="648"/>
      <c r="AD11" s="639">
        <v>2198206</v>
      </c>
      <c r="AE11" s="631"/>
      <c r="AF11" s="631"/>
      <c r="AG11" s="631"/>
      <c r="AH11" s="631"/>
      <c r="AI11" s="631"/>
      <c r="AJ11" s="631"/>
      <c r="AK11" s="632"/>
      <c r="AL11" s="635">
        <v>7.9</v>
      </c>
      <c r="AM11" s="636"/>
      <c r="AN11" s="636"/>
      <c r="AO11" s="637"/>
      <c r="AP11" s="627" t="s">
        <v>255</v>
      </c>
      <c r="AQ11" s="628"/>
      <c r="AR11" s="628"/>
      <c r="AS11" s="628"/>
      <c r="AT11" s="628"/>
      <c r="AU11" s="628"/>
      <c r="AV11" s="628"/>
      <c r="AW11" s="628"/>
      <c r="AX11" s="628"/>
      <c r="AY11" s="628"/>
      <c r="AZ11" s="628"/>
      <c r="BA11" s="628"/>
      <c r="BB11" s="628"/>
      <c r="BC11" s="628"/>
      <c r="BD11" s="628"/>
      <c r="BE11" s="628"/>
      <c r="BF11" s="629"/>
      <c r="BG11" s="630">
        <v>448778</v>
      </c>
      <c r="BH11" s="631"/>
      <c r="BI11" s="631"/>
      <c r="BJ11" s="631"/>
      <c r="BK11" s="631"/>
      <c r="BL11" s="631"/>
      <c r="BM11" s="631"/>
      <c r="BN11" s="632"/>
      <c r="BO11" s="633">
        <v>3.5</v>
      </c>
      <c r="BP11" s="633"/>
      <c r="BQ11" s="633"/>
      <c r="BR11" s="633"/>
      <c r="BS11" s="634" t="s">
        <v>180</v>
      </c>
      <c r="BT11" s="634"/>
      <c r="BU11" s="634"/>
      <c r="BV11" s="634"/>
      <c r="BW11" s="634"/>
      <c r="BX11" s="634"/>
      <c r="BY11" s="634"/>
      <c r="BZ11" s="634"/>
      <c r="CA11" s="634"/>
      <c r="CB11" s="638"/>
      <c r="CD11" s="645" t="s">
        <v>256</v>
      </c>
      <c r="CE11" s="646"/>
      <c r="CF11" s="646"/>
      <c r="CG11" s="646"/>
      <c r="CH11" s="646"/>
      <c r="CI11" s="646"/>
      <c r="CJ11" s="646"/>
      <c r="CK11" s="646"/>
      <c r="CL11" s="646"/>
      <c r="CM11" s="646"/>
      <c r="CN11" s="646"/>
      <c r="CO11" s="646"/>
      <c r="CP11" s="646"/>
      <c r="CQ11" s="647"/>
      <c r="CR11" s="630">
        <v>1739562</v>
      </c>
      <c r="CS11" s="631"/>
      <c r="CT11" s="631"/>
      <c r="CU11" s="631"/>
      <c r="CV11" s="631"/>
      <c r="CW11" s="631"/>
      <c r="CX11" s="631"/>
      <c r="CY11" s="632"/>
      <c r="CZ11" s="633">
        <v>3.2</v>
      </c>
      <c r="DA11" s="633"/>
      <c r="DB11" s="633"/>
      <c r="DC11" s="633"/>
      <c r="DD11" s="639">
        <v>328683</v>
      </c>
      <c r="DE11" s="631"/>
      <c r="DF11" s="631"/>
      <c r="DG11" s="631"/>
      <c r="DH11" s="631"/>
      <c r="DI11" s="631"/>
      <c r="DJ11" s="631"/>
      <c r="DK11" s="631"/>
      <c r="DL11" s="631"/>
      <c r="DM11" s="631"/>
      <c r="DN11" s="631"/>
      <c r="DO11" s="631"/>
      <c r="DP11" s="632"/>
      <c r="DQ11" s="639">
        <v>1038183</v>
      </c>
      <c r="DR11" s="631"/>
      <c r="DS11" s="631"/>
      <c r="DT11" s="631"/>
      <c r="DU11" s="631"/>
      <c r="DV11" s="631"/>
      <c r="DW11" s="631"/>
      <c r="DX11" s="631"/>
      <c r="DY11" s="631"/>
      <c r="DZ11" s="631"/>
      <c r="EA11" s="631"/>
      <c r="EB11" s="631"/>
      <c r="EC11" s="640"/>
    </row>
    <row r="12" spans="2:143" ht="11.25" customHeight="1" x14ac:dyDescent="0.2">
      <c r="B12" s="627" t="s">
        <v>257</v>
      </c>
      <c r="C12" s="628"/>
      <c r="D12" s="628"/>
      <c r="E12" s="628"/>
      <c r="F12" s="628"/>
      <c r="G12" s="628"/>
      <c r="H12" s="628"/>
      <c r="I12" s="628"/>
      <c r="J12" s="628"/>
      <c r="K12" s="628"/>
      <c r="L12" s="628"/>
      <c r="M12" s="628"/>
      <c r="N12" s="628"/>
      <c r="O12" s="628"/>
      <c r="P12" s="628"/>
      <c r="Q12" s="629"/>
      <c r="R12" s="630">
        <v>23494</v>
      </c>
      <c r="S12" s="631"/>
      <c r="T12" s="631"/>
      <c r="U12" s="631"/>
      <c r="V12" s="631"/>
      <c r="W12" s="631"/>
      <c r="X12" s="631"/>
      <c r="Y12" s="632"/>
      <c r="Z12" s="633">
        <v>0</v>
      </c>
      <c r="AA12" s="633"/>
      <c r="AB12" s="633"/>
      <c r="AC12" s="633"/>
      <c r="AD12" s="634">
        <v>23494</v>
      </c>
      <c r="AE12" s="634"/>
      <c r="AF12" s="634"/>
      <c r="AG12" s="634"/>
      <c r="AH12" s="634"/>
      <c r="AI12" s="634"/>
      <c r="AJ12" s="634"/>
      <c r="AK12" s="634"/>
      <c r="AL12" s="635">
        <v>0.1</v>
      </c>
      <c r="AM12" s="636"/>
      <c r="AN12" s="636"/>
      <c r="AO12" s="637"/>
      <c r="AP12" s="627" t="s">
        <v>258</v>
      </c>
      <c r="AQ12" s="628"/>
      <c r="AR12" s="628"/>
      <c r="AS12" s="628"/>
      <c r="AT12" s="628"/>
      <c r="AU12" s="628"/>
      <c r="AV12" s="628"/>
      <c r="AW12" s="628"/>
      <c r="AX12" s="628"/>
      <c r="AY12" s="628"/>
      <c r="AZ12" s="628"/>
      <c r="BA12" s="628"/>
      <c r="BB12" s="628"/>
      <c r="BC12" s="628"/>
      <c r="BD12" s="628"/>
      <c r="BE12" s="628"/>
      <c r="BF12" s="629"/>
      <c r="BG12" s="630">
        <v>6098149</v>
      </c>
      <c r="BH12" s="631"/>
      <c r="BI12" s="631"/>
      <c r="BJ12" s="631"/>
      <c r="BK12" s="631"/>
      <c r="BL12" s="631"/>
      <c r="BM12" s="631"/>
      <c r="BN12" s="632"/>
      <c r="BO12" s="633">
        <v>47</v>
      </c>
      <c r="BP12" s="633"/>
      <c r="BQ12" s="633"/>
      <c r="BR12" s="633"/>
      <c r="BS12" s="634" t="s">
        <v>240</v>
      </c>
      <c r="BT12" s="634"/>
      <c r="BU12" s="634"/>
      <c r="BV12" s="634"/>
      <c r="BW12" s="634"/>
      <c r="BX12" s="634"/>
      <c r="BY12" s="634"/>
      <c r="BZ12" s="634"/>
      <c r="CA12" s="634"/>
      <c r="CB12" s="638"/>
      <c r="CD12" s="645" t="s">
        <v>259</v>
      </c>
      <c r="CE12" s="646"/>
      <c r="CF12" s="646"/>
      <c r="CG12" s="646"/>
      <c r="CH12" s="646"/>
      <c r="CI12" s="646"/>
      <c r="CJ12" s="646"/>
      <c r="CK12" s="646"/>
      <c r="CL12" s="646"/>
      <c r="CM12" s="646"/>
      <c r="CN12" s="646"/>
      <c r="CO12" s="646"/>
      <c r="CP12" s="646"/>
      <c r="CQ12" s="647"/>
      <c r="CR12" s="630">
        <v>3849706</v>
      </c>
      <c r="CS12" s="631"/>
      <c r="CT12" s="631"/>
      <c r="CU12" s="631"/>
      <c r="CV12" s="631"/>
      <c r="CW12" s="631"/>
      <c r="CX12" s="631"/>
      <c r="CY12" s="632"/>
      <c r="CZ12" s="633">
        <v>7.1</v>
      </c>
      <c r="DA12" s="633"/>
      <c r="DB12" s="633"/>
      <c r="DC12" s="633"/>
      <c r="DD12" s="639">
        <v>168026</v>
      </c>
      <c r="DE12" s="631"/>
      <c r="DF12" s="631"/>
      <c r="DG12" s="631"/>
      <c r="DH12" s="631"/>
      <c r="DI12" s="631"/>
      <c r="DJ12" s="631"/>
      <c r="DK12" s="631"/>
      <c r="DL12" s="631"/>
      <c r="DM12" s="631"/>
      <c r="DN12" s="631"/>
      <c r="DO12" s="631"/>
      <c r="DP12" s="632"/>
      <c r="DQ12" s="639">
        <v>1958929</v>
      </c>
      <c r="DR12" s="631"/>
      <c r="DS12" s="631"/>
      <c r="DT12" s="631"/>
      <c r="DU12" s="631"/>
      <c r="DV12" s="631"/>
      <c r="DW12" s="631"/>
      <c r="DX12" s="631"/>
      <c r="DY12" s="631"/>
      <c r="DZ12" s="631"/>
      <c r="EA12" s="631"/>
      <c r="EB12" s="631"/>
      <c r="EC12" s="640"/>
    </row>
    <row r="13" spans="2:143" ht="11.25" customHeight="1" x14ac:dyDescent="0.2">
      <c r="B13" s="627" t="s">
        <v>260</v>
      </c>
      <c r="C13" s="628"/>
      <c r="D13" s="628"/>
      <c r="E13" s="628"/>
      <c r="F13" s="628"/>
      <c r="G13" s="628"/>
      <c r="H13" s="628"/>
      <c r="I13" s="628"/>
      <c r="J13" s="628"/>
      <c r="K13" s="628"/>
      <c r="L13" s="628"/>
      <c r="M13" s="628"/>
      <c r="N13" s="628"/>
      <c r="O13" s="628"/>
      <c r="P13" s="628"/>
      <c r="Q13" s="629"/>
      <c r="R13" s="630" t="s">
        <v>180</v>
      </c>
      <c r="S13" s="631"/>
      <c r="T13" s="631"/>
      <c r="U13" s="631"/>
      <c r="V13" s="631"/>
      <c r="W13" s="631"/>
      <c r="X13" s="631"/>
      <c r="Y13" s="632"/>
      <c r="Z13" s="633" t="s">
        <v>240</v>
      </c>
      <c r="AA13" s="633"/>
      <c r="AB13" s="633"/>
      <c r="AC13" s="633"/>
      <c r="AD13" s="634" t="s">
        <v>240</v>
      </c>
      <c r="AE13" s="634"/>
      <c r="AF13" s="634"/>
      <c r="AG13" s="634"/>
      <c r="AH13" s="634"/>
      <c r="AI13" s="634"/>
      <c r="AJ13" s="634"/>
      <c r="AK13" s="634"/>
      <c r="AL13" s="635" t="s">
        <v>240</v>
      </c>
      <c r="AM13" s="636"/>
      <c r="AN13" s="636"/>
      <c r="AO13" s="637"/>
      <c r="AP13" s="627" t="s">
        <v>261</v>
      </c>
      <c r="AQ13" s="628"/>
      <c r="AR13" s="628"/>
      <c r="AS13" s="628"/>
      <c r="AT13" s="628"/>
      <c r="AU13" s="628"/>
      <c r="AV13" s="628"/>
      <c r="AW13" s="628"/>
      <c r="AX13" s="628"/>
      <c r="AY13" s="628"/>
      <c r="AZ13" s="628"/>
      <c r="BA13" s="628"/>
      <c r="BB13" s="628"/>
      <c r="BC13" s="628"/>
      <c r="BD13" s="628"/>
      <c r="BE13" s="628"/>
      <c r="BF13" s="629"/>
      <c r="BG13" s="630">
        <v>6071543</v>
      </c>
      <c r="BH13" s="631"/>
      <c r="BI13" s="631"/>
      <c r="BJ13" s="631"/>
      <c r="BK13" s="631"/>
      <c r="BL13" s="631"/>
      <c r="BM13" s="631"/>
      <c r="BN13" s="632"/>
      <c r="BO13" s="633">
        <v>46.8</v>
      </c>
      <c r="BP13" s="633"/>
      <c r="BQ13" s="633"/>
      <c r="BR13" s="633"/>
      <c r="BS13" s="634" t="s">
        <v>240</v>
      </c>
      <c r="BT13" s="634"/>
      <c r="BU13" s="634"/>
      <c r="BV13" s="634"/>
      <c r="BW13" s="634"/>
      <c r="BX13" s="634"/>
      <c r="BY13" s="634"/>
      <c r="BZ13" s="634"/>
      <c r="CA13" s="634"/>
      <c r="CB13" s="638"/>
      <c r="CD13" s="645" t="s">
        <v>262</v>
      </c>
      <c r="CE13" s="646"/>
      <c r="CF13" s="646"/>
      <c r="CG13" s="646"/>
      <c r="CH13" s="646"/>
      <c r="CI13" s="646"/>
      <c r="CJ13" s="646"/>
      <c r="CK13" s="646"/>
      <c r="CL13" s="646"/>
      <c r="CM13" s="646"/>
      <c r="CN13" s="646"/>
      <c r="CO13" s="646"/>
      <c r="CP13" s="646"/>
      <c r="CQ13" s="647"/>
      <c r="CR13" s="630">
        <v>6323918</v>
      </c>
      <c r="CS13" s="631"/>
      <c r="CT13" s="631"/>
      <c r="CU13" s="631"/>
      <c r="CV13" s="631"/>
      <c r="CW13" s="631"/>
      <c r="CX13" s="631"/>
      <c r="CY13" s="632"/>
      <c r="CZ13" s="633">
        <v>11.7</v>
      </c>
      <c r="DA13" s="633"/>
      <c r="DB13" s="633"/>
      <c r="DC13" s="633"/>
      <c r="DD13" s="639">
        <v>1493986</v>
      </c>
      <c r="DE13" s="631"/>
      <c r="DF13" s="631"/>
      <c r="DG13" s="631"/>
      <c r="DH13" s="631"/>
      <c r="DI13" s="631"/>
      <c r="DJ13" s="631"/>
      <c r="DK13" s="631"/>
      <c r="DL13" s="631"/>
      <c r="DM13" s="631"/>
      <c r="DN13" s="631"/>
      <c r="DO13" s="631"/>
      <c r="DP13" s="632"/>
      <c r="DQ13" s="639">
        <v>5031654</v>
      </c>
      <c r="DR13" s="631"/>
      <c r="DS13" s="631"/>
      <c r="DT13" s="631"/>
      <c r="DU13" s="631"/>
      <c r="DV13" s="631"/>
      <c r="DW13" s="631"/>
      <c r="DX13" s="631"/>
      <c r="DY13" s="631"/>
      <c r="DZ13" s="631"/>
      <c r="EA13" s="631"/>
      <c r="EB13" s="631"/>
      <c r="EC13" s="640"/>
    </row>
    <row r="14" spans="2:143" ht="11.25" customHeight="1" x14ac:dyDescent="0.2">
      <c r="B14" s="627" t="s">
        <v>263</v>
      </c>
      <c r="C14" s="628"/>
      <c r="D14" s="628"/>
      <c r="E14" s="628"/>
      <c r="F14" s="628"/>
      <c r="G14" s="628"/>
      <c r="H14" s="628"/>
      <c r="I14" s="628"/>
      <c r="J14" s="628"/>
      <c r="K14" s="628"/>
      <c r="L14" s="628"/>
      <c r="M14" s="628"/>
      <c r="N14" s="628"/>
      <c r="O14" s="628"/>
      <c r="P14" s="628"/>
      <c r="Q14" s="629"/>
      <c r="R14" s="630" t="s">
        <v>180</v>
      </c>
      <c r="S14" s="631"/>
      <c r="T14" s="631"/>
      <c r="U14" s="631"/>
      <c r="V14" s="631"/>
      <c r="W14" s="631"/>
      <c r="X14" s="631"/>
      <c r="Y14" s="632"/>
      <c r="Z14" s="633" t="s">
        <v>180</v>
      </c>
      <c r="AA14" s="633"/>
      <c r="AB14" s="633"/>
      <c r="AC14" s="633"/>
      <c r="AD14" s="634" t="s">
        <v>240</v>
      </c>
      <c r="AE14" s="634"/>
      <c r="AF14" s="634"/>
      <c r="AG14" s="634"/>
      <c r="AH14" s="634"/>
      <c r="AI14" s="634"/>
      <c r="AJ14" s="634"/>
      <c r="AK14" s="634"/>
      <c r="AL14" s="635" t="s">
        <v>240</v>
      </c>
      <c r="AM14" s="636"/>
      <c r="AN14" s="636"/>
      <c r="AO14" s="637"/>
      <c r="AP14" s="627" t="s">
        <v>264</v>
      </c>
      <c r="AQ14" s="628"/>
      <c r="AR14" s="628"/>
      <c r="AS14" s="628"/>
      <c r="AT14" s="628"/>
      <c r="AU14" s="628"/>
      <c r="AV14" s="628"/>
      <c r="AW14" s="628"/>
      <c r="AX14" s="628"/>
      <c r="AY14" s="628"/>
      <c r="AZ14" s="628"/>
      <c r="BA14" s="628"/>
      <c r="BB14" s="628"/>
      <c r="BC14" s="628"/>
      <c r="BD14" s="628"/>
      <c r="BE14" s="628"/>
      <c r="BF14" s="629"/>
      <c r="BG14" s="630">
        <v>345482</v>
      </c>
      <c r="BH14" s="631"/>
      <c r="BI14" s="631"/>
      <c r="BJ14" s="631"/>
      <c r="BK14" s="631"/>
      <c r="BL14" s="631"/>
      <c r="BM14" s="631"/>
      <c r="BN14" s="632"/>
      <c r="BO14" s="633">
        <v>2.7</v>
      </c>
      <c r="BP14" s="633"/>
      <c r="BQ14" s="633"/>
      <c r="BR14" s="633"/>
      <c r="BS14" s="634" t="s">
        <v>240</v>
      </c>
      <c r="BT14" s="634"/>
      <c r="BU14" s="634"/>
      <c r="BV14" s="634"/>
      <c r="BW14" s="634"/>
      <c r="BX14" s="634"/>
      <c r="BY14" s="634"/>
      <c r="BZ14" s="634"/>
      <c r="CA14" s="634"/>
      <c r="CB14" s="638"/>
      <c r="CD14" s="645" t="s">
        <v>265</v>
      </c>
      <c r="CE14" s="646"/>
      <c r="CF14" s="646"/>
      <c r="CG14" s="646"/>
      <c r="CH14" s="646"/>
      <c r="CI14" s="646"/>
      <c r="CJ14" s="646"/>
      <c r="CK14" s="646"/>
      <c r="CL14" s="646"/>
      <c r="CM14" s="646"/>
      <c r="CN14" s="646"/>
      <c r="CO14" s="646"/>
      <c r="CP14" s="646"/>
      <c r="CQ14" s="647"/>
      <c r="CR14" s="630">
        <v>1737222</v>
      </c>
      <c r="CS14" s="631"/>
      <c r="CT14" s="631"/>
      <c r="CU14" s="631"/>
      <c r="CV14" s="631"/>
      <c r="CW14" s="631"/>
      <c r="CX14" s="631"/>
      <c r="CY14" s="632"/>
      <c r="CZ14" s="633">
        <v>3.2</v>
      </c>
      <c r="DA14" s="633"/>
      <c r="DB14" s="633"/>
      <c r="DC14" s="633"/>
      <c r="DD14" s="639">
        <v>53847</v>
      </c>
      <c r="DE14" s="631"/>
      <c r="DF14" s="631"/>
      <c r="DG14" s="631"/>
      <c r="DH14" s="631"/>
      <c r="DI14" s="631"/>
      <c r="DJ14" s="631"/>
      <c r="DK14" s="631"/>
      <c r="DL14" s="631"/>
      <c r="DM14" s="631"/>
      <c r="DN14" s="631"/>
      <c r="DO14" s="631"/>
      <c r="DP14" s="632"/>
      <c r="DQ14" s="639">
        <v>1414547</v>
      </c>
      <c r="DR14" s="631"/>
      <c r="DS14" s="631"/>
      <c r="DT14" s="631"/>
      <c r="DU14" s="631"/>
      <c r="DV14" s="631"/>
      <c r="DW14" s="631"/>
      <c r="DX14" s="631"/>
      <c r="DY14" s="631"/>
      <c r="DZ14" s="631"/>
      <c r="EA14" s="631"/>
      <c r="EB14" s="631"/>
      <c r="EC14" s="640"/>
    </row>
    <row r="15" spans="2:143" ht="11.25" customHeight="1" x14ac:dyDescent="0.2">
      <c r="B15" s="627" t="s">
        <v>266</v>
      </c>
      <c r="C15" s="628"/>
      <c r="D15" s="628"/>
      <c r="E15" s="628"/>
      <c r="F15" s="628"/>
      <c r="G15" s="628"/>
      <c r="H15" s="628"/>
      <c r="I15" s="628"/>
      <c r="J15" s="628"/>
      <c r="K15" s="628"/>
      <c r="L15" s="628"/>
      <c r="M15" s="628"/>
      <c r="N15" s="628"/>
      <c r="O15" s="628"/>
      <c r="P15" s="628"/>
      <c r="Q15" s="629"/>
      <c r="R15" s="630" t="s">
        <v>240</v>
      </c>
      <c r="S15" s="631"/>
      <c r="T15" s="631"/>
      <c r="U15" s="631"/>
      <c r="V15" s="631"/>
      <c r="W15" s="631"/>
      <c r="X15" s="631"/>
      <c r="Y15" s="632"/>
      <c r="Z15" s="633" t="s">
        <v>240</v>
      </c>
      <c r="AA15" s="633"/>
      <c r="AB15" s="633"/>
      <c r="AC15" s="633"/>
      <c r="AD15" s="634" t="s">
        <v>240</v>
      </c>
      <c r="AE15" s="634"/>
      <c r="AF15" s="634"/>
      <c r="AG15" s="634"/>
      <c r="AH15" s="634"/>
      <c r="AI15" s="634"/>
      <c r="AJ15" s="634"/>
      <c r="AK15" s="634"/>
      <c r="AL15" s="635" t="s">
        <v>180</v>
      </c>
      <c r="AM15" s="636"/>
      <c r="AN15" s="636"/>
      <c r="AO15" s="637"/>
      <c r="AP15" s="627" t="s">
        <v>267</v>
      </c>
      <c r="AQ15" s="628"/>
      <c r="AR15" s="628"/>
      <c r="AS15" s="628"/>
      <c r="AT15" s="628"/>
      <c r="AU15" s="628"/>
      <c r="AV15" s="628"/>
      <c r="AW15" s="628"/>
      <c r="AX15" s="628"/>
      <c r="AY15" s="628"/>
      <c r="AZ15" s="628"/>
      <c r="BA15" s="628"/>
      <c r="BB15" s="628"/>
      <c r="BC15" s="628"/>
      <c r="BD15" s="628"/>
      <c r="BE15" s="628"/>
      <c r="BF15" s="629"/>
      <c r="BG15" s="630">
        <v>568011</v>
      </c>
      <c r="BH15" s="631"/>
      <c r="BI15" s="631"/>
      <c r="BJ15" s="631"/>
      <c r="BK15" s="631"/>
      <c r="BL15" s="631"/>
      <c r="BM15" s="631"/>
      <c r="BN15" s="632"/>
      <c r="BO15" s="633">
        <v>4.4000000000000004</v>
      </c>
      <c r="BP15" s="633"/>
      <c r="BQ15" s="633"/>
      <c r="BR15" s="633"/>
      <c r="BS15" s="634" t="s">
        <v>180</v>
      </c>
      <c r="BT15" s="634"/>
      <c r="BU15" s="634"/>
      <c r="BV15" s="634"/>
      <c r="BW15" s="634"/>
      <c r="BX15" s="634"/>
      <c r="BY15" s="634"/>
      <c r="BZ15" s="634"/>
      <c r="CA15" s="634"/>
      <c r="CB15" s="638"/>
      <c r="CD15" s="645" t="s">
        <v>268</v>
      </c>
      <c r="CE15" s="646"/>
      <c r="CF15" s="646"/>
      <c r="CG15" s="646"/>
      <c r="CH15" s="646"/>
      <c r="CI15" s="646"/>
      <c r="CJ15" s="646"/>
      <c r="CK15" s="646"/>
      <c r="CL15" s="646"/>
      <c r="CM15" s="646"/>
      <c r="CN15" s="646"/>
      <c r="CO15" s="646"/>
      <c r="CP15" s="646"/>
      <c r="CQ15" s="647"/>
      <c r="CR15" s="630">
        <v>4948523</v>
      </c>
      <c r="CS15" s="631"/>
      <c r="CT15" s="631"/>
      <c r="CU15" s="631"/>
      <c r="CV15" s="631"/>
      <c r="CW15" s="631"/>
      <c r="CX15" s="631"/>
      <c r="CY15" s="632"/>
      <c r="CZ15" s="633">
        <v>9.1</v>
      </c>
      <c r="DA15" s="633"/>
      <c r="DB15" s="633"/>
      <c r="DC15" s="633"/>
      <c r="DD15" s="639">
        <v>942497</v>
      </c>
      <c r="DE15" s="631"/>
      <c r="DF15" s="631"/>
      <c r="DG15" s="631"/>
      <c r="DH15" s="631"/>
      <c r="DI15" s="631"/>
      <c r="DJ15" s="631"/>
      <c r="DK15" s="631"/>
      <c r="DL15" s="631"/>
      <c r="DM15" s="631"/>
      <c r="DN15" s="631"/>
      <c r="DO15" s="631"/>
      <c r="DP15" s="632"/>
      <c r="DQ15" s="639">
        <v>3306863</v>
      </c>
      <c r="DR15" s="631"/>
      <c r="DS15" s="631"/>
      <c r="DT15" s="631"/>
      <c r="DU15" s="631"/>
      <c r="DV15" s="631"/>
      <c r="DW15" s="631"/>
      <c r="DX15" s="631"/>
      <c r="DY15" s="631"/>
      <c r="DZ15" s="631"/>
      <c r="EA15" s="631"/>
      <c r="EB15" s="631"/>
      <c r="EC15" s="640"/>
    </row>
    <row r="16" spans="2:143" ht="11.25" customHeight="1" x14ac:dyDescent="0.2">
      <c r="B16" s="627" t="s">
        <v>269</v>
      </c>
      <c r="C16" s="628"/>
      <c r="D16" s="628"/>
      <c r="E16" s="628"/>
      <c r="F16" s="628"/>
      <c r="G16" s="628"/>
      <c r="H16" s="628"/>
      <c r="I16" s="628"/>
      <c r="J16" s="628"/>
      <c r="K16" s="628"/>
      <c r="L16" s="628"/>
      <c r="M16" s="628"/>
      <c r="N16" s="628"/>
      <c r="O16" s="628"/>
      <c r="P16" s="628"/>
      <c r="Q16" s="629"/>
      <c r="R16" s="630">
        <v>59150</v>
      </c>
      <c r="S16" s="631"/>
      <c r="T16" s="631"/>
      <c r="U16" s="631"/>
      <c r="V16" s="631"/>
      <c r="W16" s="631"/>
      <c r="X16" s="631"/>
      <c r="Y16" s="632"/>
      <c r="Z16" s="633">
        <v>0.1</v>
      </c>
      <c r="AA16" s="633"/>
      <c r="AB16" s="633"/>
      <c r="AC16" s="633"/>
      <c r="AD16" s="634">
        <v>59150</v>
      </c>
      <c r="AE16" s="634"/>
      <c r="AF16" s="634"/>
      <c r="AG16" s="634"/>
      <c r="AH16" s="634"/>
      <c r="AI16" s="634"/>
      <c r="AJ16" s="634"/>
      <c r="AK16" s="634"/>
      <c r="AL16" s="635">
        <v>0.2</v>
      </c>
      <c r="AM16" s="636"/>
      <c r="AN16" s="636"/>
      <c r="AO16" s="637"/>
      <c r="AP16" s="627" t="s">
        <v>270</v>
      </c>
      <c r="AQ16" s="628"/>
      <c r="AR16" s="628"/>
      <c r="AS16" s="628"/>
      <c r="AT16" s="628"/>
      <c r="AU16" s="628"/>
      <c r="AV16" s="628"/>
      <c r="AW16" s="628"/>
      <c r="AX16" s="628"/>
      <c r="AY16" s="628"/>
      <c r="AZ16" s="628"/>
      <c r="BA16" s="628"/>
      <c r="BB16" s="628"/>
      <c r="BC16" s="628"/>
      <c r="BD16" s="628"/>
      <c r="BE16" s="628"/>
      <c r="BF16" s="629"/>
      <c r="BG16" s="630" t="s">
        <v>240</v>
      </c>
      <c r="BH16" s="631"/>
      <c r="BI16" s="631"/>
      <c r="BJ16" s="631"/>
      <c r="BK16" s="631"/>
      <c r="BL16" s="631"/>
      <c r="BM16" s="631"/>
      <c r="BN16" s="632"/>
      <c r="BO16" s="633" t="s">
        <v>240</v>
      </c>
      <c r="BP16" s="633"/>
      <c r="BQ16" s="633"/>
      <c r="BR16" s="633"/>
      <c r="BS16" s="634" t="s">
        <v>180</v>
      </c>
      <c r="BT16" s="634"/>
      <c r="BU16" s="634"/>
      <c r="BV16" s="634"/>
      <c r="BW16" s="634"/>
      <c r="BX16" s="634"/>
      <c r="BY16" s="634"/>
      <c r="BZ16" s="634"/>
      <c r="CA16" s="634"/>
      <c r="CB16" s="638"/>
      <c r="CD16" s="645" t="s">
        <v>271</v>
      </c>
      <c r="CE16" s="646"/>
      <c r="CF16" s="646"/>
      <c r="CG16" s="646"/>
      <c r="CH16" s="646"/>
      <c r="CI16" s="646"/>
      <c r="CJ16" s="646"/>
      <c r="CK16" s="646"/>
      <c r="CL16" s="646"/>
      <c r="CM16" s="646"/>
      <c r="CN16" s="646"/>
      <c r="CO16" s="646"/>
      <c r="CP16" s="646"/>
      <c r="CQ16" s="647"/>
      <c r="CR16" s="630">
        <v>3577747</v>
      </c>
      <c r="CS16" s="631"/>
      <c r="CT16" s="631"/>
      <c r="CU16" s="631"/>
      <c r="CV16" s="631"/>
      <c r="CW16" s="631"/>
      <c r="CX16" s="631"/>
      <c r="CY16" s="632"/>
      <c r="CZ16" s="633">
        <v>6.6</v>
      </c>
      <c r="DA16" s="633"/>
      <c r="DB16" s="633"/>
      <c r="DC16" s="633"/>
      <c r="DD16" s="639" t="s">
        <v>240</v>
      </c>
      <c r="DE16" s="631"/>
      <c r="DF16" s="631"/>
      <c r="DG16" s="631"/>
      <c r="DH16" s="631"/>
      <c r="DI16" s="631"/>
      <c r="DJ16" s="631"/>
      <c r="DK16" s="631"/>
      <c r="DL16" s="631"/>
      <c r="DM16" s="631"/>
      <c r="DN16" s="631"/>
      <c r="DO16" s="631"/>
      <c r="DP16" s="632"/>
      <c r="DQ16" s="639">
        <v>347001</v>
      </c>
      <c r="DR16" s="631"/>
      <c r="DS16" s="631"/>
      <c r="DT16" s="631"/>
      <c r="DU16" s="631"/>
      <c r="DV16" s="631"/>
      <c r="DW16" s="631"/>
      <c r="DX16" s="631"/>
      <c r="DY16" s="631"/>
      <c r="DZ16" s="631"/>
      <c r="EA16" s="631"/>
      <c r="EB16" s="631"/>
      <c r="EC16" s="640"/>
    </row>
    <row r="17" spans="2:133" ht="11.25" customHeight="1" x14ac:dyDescent="0.2">
      <c r="B17" s="627" t="s">
        <v>272</v>
      </c>
      <c r="C17" s="628"/>
      <c r="D17" s="628"/>
      <c r="E17" s="628"/>
      <c r="F17" s="628"/>
      <c r="G17" s="628"/>
      <c r="H17" s="628"/>
      <c r="I17" s="628"/>
      <c r="J17" s="628"/>
      <c r="K17" s="628"/>
      <c r="L17" s="628"/>
      <c r="M17" s="628"/>
      <c r="N17" s="628"/>
      <c r="O17" s="628"/>
      <c r="P17" s="628"/>
      <c r="Q17" s="629"/>
      <c r="R17" s="630">
        <v>150845</v>
      </c>
      <c r="S17" s="631"/>
      <c r="T17" s="631"/>
      <c r="U17" s="631"/>
      <c r="V17" s="631"/>
      <c r="W17" s="631"/>
      <c r="X17" s="631"/>
      <c r="Y17" s="632"/>
      <c r="Z17" s="633">
        <v>0.3</v>
      </c>
      <c r="AA17" s="633"/>
      <c r="AB17" s="633"/>
      <c r="AC17" s="633"/>
      <c r="AD17" s="634">
        <v>150845</v>
      </c>
      <c r="AE17" s="634"/>
      <c r="AF17" s="634"/>
      <c r="AG17" s="634"/>
      <c r="AH17" s="634"/>
      <c r="AI17" s="634"/>
      <c r="AJ17" s="634"/>
      <c r="AK17" s="634"/>
      <c r="AL17" s="635">
        <v>0.5</v>
      </c>
      <c r="AM17" s="636"/>
      <c r="AN17" s="636"/>
      <c r="AO17" s="637"/>
      <c r="AP17" s="627" t="s">
        <v>273</v>
      </c>
      <c r="AQ17" s="628"/>
      <c r="AR17" s="628"/>
      <c r="AS17" s="628"/>
      <c r="AT17" s="628"/>
      <c r="AU17" s="628"/>
      <c r="AV17" s="628"/>
      <c r="AW17" s="628"/>
      <c r="AX17" s="628"/>
      <c r="AY17" s="628"/>
      <c r="AZ17" s="628"/>
      <c r="BA17" s="628"/>
      <c r="BB17" s="628"/>
      <c r="BC17" s="628"/>
      <c r="BD17" s="628"/>
      <c r="BE17" s="628"/>
      <c r="BF17" s="629"/>
      <c r="BG17" s="630" t="s">
        <v>240</v>
      </c>
      <c r="BH17" s="631"/>
      <c r="BI17" s="631"/>
      <c r="BJ17" s="631"/>
      <c r="BK17" s="631"/>
      <c r="BL17" s="631"/>
      <c r="BM17" s="631"/>
      <c r="BN17" s="632"/>
      <c r="BO17" s="633" t="s">
        <v>180</v>
      </c>
      <c r="BP17" s="633"/>
      <c r="BQ17" s="633"/>
      <c r="BR17" s="633"/>
      <c r="BS17" s="634" t="s">
        <v>180</v>
      </c>
      <c r="BT17" s="634"/>
      <c r="BU17" s="634"/>
      <c r="BV17" s="634"/>
      <c r="BW17" s="634"/>
      <c r="BX17" s="634"/>
      <c r="BY17" s="634"/>
      <c r="BZ17" s="634"/>
      <c r="CA17" s="634"/>
      <c r="CB17" s="638"/>
      <c r="CD17" s="645" t="s">
        <v>274</v>
      </c>
      <c r="CE17" s="646"/>
      <c r="CF17" s="646"/>
      <c r="CG17" s="646"/>
      <c r="CH17" s="646"/>
      <c r="CI17" s="646"/>
      <c r="CJ17" s="646"/>
      <c r="CK17" s="646"/>
      <c r="CL17" s="646"/>
      <c r="CM17" s="646"/>
      <c r="CN17" s="646"/>
      <c r="CO17" s="646"/>
      <c r="CP17" s="646"/>
      <c r="CQ17" s="647"/>
      <c r="CR17" s="630">
        <v>3638659</v>
      </c>
      <c r="CS17" s="631"/>
      <c r="CT17" s="631"/>
      <c r="CU17" s="631"/>
      <c r="CV17" s="631"/>
      <c r="CW17" s="631"/>
      <c r="CX17" s="631"/>
      <c r="CY17" s="632"/>
      <c r="CZ17" s="633">
        <v>6.7</v>
      </c>
      <c r="DA17" s="633"/>
      <c r="DB17" s="633"/>
      <c r="DC17" s="633"/>
      <c r="DD17" s="639" t="s">
        <v>180</v>
      </c>
      <c r="DE17" s="631"/>
      <c r="DF17" s="631"/>
      <c r="DG17" s="631"/>
      <c r="DH17" s="631"/>
      <c r="DI17" s="631"/>
      <c r="DJ17" s="631"/>
      <c r="DK17" s="631"/>
      <c r="DL17" s="631"/>
      <c r="DM17" s="631"/>
      <c r="DN17" s="631"/>
      <c r="DO17" s="631"/>
      <c r="DP17" s="632"/>
      <c r="DQ17" s="639">
        <v>3624463</v>
      </c>
      <c r="DR17" s="631"/>
      <c r="DS17" s="631"/>
      <c r="DT17" s="631"/>
      <c r="DU17" s="631"/>
      <c r="DV17" s="631"/>
      <c r="DW17" s="631"/>
      <c r="DX17" s="631"/>
      <c r="DY17" s="631"/>
      <c r="DZ17" s="631"/>
      <c r="EA17" s="631"/>
      <c r="EB17" s="631"/>
      <c r="EC17" s="640"/>
    </row>
    <row r="18" spans="2:133" ht="11.25" customHeight="1" x14ac:dyDescent="0.2">
      <c r="B18" s="627" t="s">
        <v>275</v>
      </c>
      <c r="C18" s="628"/>
      <c r="D18" s="628"/>
      <c r="E18" s="628"/>
      <c r="F18" s="628"/>
      <c r="G18" s="628"/>
      <c r="H18" s="628"/>
      <c r="I18" s="628"/>
      <c r="J18" s="628"/>
      <c r="K18" s="628"/>
      <c r="L18" s="628"/>
      <c r="M18" s="628"/>
      <c r="N18" s="628"/>
      <c r="O18" s="628"/>
      <c r="P18" s="628"/>
      <c r="Q18" s="629"/>
      <c r="R18" s="630">
        <v>581624</v>
      </c>
      <c r="S18" s="631"/>
      <c r="T18" s="631"/>
      <c r="U18" s="631"/>
      <c r="V18" s="631"/>
      <c r="W18" s="631"/>
      <c r="X18" s="631"/>
      <c r="Y18" s="632"/>
      <c r="Z18" s="633">
        <v>1</v>
      </c>
      <c r="AA18" s="633"/>
      <c r="AB18" s="633"/>
      <c r="AC18" s="633"/>
      <c r="AD18" s="634">
        <v>532861</v>
      </c>
      <c r="AE18" s="634"/>
      <c r="AF18" s="634"/>
      <c r="AG18" s="634"/>
      <c r="AH18" s="634"/>
      <c r="AI18" s="634"/>
      <c r="AJ18" s="634"/>
      <c r="AK18" s="634"/>
      <c r="AL18" s="635">
        <v>1.9</v>
      </c>
      <c r="AM18" s="636"/>
      <c r="AN18" s="636"/>
      <c r="AO18" s="637"/>
      <c r="AP18" s="627" t="s">
        <v>276</v>
      </c>
      <c r="AQ18" s="628"/>
      <c r="AR18" s="628"/>
      <c r="AS18" s="628"/>
      <c r="AT18" s="628"/>
      <c r="AU18" s="628"/>
      <c r="AV18" s="628"/>
      <c r="AW18" s="628"/>
      <c r="AX18" s="628"/>
      <c r="AY18" s="628"/>
      <c r="AZ18" s="628"/>
      <c r="BA18" s="628"/>
      <c r="BB18" s="628"/>
      <c r="BC18" s="628"/>
      <c r="BD18" s="628"/>
      <c r="BE18" s="628"/>
      <c r="BF18" s="629"/>
      <c r="BG18" s="630" t="s">
        <v>240</v>
      </c>
      <c r="BH18" s="631"/>
      <c r="BI18" s="631"/>
      <c r="BJ18" s="631"/>
      <c r="BK18" s="631"/>
      <c r="BL18" s="631"/>
      <c r="BM18" s="631"/>
      <c r="BN18" s="632"/>
      <c r="BO18" s="633" t="s">
        <v>180</v>
      </c>
      <c r="BP18" s="633"/>
      <c r="BQ18" s="633"/>
      <c r="BR18" s="633"/>
      <c r="BS18" s="634" t="s">
        <v>180</v>
      </c>
      <c r="BT18" s="634"/>
      <c r="BU18" s="634"/>
      <c r="BV18" s="634"/>
      <c r="BW18" s="634"/>
      <c r="BX18" s="634"/>
      <c r="BY18" s="634"/>
      <c r="BZ18" s="634"/>
      <c r="CA18" s="634"/>
      <c r="CB18" s="638"/>
      <c r="CD18" s="645" t="s">
        <v>277</v>
      </c>
      <c r="CE18" s="646"/>
      <c r="CF18" s="646"/>
      <c r="CG18" s="646"/>
      <c r="CH18" s="646"/>
      <c r="CI18" s="646"/>
      <c r="CJ18" s="646"/>
      <c r="CK18" s="646"/>
      <c r="CL18" s="646"/>
      <c r="CM18" s="646"/>
      <c r="CN18" s="646"/>
      <c r="CO18" s="646"/>
      <c r="CP18" s="646"/>
      <c r="CQ18" s="647"/>
      <c r="CR18" s="630" t="s">
        <v>180</v>
      </c>
      <c r="CS18" s="631"/>
      <c r="CT18" s="631"/>
      <c r="CU18" s="631"/>
      <c r="CV18" s="631"/>
      <c r="CW18" s="631"/>
      <c r="CX18" s="631"/>
      <c r="CY18" s="632"/>
      <c r="CZ18" s="633" t="s">
        <v>180</v>
      </c>
      <c r="DA18" s="633"/>
      <c r="DB18" s="633"/>
      <c r="DC18" s="633"/>
      <c r="DD18" s="639" t="s">
        <v>240</v>
      </c>
      <c r="DE18" s="631"/>
      <c r="DF18" s="631"/>
      <c r="DG18" s="631"/>
      <c r="DH18" s="631"/>
      <c r="DI18" s="631"/>
      <c r="DJ18" s="631"/>
      <c r="DK18" s="631"/>
      <c r="DL18" s="631"/>
      <c r="DM18" s="631"/>
      <c r="DN18" s="631"/>
      <c r="DO18" s="631"/>
      <c r="DP18" s="632"/>
      <c r="DQ18" s="639" t="s">
        <v>180</v>
      </c>
      <c r="DR18" s="631"/>
      <c r="DS18" s="631"/>
      <c r="DT18" s="631"/>
      <c r="DU18" s="631"/>
      <c r="DV18" s="631"/>
      <c r="DW18" s="631"/>
      <c r="DX18" s="631"/>
      <c r="DY18" s="631"/>
      <c r="DZ18" s="631"/>
      <c r="EA18" s="631"/>
      <c r="EB18" s="631"/>
      <c r="EC18" s="640"/>
    </row>
    <row r="19" spans="2:133" ht="11.25" customHeight="1" x14ac:dyDescent="0.2">
      <c r="B19" s="627" t="s">
        <v>278</v>
      </c>
      <c r="C19" s="628"/>
      <c r="D19" s="628"/>
      <c r="E19" s="628"/>
      <c r="F19" s="628"/>
      <c r="G19" s="628"/>
      <c r="H19" s="628"/>
      <c r="I19" s="628"/>
      <c r="J19" s="628"/>
      <c r="K19" s="628"/>
      <c r="L19" s="628"/>
      <c r="M19" s="628"/>
      <c r="N19" s="628"/>
      <c r="O19" s="628"/>
      <c r="P19" s="628"/>
      <c r="Q19" s="629"/>
      <c r="R19" s="630">
        <v>58682</v>
      </c>
      <c r="S19" s="631"/>
      <c r="T19" s="631"/>
      <c r="U19" s="631"/>
      <c r="V19" s="631"/>
      <c r="W19" s="631"/>
      <c r="X19" s="631"/>
      <c r="Y19" s="632"/>
      <c r="Z19" s="633">
        <v>0.1</v>
      </c>
      <c r="AA19" s="633"/>
      <c r="AB19" s="633"/>
      <c r="AC19" s="633"/>
      <c r="AD19" s="634">
        <v>58682</v>
      </c>
      <c r="AE19" s="634"/>
      <c r="AF19" s="634"/>
      <c r="AG19" s="634"/>
      <c r="AH19" s="634"/>
      <c r="AI19" s="634"/>
      <c r="AJ19" s="634"/>
      <c r="AK19" s="634"/>
      <c r="AL19" s="635">
        <v>0.2</v>
      </c>
      <c r="AM19" s="636"/>
      <c r="AN19" s="636"/>
      <c r="AO19" s="637"/>
      <c r="AP19" s="627" t="s">
        <v>279</v>
      </c>
      <c r="AQ19" s="628"/>
      <c r="AR19" s="628"/>
      <c r="AS19" s="628"/>
      <c r="AT19" s="628"/>
      <c r="AU19" s="628"/>
      <c r="AV19" s="628"/>
      <c r="AW19" s="628"/>
      <c r="AX19" s="628"/>
      <c r="AY19" s="628"/>
      <c r="AZ19" s="628"/>
      <c r="BA19" s="628"/>
      <c r="BB19" s="628"/>
      <c r="BC19" s="628"/>
      <c r="BD19" s="628"/>
      <c r="BE19" s="628"/>
      <c r="BF19" s="629"/>
      <c r="BG19" s="630">
        <v>954140</v>
      </c>
      <c r="BH19" s="631"/>
      <c r="BI19" s="631"/>
      <c r="BJ19" s="631"/>
      <c r="BK19" s="631"/>
      <c r="BL19" s="631"/>
      <c r="BM19" s="631"/>
      <c r="BN19" s="632"/>
      <c r="BO19" s="633">
        <v>7.4</v>
      </c>
      <c r="BP19" s="633"/>
      <c r="BQ19" s="633"/>
      <c r="BR19" s="633"/>
      <c r="BS19" s="634" t="s">
        <v>180</v>
      </c>
      <c r="BT19" s="634"/>
      <c r="BU19" s="634"/>
      <c r="BV19" s="634"/>
      <c r="BW19" s="634"/>
      <c r="BX19" s="634"/>
      <c r="BY19" s="634"/>
      <c r="BZ19" s="634"/>
      <c r="CA19" s="634"/>
      <c r="CB19" s="638"/>
      <c r="CD19" s="645" t="s">
        <v>280</v>
      </c>
      <c r="CE19" s="646"/>
      <c r="CF19" s="646"/>
      <c r="CG19" s="646"/>
      <c r="CH19" s="646"/>
      <c r="CI19" s="646"/>
      <c r="CJ19" s="646"/>
      <c r="CK19" s="646"/>
      <c r="CL19" s="646"/>
      <c r="CM19" s="646"/>
      <c r="CN19" s="646"/>
      <c r="CO19" s="646"/>
      <c r="CP19" s="646"/>
      <c r="CQ19" s="647"/>
      <c r="CR19" s="630" t="s">
        <v>240</v>
      </c>
      <c r="CS19" s="631"/>
      <c r="CT19" s="631"/>
      <c r="CU19" s="631"/>
      <c r="CV19" s="631"/>
      <c r="CW19" s="631"/>
      <c r="CX19" s="631"/>
      <c r="CY19" s="632"/>
      <c r="CZ19" s="633" t="s">
        <v>180</v>
      </c>
      <c r="DA19" s="633"/>
      <c r="DB19" s="633"/>
      <c r="DC19" s="633"/>
      <c r="DD19" s="639" t="s">
        <v>180</v>
      </c>
      <c r="DE19" s="631"/>
      <c r="DF19" s="631"/>
      <c r="DG19" s="631"/>
      <c r="DH19" s="631"/>
      <c r="DI19" s="631"/>
      <c r="DJ19" s="631"/>
      <c r="DK19" s="631"/>
      <c r="DL19" s="631"/>
      <c r="DM19" s="631"/>
      <c r="DN19" s="631"/>
      <c r="DO19" s="631"/>
      <c r="DP19" s="632"/>
      <c r="DQ19" s="639" t="s">
        <v>240</v>
      </c>
      <c r="DR19" s="631"/>
      <c r="DS19" s="631"/>
      <c r="DT19" s="631"/>
      <c r="DU19" s="631"/>
      <c r="DV19" s="631"/>
      <c r="DW19" s="631"/>
      <c r="DX19" s="631"/>
      <c r="DY19" s="631"/>
      <c r="DZ19" s="631"/>
      <c r="EA19" s="631"/>
      <c r="EB19" s="631"/>
      <c r="EC19" s="640"/>
    </row>
    <row r="20" spans="2:133" ht="11.25" customHeight="1" x14ac:dyDescent="0.2">
      <c r="B20" s="627" t="s">
        <v>281</v>
      </c>
      <c r="C20" s="628"/>
      <c r="D20" s="628"/>
      <c r="E20" s="628"/>
      <c r="F20" s="628"/>
      <c r="G20" s="628"/>
      <c r="H20" s="628"/>
      <c r="I20" s="628"/>
      <c r="J20" s="628"/>
      <c r="K20" s="628"/>
      <c r="L20" s="628"/>
      <c r="M20" s="628"/>
      <c r="N20" s="628"/>
      <c r="O20" s="628"/>
      <c r="P20" s="628"/>
      <c r="Q20" s="629"/>
      <c r="R20" s="630">
        <v>18499</v>
      </c>
      <c r="S20" s="631"/>
      <c r="T20" s="631"/>
      <c r="U20" s="631"/>
      <c r="V20" s="631"/>
      <c r="W20" s="631"/>
      <c r="X20" s="631"/>
      <c r="Y20" s="632"/>
      <c r="Z20" s="633">
        <v>0</v>
      </c>
      <c r="AA20" s="633"/>
      <c r="AB20" s="633"/>
      <c r="AC20" s="633"/>
      <c r="AD20" s="634">
        <v>18499</v>
      </c>
      <c r="AE20" s="634"/>
      <c r="AF20" s="634"/>
      <c r="AG20" s="634"/>
      <c r="AH20" s="634"/>
      <c r="AI20" s="634"/>
      <c r="AJ20" s="634"/>
      <c r="AK20" s="634"/>
      <c r="AL20" s="635">
        <v>0.1</v>
      </c>
      <c r="AM20" s="636"/>
      <c r="AN20" s="636"/>
      <c r="AO20" s="637"/>
      <c r="AP20" s="627" t="s">
        <v>282</v>
      </c>
      <c r="AQ20" s="628"/>
      <c r="AR20" s="628"/>
      <c r="AS20" s="628"/>
      <c r="AT20" s="628"/>
      <c r="AU20" s="628"/>
      <c r="AV20" s="628"/>
      <c r="AW20" s="628"/>
      <c r="AX20" s="628"/>
      <c r="AY20" s="628"/>
      <c r="AZ20" s="628"/>
      <c r="BA20" s="628"/>
      <c r="BB20" s="628"/>
      <c r="BC20" s="628"/>
      <c r="BD20" s="628"/>
      <c r="BE20" s="628"/>
      <c r="BF20" s="629"/>
      <c r="BG20" s="630">
        <v>954140</v>
      </c>
      <c r="BH20" s="631"/>
      <c r="BI20" s="631"/>
      <c r="BJ20" s="631"/>
      <c r="BK20" s="631"/>
      <c r="BL20" s="631"/>
      <c r="BM20" s="631"/>
      <c r="BN20" s="632"/>
      <c r="BO20" s="633">
        <v>7.4</v>
      </c>
      <c r="BP20" s="633"/>
      <c r="BQ20" s="633"/>
      <c r="BR20" s="633"/>
      <c r="BS20" s="634" t="s">
        <v>180</v>
      </c>
      <c r="BT20" s="634"/>
      <c r="BU20" s="634"/>
      <c r="BV20" s="634"/>
      <c r="BW20" s="634"/>
      <c r="BX20" s="634"/>
      <c r="BY20" s="634"/>
      <c r="BZ20" s="634"/>
      <c r="CA20" s="634"/>
      <c r="CB20" s="638"/>
      <c r="CD20" s="645" t="s">
        <v>283</v>
      </c>
      <c r="CE20" s="646"/>
      <c r="CF20" s="646"/>
      <c r="CG20" s="646"/>
      <c r="CH20" s="646"/>
      <c r="CI20" s="646"/>
      <c r="CJ20" s="646"/>
      <c r="CK20" s="646"/>
      <c r="CL20" s="646"/>
      <c r="CM20" s="646"/>
      <c r="CN20" s="646"/>
      <c r="CO20" s="646"/>
      <c r="CP20" s="646"/>
      <c r="CQ20" s="647"/>
      <c r="CR20" s="630">
        <v>54112798</v>
      </c>
      <c r="CS20" s="631"/>
      <c r="CT20" s="631"/>
      <c r="CU20" s="631"/>
      <c r="CV20" s="631"/>
      <c r="CW20" s="631"/>
      <c r="CX20" s="631"/>
      <c r="CY20" s="632"/>
      <c r="CZ20" s="633">
        <v>100</v>
      </c>
      <c r="DA20" s="633"/>
      <c r="DB20" s="633"/>
      <c r="DC20" s="633"/>
      <c r="DD20" s="639">
        <v>4019194</v>
      </c>
      <c r="DE20" s="631"/>
      <c r="DF20" s="631"/>
      <c r="DG20" s="631"/>
      <c r="DH20" s="631"/>
      <c r="DI20" s="631"/>
      <c r="DJ20" s="631"/>
      <c r="DK20" s="631"/>
      <c r="DL20" s="631"/>
      <c r="DM20" s="631"/>
      <c r="DN20" s="631"/>
      <c r="DO20" s="631"/>
      <c r="DP20" s="632"/>
      <c r="DQ20" s="639">
        <v>32822027</v>
      </c>
      <c r="DR20" s="631"/>
      <c r="DS20" s="631"/>
      <c r="DT20" s="631"/>
      <c r="DU20" s="631"/>
      <c r="DV20" s="631"/>
      <c r="DW20" s="631"/>
      <c r="DX20" s="631"/>
      <c r="DY20" s="631"/>
      <c r="DZ20" s="631"/>
      <c r="EA20" s="631"/>
      <c r="EB20" s="631"/>
      <c r="EC20" s="640"/>
    </row>
    <row r="21" spans="2:133" ht="11.25" customHeight="1" x14ac:dyDescent="0.2">
      <c r="B21" s="627" t="s">
        <v>284</v>
      </c>
      <c r="C21" s="628"/>
      <c r="D21" s="628"/>
      <c r="E21" s="628"/>
      <c r="F21" s="628"/>
      <c r="G21" s="628"/>
      <c r="H21" s="628"/>
      <c r="I21" s="628"/>
      <c r="J21" s="628"/>
      <c r="K21" s="628"/>
      <c r="L21" s="628"/>
      <c r="M21" s="628"/>
      <c r="N21" s="628"/>
      <c r="O21" s="628"/>
      <c r="P21" s="628"/>
      <c r="Q21" s="629"/>
      <c r="R21" s="630">
        <v>6539</v>
      </c>
      <c r="S21" s="631"/>
      <c r="T21" s="631"/>
      <c r="U21" s="631"/>
      <c r="V21" s="631"/>
      <c r="W21" s="631"/>
      <c r="X21" s="631"/>
      <c r="Y21" s="632"/>
      <c r="Z21" s="633">
        <v>0</v>
      </c>
      <c r="AA21" s="633"/>
      <c r="AB21" s="633"/>
      <c r="AC21" s="633"/>
      <c r="AD21" s="634">
        <v>6539</v>
      </c>
      <c r="AE21" s="634"/>
      <c r="AF21" s="634"/>
      <c r="AG21" s="634"/>
      <c r="AH21" s="634"/>
      <c r="AI21" s="634"/>
      <c r="AJ21" s="634"/>
      <c r="AK21" s="634"/>
      <c r="AL21" s="635">
        <v>0</v>
      </c>
      <c r="AM21" s="636"/>
      <c r="AN21" s="636"/>
      <c r="AO21" s="637"/>
      <c r="AP21" s="649" t="s">
        <v>285</v>
      </c>
      <c r="AQ21" s="650"/>
      <c r="AR21" s="650"/>
      <c r="AS21" s="650"/>
      <c r="AT21" s="650"/>
      <c r="AU21" s="650"/>
      <c r="AV21" s="650"/>
      <c r="AW21" s="650"/>
      <c r="AX21" s="650"/>
      <c r="AY21" s="650"/>
      <c r="AZ21" s="650"/>
      <c r="BA21" s="650"/>
      <c r="BB21" s="650"/>
      <c r="BC21" s="650"/>
      <c r="BD21" s="650"/>
      <c r="BE21" s="650"/>
      <c r="BF21" s="651"/>
      <c r="BG21" s="630">
        <v>120932</v>
      </c>
      <c r="BH21" s="631"/>
      <c r="BI21" s="631"/>
      <c r="BJ21" s="631"/>
      <c r="BK21" s="631"/>
      <c r="BL21" s="631"/>
      <c r="BM21" s="631"/>
      <c r="BN21" s="632"/>
      <c r="BO21" s="633">
        <v>0.9</v>
      </c>
      <c r="BP21" s="633"/>
      <c r="BQ21" s="633"/>
      <c r="BR21" s="633"/>
      <c r="BS21" s="634" t="s">
        <v>240</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286</v>
      </c>
      <c r="C22" s="667"/>
      <c r="D22" s="667"/>
      <c r="E22" s="667"/>
      <c r="F22" s="667"/>
      <c r="G22" s="667"/>
      <c r="H22" s="667"/>
      <c r="I22" s="667"/>
      <c r="J22" s="667"/>
      <c r="K22" s="667"/>
      <c r="L22" s="667"/>
      <c r="M22" s="667"/>
      <c r="N22" s="667"/>
      <c r="O22" s="667"/>
      <c r="P22" s="667"/>
      <c r="Q22" s="668"/>
      <c r="R22" s="630">
        <v>497904</v>
      </c>
      <c r="S22" s="631"/>
      <c r="T22" s="631"/>
      <c r="U22" s="631"/>
      <c r="V22" s="631"/>
      <c r="W22" s="631"/>
      <c r="X22" s="631"/>
      <c r="Y22" s="632"/>
      <c r="Z22" s="633">
        <v>0.8</v>
      </c>
      <c r="AA22" s="633"/>
      <c r="AB22" s="633"/>
      <c r="AC22" s="633"/>
      <c r="AD22" s="634">
        <v>449141</v>
      </c>
      <c r="AE22" s="634"/>
      <c r="AF22" s="634"/>
      <c r="AG22" s="634"/>
      <c r="AH22" s="634"/>
      <c r="AI22" s="634"/>
      <c r="AJ22" s="634"/>
      <c r="AK22" s="634"/>
      <c r="AL22" s="635">
        <v>1.6</v>
      </c>
      <c r="AM22" s="636"/>
      <c r="AN22" s="636"/>
      <c r="AO22" s="637"/>
      <c r="AP22" s="649" t="s">
        <v>287</v>
      </c>
      <c r="AQ22" s="650"/>
      <c r="AR22" s="650"/>
      <c r="AS22" s="650"/>
      <c r="AT22" s="650"/>
      <c r="AU22" s="650"/>
      <c r="AV22" s="650"/>
      <c r="AW22" s="650"/>
      <c r="AX22" s="650"/>
      <c r="AY22" s="650"/>
      <c r="AZ22" s="650"/>
      <c r="BA22" s="650"/>
      <c r="BB22" s="650"/>
      <c r="BC22" s="650"/>
      <c r="BD22" s="650"/>
      <c r="BE22" s="650"/>
      <c r="BF22" s="651"/>
      <c r="BG22" s="630" t="s">
        <v>180</v>
      </c>
      <c r="BH22" s="631"/>
      <c r="BI22" s="631"/>
      <c r="BJ22" s="631"/>
      <c r="BK22" s="631"/>
      <c r="BL22" s="631"/>
      <c r="BM22" s="631"/>
      <c r="BN22" s="632"/>
      <c r="BO22" s="633" t="s">
        <v>180</v>
      </c>
      <c r="BP22" s="633"/>
      <c r="BQ22" s="633"/>
      <c r="BR22" s="633"/>
      <c r="BS22" s="634" t="s">
        <v>240</v>
      </c>
      <c r="BT22" s="634"/>
      <c r="BU22" s="634"/>
      <c r="BV22" s="634"/>
      <c r="BW22" s="634"/>
      <c r="BX22" s="634"/>
      <c r="BY22" s="634"/>
      <c r="BZ22" s="634"/>
      <c r="CA22" s="634"/>
      <c r="CB22" s="638"/>
      <c r="CD22" s="612" t="s">
        <v>288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289</v>
      </c>
      <c r="C23" s="628"/>
      <c r="D23" s="628"/>
      <c r="E23" s="628"/>
      <c r="F23" s="628"/>
      <c r="G23" s="628"/>
      <c r="H23" s="628"/>
      <c r="I23" s="628"/>
      <c r="J23" s="628"/>
      <c r="K23" s="628"/>
      <c r="L23" s="628"/>
      <c r="M23" s="628"/>
      <c r="N23" s="628"/>
      <c r="O23" s="628"/>
      <c r="P23" s="628"/>
      <c r="Q23" s="629"/>
      <c r="R23" s="630">
        <v>14051181</v>
      </c>
      <c r="S23" s="631"/>
      <c r="T23" s="631"/>
      <c r="U23" s="631"/>
      <c r="V23" s="631"/>
      <c r="W23" s="631"/>
      <c r="X23" s="631"/>
      <c r="Y23" s="632"/>
      <c r="Z23" s="633">
        <v>23.7</v>
      </c>
      <c r="AA23" s="633"/>
      <c r="AB23" s="633"/>
      <c r="AC23" s="633"/>
      <c r="AD23" s="634">
        <v>11686521</v>
      </c>
      <c r="AE23" s="634"/>
      <c r="AF23" s="634"/>
      <c r="AG23" s="634"/>
      <c r="AH23" s="634"/>
      <c r="AI23" s="634"/>
      <c r="AJ23" s="634"/>
      <c r="AK23" s="634"/>
      <c r="AL23" s="635">
        <v>41.9</v>
      </c>
      <c r="AM23" s="636"/>
      <c r="AN23" s="636"/>
      <c r="AO23" s="637"/>
      <c r="AP23" s="649" t="s">
        <v>290</v>
      </c>
      <c r="AQ23" s="650"/>
      <c r="AR23" s="650"/>
      <c r="AS23" s="650"/>
      <c r="AT23" s="650"/>
      <c r="AU23" s="650"/>
      <c r="AV23" s="650"/>
      <c r="AW23" s="650"/>
      <c r="AX23" s="650"/>
      <c r="AY23" s="650"/>
      <c r="AZ23" s="650"/>
      <c r="BA23" s="650"/>
      <c r="BB23" s="650"/>
      <c r="BC23" s="650"/>
      <c r="BD23" s="650"/>
      <c r="BE23" s="650"/>
      <c r="BF23" s="651"/>
      <c r="BG23" s="630">
        <v>833208</v>
      </c>
      <c r="BH23" s="631"/>
      <c r="BI23" s="631"/>
      <c r="BJ23" s="631"/>
      <c r="BK23" s="631"/>
      <c r="BL23" s="631"/>
      <c r="BM23" s="631"/>
      <c r="BN23" s="632"/>
      <c r="BO23" s="633">
        <v>6.4</v>
      </c>
      <c r="BP23" s="633"/>
      <c r="BQ23" s="633"/>
      <c r="BR23" s="633"/>
      <c r="BS23" s="634" t="s">
        <v>180</v>
      </c>
      <c r="BT23" s="634"/>
      <c r="BU23" s="634"/>
      <c r="BV23" s="634"/>
      <c r="BW23" s="634"/>
      <c r="BX23" s="634"/>
      <c r="BY23" s="634"/>
      <c r="BZ23" s="634"/>
      <c r="CA23" s="634"/>
      <c r="CB23" s="638"/>
      <c r="CD23" s="612" t="s">
        <v>229</v>
      </c>
      <c r="CE23" s="613"/>
      <c r="CF23" s="613"/>
      <c r="CG23" s="613"/>
      <c r="CH23" s="613"/>
      <c r="CI23" s="613"/>
      <c r="CJ23" s="613"/>
      <c r="CK23" s="613"/>
      <c r="CL23" s="613"/>
      <c r="CM23" s="613"/>
      <c r="CN23" s="613"/>
      <c r="CO23" s="613"/>
      <c r="CP23" s="613"/>
      <c r="CQ23" s="614"/>
      <c r="CR23" s="612" t="s">
        <v>291</v>
      </c>
      <c r="CS23" s="613"/>
      <c r="CT23" s="613"/>
      <c r="CU23" s="613"/>
      <c r="CV23" s="613"/>
      <c r="CW23" s="613"/>
      <c r="CX23" s="613"/>
      <c r="CY23" s="614"/>
      <c r="CZ23" s="612" t="s">
        <v>292</v>
      </c>
      <c r="DA23" s="613"/>
      <c r="DB23" s="613"/>
      <c r="DC23" s="614"/>
      <c r="DD23" s="612" t="s">
        <v>293</v>
      </c>
      <c r="DE23" s="613"/>
      <c r="DF23" s="613"/>
      <c r="DG23" s="613"/>
      <c r="DH23" s="613"/>
      <c r="DI23" s="613"/>
      <c r="DJ23" s="613"/>
      <c r="DK23" s="614"/>
      <c r="DL23" s="661" t="s">
        <v>294</v>
      </c>
      <c r="DM23" s="662"/>
      <c r="DN23" s="662"/>
      <c r="DO23" s="662"/>
      <c r="DP23" s="662"/>
      <c r="DQ23" s="662"/>
      <c r="DR23" s="662"/>
      <c r="DS23" s="662"/>
      <c r="DT23" s="662"/>
      <c r="DU23" s="662"/>
      <c r="DV23" s="663"/>
      <c r="DW23" s="612" t="s">
        <v>295</v>
      </c>
      <c r="DX23" s="613"/>
      <c r="DY23" s="613"/>
      <c r="DZ23" s="613"/>
      <c r="EA23" s="613"/>
      <c r="EB23" s="613"/>
      <c r="EC23" s="614"/>
    </row>
    <row r="24" spans="2:133" ht="11.25" customHeight="1" x14ac:dyDescent="0.2">
      <c r="B24" s="627" t="s">
        <v>296</v>
      </c>
      <c r="C24" s="628"/>
      <c r="D24" s="628"/>
      <c r="E24" s="628"/>
      <c r="F24" s="628"/>
      <c r="G24" s="628"/>
      <c r="H24" s="628"/>
      <c r="I24" s="628"/>
      <c r="J24" s="628"/>
      <c r="K24" s="628"/>
      <c r="L24" s="628"/>
      <c r="M24" s="628"/>
      <c r="N24" s="628"/>
      <c r="O24" s="628"/>
      <c r="P24" s="628"/>
      <c r="Q24" s="629"/>
      <c r="R24" s="630">
        <v>11686521</v>
      </c>
      <c r="S24" s="631"/>
      <c r="T24" s="631"/>
      <c r="U24" s="631"/>
      <c r="V24" s="631"/>
      <c r="W24" s="631"/>
      <c r="X24" s="631"/>
      <c r="Y24" s="632"/>
      <c r="Z24" s="633">
        <v>19.7</v>
      </c>
      <c r="AA24" s="633"/>
      <c r="AB24" s="633"/>
      <c r="AC24" s="633"/>
      <c r="AD24" s="634">
        <v>11686521</v>
      </c>
      <c r="AE24" s="634"/>
      <c r="AF24" s="634"/>
      <c r="AG24" s="634"/>
      <c r="AH24" s="634"/>
      <c r="AI24" s="634"/>
      <c r="AJ24" s="634"/>
      <c r="AK24" s="634"/>
      <c r="AL24" s="635">
        <v>41.9</v>
      </c>
      <c r="AM24" s="636"/>
      <c r="AN24" s="636"/>
      <c r="AO24" s="637"/>
      <c r="AP24" s="649" t="s">
        <v>297</v>
      </c>
      <c r="AQ24" s="650"/>
      <c r="AR24" s="650"/>
      <c r="AS24" s="650"/>
      <c r="AT24" s="650"/>
      <c r="AU24" s="650"/>
      <c r="AV24" s="650"/>
      <c r="AW24" s="650"/>
      <c r="AX24" s="650"/>
      <c r="AY24" s="650"/>
      <c r="AZ24" s="650"/>
      <c r="BA24" s="650"/>
      <c r="BB24" s="650"/>
      <c r="BC24" s="650"/>
      <c r="BD24" s="650"/>
      <c r="BE24" s="650"/>
      <c r="BF24" s="651"/>
      <c r="BG24" s="630" t="s">
        <v>180</v>
      </c>
      <c r="BH24" s="631"/>
      <c r="BI24" s="631"/>
      <c r="BJ24" s="631"/>
      <c r="BK24" s="631"/>
      <c r="BL24" s="631"/>
      <c r="BM24" s="631"/>
      <c r="BN24" s="632"/>
      <c r="BO24" s="633" t="s">
        <v>240</v>
      </c>
      <c r="BP24" s="633"/>
      <c r="BQ24" s="633"/>
      <c r="BR24" s="633"/>
      <c r="BS24" s="634" t="s">
        <v>180</v>
      </c>
      <c r="BT24" s="634"/>
      <c r="BU24" s="634"/>
      <c r="BV24" s="634"/>
      <c r="BW24" s="634"/>
      <c r="BX24" s="634"/>
      <c r="BY24" s="634"/>
      <c r="BZ24" s="634"/>
      <c r="CA24" s="634"/>
      <c r="CB24" s="638"/>
      <c r="CD24" s="641" t="s">
        <v>298</v>
      </c>
      <c r="CE24" s="642"/>
      <c r="CF24" s="642"/>
      <c r="CG24" s="642"/>
      <c r="CH24" s="642"/>
      <c r="CI24" s="642"/>
      <c r="CJ24" s="642"/>
      <c r="CK24" s="642"/>
      <c r="CL24" s="642"/>
      <c r="CM24" s="642"/>
      <c r="CN24" s="642"/>
      <c r="CO24" s="642"/>
      <c r="CP24" s="642"/>
      <c r="CQ24" s="643"/>
      <c r="CR24" s="619">
        <v>21038870</v>
      </c>
      <c r="CS24" s="620"/>
      <c r="CT24" s="620"/>
      <c r="CU24" s="620"/>
      <c r="CV24" s="620"/>
      <c r="CW24" s="620"/>
      <c r="CX24" s="620"/>
      <c r="CY24" s="621"/>
      <c r="CZ24" s="624">
        <v>38.9</v>
      </c>
      <c r="DA24" s="625"/>
      <c r="DB24" s="625"/>
      <c r="DC24" s="644"/>
      <c r="DD24" s="672">
        <v>13019755</v>
      </c>
      <c r="DE24" s="620"/>
      <c r="DF24" s="620"/>
      <c r="DG24" s="620"/>
      <c r="DH24" s="620"/>
      <c r="DI24" s="620"/>
      <c r="DJ24" s="620"/>
      <c r="DK24" s="621"/>
      <c r="DL24" s="672">
        <v>12759159</v>
      </c>
      <c r="DM24" s="620"/>
      <c r="DN24" s="620"/>
      <c r="DO24" s="620"/>
      <c r="DP24" s="620"/>
      <c r="DQ24" s="620"/>
      <c r="DR24" s="620"/>
      <c r="DS24" s="620"/>
      <c r="DT24" s="620"/>
      <c r="DU24" s="620"/>
      <c r="DV24" s="621"/>
      <c r="DW24" s="624">
        <v>43.3</v>
      </c>
      <c r="DX24" s="625"/>
      <c r="DY24" s="625"/>
      <c r="DZ24" s="625"/>
      <c r="EA24" s="625"/>
      <c r="EB24" s="625"/>
      <c r="EC24" s="626"/>
    </row>
    <row r="25" spans="2:133" ht="11.25" customHeight="1" x14ac:dyDescent="0.2">
      <c r="B25" s="627" t="s">
        <v>299</v>
      </c>
      <c r="C25" s="628"/>
      <c r="D25" s="628"/>
      <c r="E25" s="628"/>
      <c r="F25" s="628"/>
      <c r="G25" s="628"/>
      <c r="H25" s="628"/>
      <c r="I25" s="628"/>
      <c r="J25" s="628"/>
      <c r="K25" s="628"/>
      <c r="L25" s="628"/>
      <c r="M25" s="628"/>
      <c r="N25" s="628"/>
      <c r="O25" s="628"/>
      <c r="P25" s="628"/>
      <c r="Q25" s="629"/>
      <c r="R25" s="630">
        <v>2364627</v>
      </c>
      <c r="S25" s="631"/>
      <c r="T25" s="631"/>
      <c r="U25" s="631"/>
      <c r="V25" s="631"/>
      <c r="W25" s="631"/>
      <c r="X25" s="631"/>
      <c r="Y25" s="632"/>
      <c r="Z25" s="633">
        <v>4</v>
      </c>
      <c r="AA25" s="633"/>
      <c r="AB25" s="633"/>
      <c r="AC25" s="633"/>
      <c r="AD25" s="634" t="s">
        <v>240</v>
      </c>
      <c r="AE25" s="634"/>
      <c r="AF25" s="634"/>
      <c r="AG25" s="634"/>
      <c r="AH25" s="634"/>
      <c r="AI25" s="634"/>
      <c r="AJ25" s="634"/>
      <c r="AK25" s="634"/>
      <c r="AL25" s="635" t="s">
        <v>180</v>
      </c>
      <c r="AM25" s="636"/>
      <c r="AN25" s="636"/>
      <c r="AO25" s="637"/>
      <c r="AP25" s="649" t="s">
        <v>300</v>
      </c>
      <c r="AQ25" s="650"/>
      <c r="AR25" s="650"/>
      <c r="AS25" s="650"/>
      <c r="AT25" s="650"/>
      <c r="AU25" s="650"/>
      <c r="AV25" s="650"/>
      <c r="AW25" s="650"/>
      <c r="AX25" s="650"/>
      <c r="AY25" s="650"/>
      <c r="AZ25" s="650"/>
      <c r="BA25" s="650"/>
      <c r="BB25" s="650"/>
      <c r="BC25" s="650"/>
      <c r="BD25" s="650"/>
      <c r="BE25" s="650"/>
      <c r="BF25" s="651"/>
      <c r="BG25" s="630" t="s">
        <v>240</v>
      </c>
      <c r="BH25" s="631"/>
      <c r="BI25" s="631"/>
      <c r="BJ25" s="631"/>
      <c r="BK25" s="631"/>
      <c r="BL25" s="631"/>
      <c r="BM25" s="631"/>
      <c r="BN25" s="632"/>
      <c r="BO25" s="633" t="s">
        <v>180</v>
      </c>
      <c r="BP25" s="633"/>
      <c r="BQ25" s="633"/>
      <c r="BR25" s="633"/>
      <c r="BS25" s="634" t="s">
        <v>180</v>
      </c>
      <c r="BT25" s="634"/>
      <c r="BU25" s="634"/>
      <c r="BV25" s="634"/>
      <c r="BW25" s="634"/>
      <c r="BX25" s="634"/>
      <c r="BY25" s="634"/>
      <c r="BZ25" s="634"/>
      <c r="CA25" s="634"/>
      <c r="CB25" s="638"/>
      <c r="CD25" s="645" t="s">
        <v>301</v>
      </c>
      <c r="CE25" s="646"/>
      <c r="CF25" s="646"/>
      <c r="CG25" s="646"/>
      <c r="CH25" s="646"/>
      <c r="CI25" s="646"/>
      <c r="CJ25" s="646"/>
      <c r="CK25" s="646"/>
      <c r="CL25" s="646"/>
      <c r="CM25" s="646"/>
      <c r="CN25" s="646"/>
      <c r="CO25" s="646"/>
      <c r="CP25" s="646"/>
      <c r="CQ25" s="647"/>
      <c r="CR25" s="630">
        <v>7658348</v>
      </c>
      <c r="CS25" s="669"/>
      <c r="CT25" s="669"/>
      <c r="CU25" s="669"/>
      <c r="CV25" s="669"/>
      <c r="CW25" s="669"/>
      <c r="CX25" s="669"/>
      <c r="CY25" s="670"/>
      <c r="CZ25" s="635">
        <v>14.2</v>
      </c>
      <c r="DA25" s="664"/>
      <c r="DB25" s="664"/>
      <c r="DC25" s="671"/>
      <c r="DD25" s="639">
        <v>7037871</v>
      </c>
      <c r="DE25" s="669"/>
      <c r="DF25" s="669"/>
      <c r="DG25" s="669"/>
      <c r="DH25" s="669"/>
      <c r="DI25" s="669"/>
      <c r="DJ25" s="669"/>
      <c r="DK25" s="670"/>
      <c r="DL25" s="639">
        <v>6904867</v>
      </c>
      <c r="DM25" s="669"/>
      <c r="DN25" s="669"/>
      <c r="DO25" s="669"/>
      <c r="DP25" s="669"/>
      <c r="DQ25" s="669"/>
      <c r="DR25" s="669"/>
      <c r="DS25" s="669"/>
      <c r="DT25" s="669"/>
      <c r="DU25" s="669"/>
      <c r="DV25" s="670"/>
      <c r="DW25" s="635">
        <v>23.4</v>
      </c>
      <c r="DX25" s="664"/>
      <c r="DY25" s="664"/>
      <c r="DZ25" s="664"/>
      <c r="EA25" s="664"/>
      <c r="EB25" s="664"/>
      <c r="EC25" s="665"/>
    </row>
    <row r="26" spans="2:133" ht="11.25" customHeight="1" x14ac:dyDescent="0.2">
      <c r="B26" s="627" t="s">
        <v>302</v>
      </c>
      <c r="C26" s="628"/>
      <c r="D26" s="628"/>
      <c r="E26" s="628"/>
      <c r="F26" s="628"/>
      <c r="G26" s="628"/>
      <c r="H26" s="628"/>
      <c r="I26" s="628"/>
      <c r="J26" s="628"/>
      <c r="K26" s="628"/>
      <c r="L26" s="628"/>
      <c r="M26" s="628"/>
      <c r="N26" s="628"/>
      <c r="O26" s="628"/>
      <c r="P26" s="628"/>
      <c r="Q26" s="629"/>
      <c r="R26" s="630">
        <v>33</v>
      </c>
      <c r="S26" s="631"/>
      <c r="T26" s="631"/>
      <c r="U26" s="631"/>
      <c r="V26" s="631"/>
      <c r="W26" s="631"/>
      <c r="X26" s="631"/>
      <c r="Y26" s="632"/>
      <c r="Z26" s="633">
        <v>0</v>
      </c>
      <c r="AA26" s="633"/>
      <c r="AB26" s="633"/>
      <c r="AC26" s="633"/>
      <c r="AD26" s="634" t="s">
        <v>180</v>
      </c>
      <c r="AE26" s="634"/>
      <c r="AF26" s="634"/>
      <c r="AG26" s="634"/>
      <c r="AH26" s="634"/>
      <c r="AI26" s="634"/>
      <c r="AJ26" s="634"/>
      <c r="AK26" s="634"/>
      <c r="AL26" s="635" t="s">
        <v>240</v>
      </c>
      <c r="AM26" s="636"/>
      <c r="AN26" s="636"/>
      <c r="AO26" s="637"/>
      <c r="AP26" s="649" t="s">
        <v>303</v>
      </c>
      <c r="AQ26" s="679"/>
      <c r="AR26" s="679"/>
      <c r="AS26" s="679"/>
      <c r="AT26" s="679"/>
      <c r="AU26" s="679"/>
      <c r="AV26" s="679"/>
      <c r="AW26" s="679"/>
      <c r="AX26" s="679"/>
      <c r="AY26" s="679"/>
      <c r="AZ26" s="679"/>
      <c r="BA26" s="679"/>
      <c r="BB26" s="679"/>
      <c r="BC26" s="679"/>
      <c r="BD26" s="679"/>
      <c r="BE26" s="679"/>
      <c r="BF26" s="651"/>
      <c r="BG26" s="630" t="s">
        <v>240</v>
      </c>
      <c r="BH26" s="631"/>
      <c r="BI26" s="631"/>
      <c r="BJ26" s="631"/>
      <c r="BK26" s="631"/>
      <c r="BL26" s="631"/>
      <c r="BM26" s="631"/>
      <c r="BN26" s="632"/>
      <c r="BO26" s="633" t="s">
        <v>180</v>
      </c>
      <c r="BP26" s="633"/>
      <c r="BQ26" s="633"/>
      <c r="BR26" s="633"/>
      <c r="BS26" s="634" t="s">
        <v>240</v>
      </c>
      <c r="BT26" s="634"/>
      <c r="BU26" s="634"/>
      <c r="BV26" s="634"/>
      <c r="BW26" s="634"/>
      <c r="BX26" s="634"/>
      <c r="BY26" s="634"/>
      <c r="BZ26" s="634"/>
      <c r="CA26" s="634"/>
      <c r="CB26" s="638"/>
      <c r="CD26" s="645" t="s">
        <v>304</v>
      </c>
      <c r="CE26" s="646"/>
      <c r="CF26" s="646"/>
      <c r="CG26" s="646"/>
      <c r="CH26" s="646"/>
      <c r="CI26" s="646"/>
      <c r="CJ26" s="646"/>
      <c r="CK26" s="646"/>
      <c r="CL26" s="646"/>
      <c r="CM26" s="646"/>
      <c r="CN26" s="646"/>
      <c r="CO26" s="646"/>
      <c r="CP26" s="646"/>
      <c r="CQ26" s="647"/>
      <c r="CR26" s="630">
        <v>4828858</v>
      </c>
      <c r="CS26" s="631"/>
      <c r="CT26" s="631"/>
      <c r="CU26" s="631"/>
      <c r="CV26" s="631"/>
      <c r="CW26" s="631"/>
      <c r="CX26" s="631"/>
      <c r="CY26" s="632"/>
      <c r="CZ26" s="635">
        <v>8.9</v>
      </c>
      <c r="DA26" s="664"/>
      <c r="DB26" s="664"/>
      <c r="DC26" s="671"/>
      <c r="DD26" s="639">
        <v>4430568</v>
      </c>
      <c r="DE26" s="631"/>
      <c r="DF26" s="631"/>
      <c r="DG26" s="631"/>
      <c r="DH26" s="631"/>
      <c r="DI26" s="631"/>
      <c r="DJ26" s="631"/>
      <c r="DK26" s="632"/>
      <c r="DL26" s="639" t="s">
        <v>180</v>
      </c>
      <c r="DM26" s="631"/>
      <c r="DN26" s="631"/>
      <c r="DO26" s="631"/>
      <c r="DP26" s="631"/>
      <c r="DQ26" s="631"/>
      <c r="DR26" s="631"/>
      <c r="DS26" s="631"/>
      <c r="DT26" s="631"/>
      <c r="DU26" s="631"/>
      <c r="DV26" s="632"/>
      <c r="DW26" s="635" t="s">
        <v>180</v>
      </c>
      <c r="DX26" s="664"/>
      <c r="DY26" s="664"/>
      <c r="DZ26" s="664"/>
      <c r="EA26" s="664"/>
      <c r="EB26" s="664"/>
      <c r="EC26" s="665"/>
    </row>
    <row r="27" spans="2:133" ht="11.25" customHeight="1" x14ac:dyDescent="0.2">
      <c r="B27" s="627" t="s">
        <v>305</v>
      </c>
      <c r="C27" s="628"/>
      <c r="D27" s="628"/>
      <c r="E27" s="628"/>
      <c r="F27" s="628"/>
      <c r="G27" s="628"/>
      <c r="H27" s="628"/>
      <c r="I27" s="628"/>
      <c r="J27" s="628"/>
      <c r="K27" s="628"/>
      <c r="L27" s="628"/>
      <c r="M27" s="628"/>
      <c r="N27" s="628"/>
      <c r="O27" s="628"/>
      <c r="P27" s="628"/>
      <c r="Q27" s="629"/>
      <c r="R27" s="630">
        <v>30918079</v>
      </c>
      <c r="S27" s="631"/>
      <c r="T27" s="631"/>
      <c r="U27" s="631"/>
      <c r="V27" s="631"/>
      <c r="W27" s="631"/>
      <c r="X27" s="631"/>
      <c r="Y27" s="632"/>
      <c r="Z27" s="633">
        <v>52.1</v>
      </c>
      <c r="AA27" s="633"/>
      <c r="AB27" s="633"/>
      <c r="AC27" s="633"/>
      <c r="AD27" s="634">
        <v>27671448</v>
      </c>
      <c r="AE27" s="634"/>
      <c r="AF27" s="634"/>
      <c r="AG27" s="634"/>
      <c r="AH27" s="634"/>
      <c r="AI27" s="634"/>
      <c r="AJ27" s="634"/>
      <c r="AK27" s="634"/>
      <c r="AL27" s="635">
        <v>99.2</v>
      </c>
      <c r="AM27" s="636"/>
      <c r="AN27" s="636"/>
      <c r="AO27" s="637"/>
      <c r="AP27" s="627" t="s">
        <v>306</v>
      </c>
      <c r="AQ27" s="628"/>
      <c r="AR27" s="628"/>
      <c r="AS27" s="628"/>
      <c r="AT27" s="628"/>
      <c r="AU27" s="628"/>
      <c r="AV27" s="628"/>
      <c r="AW27" s="628"/>
      <c r="AX27" s="628"/>
      <c r="AY27" s="628"/>
      <c r="AZ27" s="628"/>
      <c r="BA27" s="628"/>
      <c r="BB27" s="628"/>
      <c r="BC27" s="628"/>
      <c r="BD27" s="628"/>
      <c r="BE27" s="628"/>
      <c r="BF27" s="629"/>
      <c r="BG27" s="630">
        <v>12980740</v>
      </c>
      <c r="BH27" s="631"/>
      <c r="BI27" s="631"/>
      <c r="BJ27" s="631"/>
      <c r="BK27" s="631"/>
      <c r="BL27" s="631"/>
      <c r="BM27" s="631"/>
      <c r="BN27" s="632"/>
      <c r="BO27" s="633">
        <v>100</v>
      </c>
      <c r="BP27" s="633"/>
      <c r="BQ27" s="633"/>
      <c r="BR27" s="633"/>
      <c r="BS27" s="634" t="s">
        <v>180</v>
      </c>
      <c r="BT27" s="634"/>
      <c r="BU27" s="634"/>
      <c r="BV27" s="634"/>
      <c r="BW27" s="634"/>
      <c r="BX27" s="634"/>
      <c r="BY27" s="634"/>
      <c r="BZ27" s="634"/>
      <c r="CA27" s="634"/>
      <c r="CB27" s="638"/>
      <c r="CD27" s="645" t="s">
        <v>307</v>
      </c>
      <c r="CE27" s="646"/>
      <c r="CF27" s="646"/>
      <c r="CG27" s="646"/>
      <c r="CH27" s="646"/>
      <c r="CI27" s="646"/>
      <c r="CJ27" s="646"/>
      <c r="CK27" s="646"/>
      <c r="CL27" s="646"/>
      <c r="CM27" s="646"/>
      <c r="CN27" s="646"/>
      <c r="CO27" s="646"/>
      <c r="CP27" s="646"/>
      <c r="CQ27" s="647"/>
      <c r="CR27" s="630">
        <v>9741863</v>
      </c>
      <c r="CS27" s="669"/>
      <c r="CT27" s="669"/>
      <c r="CU27" s="669"/>
      <c r="CV27" s="669"/>
      <c r="CW27" s="669"/>
      <c r="CX27" s="669"/>
      <c r="CY27" s="670"/>
      <c r="CZ27" s="635">
        <v>18</v>
      </c>
      <c r="DA27" s="664"/>
      <c r="DB27" s="664"/>
      <c r="DC27" s="671"/>
      <c r="DD27" s="639">
        <v>2357421</v>
      </c>
      <c r="DE27" s="669"/>
      <c r="DF27" s="669"/>
      <c r="DG27" s="669"/>
      <c r="DH27" s="669"/>
      <c r="DI27" s="669"/>
      <c r="DJ27" s="669"/>
      <c r="DK27" s="670"/>
      <c r="DL27" s="639">
        <v>2229829</v>
      </c>
      <c r="DM27" s="669"/>
      <c r="DN27" s="669"/>
      <c r="DO27" s="669"/>
      <c r="DP27" s="669"/>
      <c r="DQ27" s="669"/>
      <c r="DR27" s="669"/>
      <c r="DS27" s="669"/>
      <c r="DT27" s="669"/>
      <c r="DU27" s="669"/>
      <c r="DV27" s="670"/>
      <c r="DW27" s="635">
        <v>7.6</v>
      </c>
      <c r="DX27" s="664"/>
      <c r="DY27" s="664"/>
      <c r="DZ27" s="664"/>
      <c r="EA27" s="664"/>
      <c r="EB27" s="664"/>
      <c r="EC27" s="665"/>
    </row>
    <row r="28" spans="2:133" ht="11.25" customHeight="1" x14ac:dyDescent="0.2">
      <c r="B28" s="627" t="s">
        <v>308</v>
      </c>
      <c r="C28" s="628"/>
      <c r="D28" s="628"/>
      <c r="E28" s="628"/>
      <c r="F28" s="628"/>
      <c r="G28" s="628"/>
      <c r="H28" s="628"/>
      <c r="I28" s="628"/>
      <c r="J28" s="628"/>
      <c r="K28" s="628"/>
      <c r="L28" s="628"/>
      <c r="M28" s="628"/>
      <c r="N28" s="628"/>
      <c r="O28" s="628"/>
      <c r="P28" s="628"/>
      <c r="Q28" s="629"/>
      <c r="R28" s="630">
        <v>8271</v>
      </c>
      <c r="S28" s="631"/>
      <c r="T28" s="631"/>
      <c r="U28" s="631"/>
      <c r="V28" s="631"/>
      <c r="W28" s="631"/>
      <c r="X28" s="631"/>
      <c r="Y28" s="632"/>
      <c r="Z28" s="633">
        <v>0</v>
      </c>
      <c r="AA28" s="633"/>
      <c r="AB28" s="633"/>
      <c r="AC28" s="633"/>
      <c r="AD28" s="634">
        <v>8271</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309</v>
      </c>
      <c r="CE28" s="646"/>
      <c r="CF28" s="646"/>
      <c r="CG28" s="646"/>
      <c r="CH28" s="646"/>
      <c r="CI28" s="646"/>
      <c r="CJ28" s="646"/>
      <c r="CK28" s="646"/>
      <c r="CL28" s="646"/>
      <c r="CM28" s="646"/>
      <c r="CN28" s="646"/>
      <c r="CO28" s="646"/>
      <c r="CP28" s="646"/>
      <c r="CQ28" s="647"/>
      <c r="CR28" s="630">
        <v>3638659</v>
      </c>
      <c r="CS28" s="631"/>
      <c r="CT28" s="631"/>
      <c r="CU28" s="631"/>
      <c r="CV28" s="631"/>
      <c r="CW28" s="631"/>
      <c r="CX28" s="631"/>
      <c r="CY28" s="632"/>
      <c r="CZ28" s="635">
        <v>6.7</v>
      </c>
      <c r="DA28" s="664"/>
      <c r="DB28" s="664"/>
      <c r="DC28" s="671"/>
      <c r="DD28" s="639">
        <v>3624463</v>
      </c>
      <c r="DE28" s="631"/>
      <c r="DF28" s="631"/>
      <c r="DG28" s="631"/>
      <c r="DH28" s="631"/>
      <c r="DI28" s="631"/>
      <c r="DJ28" s="631"/>
      <c r="DK28" s="632"/>
      <c r="DL28" s="639">
        <v>3624463</v>
      </c>
      <c r="DM28" s="631"/>
      <c r="DN28" s="631"/>
      <c r="DO28" s="631"/>
      <c r="DP28" s="631"/>
      <c r="DQ28" s="631"/>
      <c r="DR28" s="631"/>
      <c r="DS28" s="631"/>
      <c r="DT28" s="631"/>
      <c r="DU28" s="631"/>
      <c r="DV28" s="632"/>
      <c r="DW28" s="635">
        <v>12.3</v>
      </c>
      <c r="DX28" s="664"/>
      <c r="DY28" s="664"/>
      <c r="DZ28" s="664"/>
      <c r="EA28" s="664"/>
      <c r="EB28" s="664"/>
      <c r="EC28" s="665"/>
    </row>
    <row r="29" spans="2:133" ht="11.25" customHeight="1" x14ac:dyDescent="0.2">
      <c r="B29" s="627" t="s">
        <v>310</v>
      </c>
      <c r="C29" s="628"/>
      <c r="D29" s="628"/>
      <c r="E29" s="628"/>
      <c r="F29" s="628"/>
      <c r="G29" s="628"/>
      <c r="H29" s="628"/>
      <c r="I29" s="628"/>
      <c r="J29" s="628"/>
      <c r="K29" s="628"/>
      <c r="L29" s="628"/>
      <c r="M29" s="628"/>
      <c r="N29" s="628"/>
      <c r="O29" s="628"/>
      <c r="P29" s="628"/>
      <c r="Q29" s="629"/>
      <c r="R29" s="630">
        <v>341375</v>
      </c>
      <c r="S29" s="631"/>
      <c r="T29" s="631"/>
      <c r="U29" s="631"/>
      <c r="V29" s="631"/>
      <c r="W29" s="631"/>
      <c r="X29" s="631"/>
      <c r="Y29" s="632"/>
      <c r="Z29" s="633">
        <v>0.6</v>
      </c>
      <c r="AA29" s="633"/>
      <c r="AB29" s="633"/>
      <c r="AC29" s="633"/>
      <c r="AD29" s="634" t="s">
        <v>180</v>
      </c>
      <c r="AE29" s="634"/>
      <c r="AF29" s="634"/>
      <c r="AG29" s="634"/>
      <c r="AH29" s="634"/>
      <c r="AI29" s="634"/>
      <c r="AJ29" s="634"/>
      <c r="AK29" s="634"/>
      <c r="AL29" s="635" t="s">
        <v>240</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311</v>
      </c>
      <c r="CE29" s="674"/>
      <c r="CF29" s="645" t="s">
        <v>312</v>
      </c>
      <c r="CG29" s="646"/>
      <c r="CH29" s="646"/>
      <c r="CI29" s="646"/>
      <c r="CJ29" s="646"/>
      <c r="CK29" s="646"/>
      <c r="CL29" s="646"/>
      <c r="CM29" s="646"/>
      <c r="CN29" s="646"/>
      <c r="CO29" s="646"/>
      <c r="CP29" s="646"/>
      <c r="CQ29" s="647"/>
      <c r="CR29" s="630">
        <v>3638659</v>
      </c>
      <c r="CS29" s="669"/>
      <c r="CT29" s="669"/>
      <c r="CU29" s="669"/>
      <c r="CV29" s="669"/>
      <c r="CW29" s="669"/>
      <c r="CX29" s="669"/>
      <c r="CY29" s="670"/>
      <c r="CZ29" s="635">
        <v>6.7</v>
      </c>
      <c r="DA29" s="664"/>
      <c r="DB29" s="664"/>
      <c r="DC29" s="671"/>
      <c r="DD29" s="639">
        <v>3624463</v>
      </c>
      <c r="DE29" s="669"/>
      <c r="DF29" s="669"/>
      <c r="DG29" s="669"/>
      <c r="DH29" s="669"/>
      <c r="DI29" s="669"/>
      <c r="DJ29" s="669"/>
      <c r="DK29" s="670"/>
      <c r="DL29" s="639">
        <v>3624463</v>
      </c>
      <c r="DM29" s="669"/>
      <c r="DN29" s="669"/>
      <c r="DO29" s="669"/>
      <c r="DP29" s="669"/>
      <c r="DQ29" s="669"/>
      <c r="DR29" s="669"/>
      <c r="DS29" s="669"/>
      <c r="DT29" s="669"/>
      <c r="DU29" s="669"/>
      <c r="DV29" s="670"/>
      <c r="DW29" s="635">
        <v>12.3</v>
      </c>
      <c r="DX29" s="664"/>
      <c r="DY29" s="664"/>
      <c r="DZ29" s="664"/>
      <c r="EA29" s="664"/>
      <c r="EB29" s="664"/>
      <c r="EC29" s="665"/>
    </row>
    <row r="30" spans="2:133" ht="11.25" customHeight="1" x14ac:dyDescent="0.2">
      <c r="B30" s="627" t="s">
        <v>313</v>
      </c>
      <c r="C30" s="628"/>
      <c r="D30" s="628"/>
      <c r="E30" s="628"/>
      <c r="F30" s="628"/>
      <c r="G30" s="628"/>
      <c r="H30" s="628"/>
      <c r="I30" s="628"/>
      <c r="J30" s="628"/>
      <c r="K30" s="628"/>
      <c r="L30" s="628"/>
      <c r="M30" s="628"/>
      <c r="N30" s="628"/>
      <c r="O30" s="628"/>
      <c r="P30" s="628"/>
      <c r="Q30" s="629"/>
      <c r="R30" s="630">
        <v>364557</v>
      </c>
      <c r="S30" s="631"/>
      <c r="T30" s="631"/>
      <c r="U30" s="631"/>
      <c r="V30" s="631"/>
      <c r="W30" s="631"/>
      <c r="X30" s="631"/>
      <c r="Y30" s="632"/>
      <c r="Z30" s="633">
        <v>0.6</v>
      </c>
      <c r="AA30" s="633"/>
      <c r="AB30" s="633"/>
      <c r="AC30" s="633"/>
      <c r="AD30" s="634">
        <v>108124</v>
      </c>
      <c r="AE30" s="634"/>
      <c r="AF30" s="634"/>
      <c r="AG30" s="634"/>
      <c r="AH30" s="634"/>
      <c r="AI30" s="634"/>
      <c r="AJ30" s="634"/>
      <c r="AK30" s="634"/>
      <c r="AL30" s="635">
        <v>0.4</v>
      </c>
      <c r="AM30" s="636"/>
      <c r="AN30" s="636"/>
      <c r="AO30" s="637"/>
      <c r="AP30" s="609" t="s">
        <v>229</v>
      </c>
      <c r="AQ30" s="610"/>
      <c r="AR30" s="610"/>
      <c r="AS30" s="610"/>
      <c r="AT30" s="610"/>
      <c r="AU30" s="610"/>
      <c r="AV30" s="610"/>
      <c r="AW30" s="610"/>
      <c r="AX30" s="610"/>
      <c r="AY30" s="610"/>
      <c r="AZ30" s="610"/>
      <c r="BA30" s="610"/>
      <c r="BB30" s="610"/>
      <c r="BC30" s="610"/>
      <c r="BD30" s="610"/>
      <c r="BE30" s="610"/>
      <c r="BF30" s="611"/>
      <c r="BG30" s="609" t="s">
        <v>314</v>
      </c>
      <c r="BH30" s="683"/>
      <c r="BI30" s="683"/>
      <c r="BJ30" s="683"/>
      <c r="BK30" s="683"/>
      <c r="BL30" s="683"/>
      <c r="BM30" s="683"/>
      <c r="BN30" s="683"/>
      <c r="BO30" s="683"/>
      <c r="BP30" s="683"/>
      <c r="BQ30" s="684"/>
      <c r="BR30" s="609" t="s">
        <v>315</v>
      </c>
      <c r="BS30" s="683"/>
      <c r="BT30" s="683"/>
      <c r="BU30" s="683"/>
      <c r="BV30" s="683"/>
      <c r="BW30" s="683"/>
      <c r="BX30" s="683"/>
      <c r="BY30" s="683"/>
      <c r="BZ30" s="683"/>
      <c r="CA30" s="683"/>
      <c r="CB30" s="684"/>
      <c r="CD30" s="675"/>
      <c r="CE30" s="676"/>
      <c r="CF30" s="645" t="s">
        <v>316</v>
      </c>
      <c r="CG30" s="646"/>
      <c r="CH30" s="646"/>
      <c r="CI30" s="646"/>
      <c r="CJ30" s="646"/>
      <c r="CK30" s="646"/>
      <c r="CL30" s="646"/>
      <c r="CM30" s="646"/>
      <c r="CN30" s="646"/>
      <c r="CO30" s="646"/>
      <c r="CP30" s="646"/>
      <c r="CQ30" s="647"/>
      <c r="CR30" s="630">
        <v>3584944</v>
      </c>
      <c r="CS30" s="631"/>
      <c r="CT30" s="631"/>
      <c r="CU30" s="631"/>
      <c r="CV30" s="631"/>
      <c r="CW30" s="631"/>
      <c r="CX30" s="631"/>
      <c r="CY30" s="632"/>
      <c r="CZ30" s="635">
        <v>6.6</v>
      </c>
      <c r="DA30" s="664"/>
      <c r="DB30" s="664"/>
      <c r="DC30" s="671"/>
      <c r="DD30" s="639">
        <v>3571480</v>
      </c>
      <c r="DE30" s="631"/>
      <c r="DF30" s="631"/>
      <c r="DG30" s="631"/>
      <c r="DH30" s="631"/>
      <c r="DI30" s="631"/>
      <c r="DJ30" s="631"/>
      <c r="DK30" s="632"/>
      <c r="DL30" s="639">
        <v>3571480</v>
      </c>
      <c r="DM30" s="631"/>
      <c r="DN30" s="631"/>
      <c r="DO30" s="631"/>
      <c r="DP30" s="631"/>
      <c r="DQ30" s="631"/>
      <c r="DR30" s="631"/>
      <c r="DS30" s="631"/>
      <c r="DT30" s="631"/>
      <c r="DU30" s="631"/>
      <c r="DV30" s="632"/>
      <c r="DW30" s="635">
        <v>12.1</v>
      </c>
      <c r="DX30" s="664"/>
      <c r="DY30" s="664"/>
      <c r="DZ30" s="664"/>
      <c r="EA30" s="664"/>
      <c r="EB30" s="664"/>
      <c r="EC30" s="665"/>
    </row>
    <row r="31" spans="2:133" ht="11.25" customHeight="1" x14ac:dyDescent="0.2">
      <c r="B31" s="627" t="s">
        <v>317</v>
      </c>
      <c r="C31" s="628"/>
      <c r="D31" s="628"/>
      <c r="E31" s="628"/>
      <c r="F31" s="628"/>
      <c r="G31" s="628"/>
      <c r="H31" s="628"/>
      <c r="I31" s="628"/>
      <c r="J31" s="628"/>
      <c r="K31" s="628"/>
      <c r="L31" s="628"/>
      <c r="M31" s="628"/>
      <c r="N31" s="628"/>
      <c r="O31" s="628"/>
      <c r="P31" s="628"/>
      <c r="Q31" s="629"/>
      <c r="R31" s="630">
        <v>173506</v>
      </c>
      <c r="S31" s="631"/>
      <c r="T31" s="631"/>
      <c r="U31" s="631"/>
      <c r="V31" s="631"/>
      <c r="W31" s="631"/>
      <c r="X31" s="631"/>
      <c r="Y31" s="632"/>
      <c r="Z31" s="633">
        <v>0.3</v>
      </c>
      <c r="AA31" s="633"/>
      <c r="AB31" s="633"/>
      <c r="AC31" s="633"/>
      <c r="AD31" s="634" t="s">
        <v>180</v>
      </c>
      <c r="AE31" s="634"/>
      <c r="AF31" s="634"/>
      <c r="AG31" s="634"/>
      <c r="AH31" s="634"/>
      <c r="AI31" s="634"/>
      <c r="AJ31" s="634"/>
      <c r="AK31" s="634"/>
      <c r="AL31" s="635" t="s">
        <v>180</v>
      </c>
      <c r="AM31" s="636"/>
      <c r="AN31" s="636"/>
      <c r="AO31" s="637"/>
      <c r="AP31" s="687" t="s">
        <v>318</v>
      </c>
      <c r="AQ31" s="688"/>
      <c r="AR31" s="688"/>
      <c r="AS31" s="688"/>
      <c r="AT31" s="693" t="s">
        <v>319</v>
      </c>
      <c r="AU31" s="217"/>
      <c r="AV31" s="217"/>
      <c r="AW31" s="217"/>
      <c r="AX31" s="616" t="s">
        <v>191</v>
      </c>
      <c r="AY31" s="617"/>
      <c r="AZ31" s="617"/>
      <c r="BA31" s="617"/>
      <c r="BB31" s="617"/>
      <c r="BC31" s="617"/>
      <c r="BD31" s="617"/>
      <c r="BE31" s="617"/>
      <c r="BF31" s="618"/>
      <c r="BG31" s="698">
        <v>99.3</v>
      </c>
      <c r="BH31" s="685"/>
      <c r="BI31" s="685"/>
      <c r="BJ31" s="685"/>
      <c r="BK31" s="685"/>
      <c r="BL31" s="685"/>
      <c r="BM31" s="625">
        <v>95.2</v>
      </c>
      <c r="BN31" s="685"/>
      <c r="BO31" s="685"/>
      <c r="BP31" s="685"/>
      <c r="BQ31" s="686"/>
      <c r="BR31" s="698">
        <v>97.8</v>
      </c>
      <c r="BS31" s="685"/>
      <c r="BT31" s="685"/>
      <c r="BU31" s="685"/>
      <c r="BV31" s="685"/>
      <c r="BW31" s="685"/>
      <c r="BX31" s="625">
        <v>93.1</v>
      </c>
      <c r="BY31" s="685"/>
      <c r="BZ31" s="685"/>
      <c r="CA31" s="685"/>
      <c r="CB31" s="686"/>
      <c r="CD31" s="675"/>
      <c r="CE31" s="676"/>
      <c r="CF31" s="645" t="s">
        <v>320</v>
      </c>
      <c r="CG31" s="646"/>
      <c r="CH31" s="646"/>
      <c r="CI31" s="646"/>
      <c r="CJ31" s="646"/>
      <c r="CK31" s="646"/>
      <c r="CL31" s="646"/>
      <c r="CM31" s="646"/>
      <c r="CN31" s="646"/>
      <c r="CO31" s="646"/>
      <c r="CP31" s="646"/>
      <c r="CQ31" s="647"/>
      <c r="CR31" s="630">
        <v>53715</v>
      </c>
      <c r="CS31" s="669"/>
      <c r="CT31" s="669"/>
      <c r="CU31" s="669"/>
      <c r="CV31" s="669"/>
      <c r="CW31" s="669"/>
      <c r="CX31" s="669"/>
      <c r="CY31" s="670"/>
      <c r="CZ31" s="635">
        <v>0.1</v>
      </c>
      <c r="DA31" s="664"/>
      <c r="DB31" s="664"/>
      <c r="DC31" s="671"/>
      <c r="DD31" s="639">
        <v>52983</v>
      </c>
      <c r="DE31" s="669"/>
      <c r="DF31" s="669"/>
      <c r="DG31" s="669"/>
      <c r="DH31" s="669"/>
      <c r="DI31" s="669"/>
      <c r="DJ31" s="669"/>
      <c r="DK31" s="670"/>
      <c r="DL31" s="639">
        <v>52983</v>
      </c>
      <c r="DM31" s="669"/>
      <c r="DN31" s="669"/>
      <c r="DO31" s="669"/>
      <c r="DP31" s="669"/>
      <c r="DQ31" s="669"/>
      <c r="DR31" s="669"/>
      <c r="DS31" s="669"/>
      <c r="DT31" s="669"/>
      <c r="DU31" s="669"/>
      <c r="DV31" s="670"/>
      <c r="DW31" s="635">
        <v>0.2</v>
      </c>
      <c r="DX31" s="664"/>
      <c r="DY31" s="664"/>
      <c r="DZ31" s="664"/>
      <c r="EA31" s="664"/>
      <c r="EB31" s="664"/>
      <c r="EC31" s="665"/>
    </row>
    <row r="32" spans="2:133" ht="11.25" customHeight="1" x14ac:dyDescent="0.2">
      <c r="B32" s="627" t="s">
        <v>321</v>
      </c>
      <c r="C32" s="628"/>
      <c r="D32" s="628"/>
      <c r="E32" s="628"/>
      <c r="F32" s="628"/>
      <c r="G32" s="628"/>
      <c r="H32" s="628"/>
      <c r="I32" s="628"/>
      <c r="J32" s="628"/>
      <c r="K32" s="628"/>
      <c r="L32" s="628"/>
      <c r="M32" s="628"/>
      <c r="N32" s="628"/>
      <c r="O32" s="628"/>
      <c r="P32" s="628"/>
      <c r="Q32" s="629"/>
      <c r="R32" s="630">
        <v>10802652</v>
      </c>
      <c r="S32" s="631"/>
      <c r="T32" s="631"/>
      <c r="U32" s="631"/>
      <c r="V32" s="631"/>
      <c r="W32" s="631"/>
      <c r="X32" s="631"/>
      <c r="Y32" s="632"/>
      <c r="Z32" s="633">
        <v>18.2</v>
      </c>
      <c r="AA32" s="633"/>
      <c r="AB32" s="633"/>
      <c r="AC32" s="633"/>
      <c r="AD32" s="634" t="s">
        <v>180</v>
      </c>
      <c r="AE32" s="634"/>
      <c r="AF32" s="634"/>
      <c r="AG32" s="634"/>
      <c r="AH32" s="634"/>
      <c r="AI32" s="634"/>
      <c r="AJ32" s="634"/>
      <c r="AK32" s="634"/>
      <c r="AL32" s="635" t="s">
        <v>180</v>
      </c>
      <c r="AM32" s="636"/>
      <c r="AN32" s="636"/>
      <c r="AO32" s="637"/>
      <c r="AP32" s="689"/>
      <c r="AQ32" s="690"/>
      <c r="AR32" s="690"/>
      <c r="AS32" s="690"/>
      <c r="AT32" s="694"/>
      <c r="AU32" s="216" t="s">
        <v>322</v>
      </c>
      <c r="AV32" s="216"/>
      <c r="AW32" s="216"/>
      <c r="AX32" s="627" t="s">
        <v>323</v>
      </c>
      <c r="AY32" s="628"/>
      <c r="AZ32" s="628"/>
      <c r="BA32" s="628"/>
      <c r="BB32" s="628"/>
      <c r="BC32" s="628"/>
      <c r="BD32" s="628"/>
      <c r="BE32" s="628"/>
      <c r="BF32" s="629"/>
      <c r="BG32" s="699">
        <v>99.6</v>
      </c>
      <c r="BH32" s="669"/>
      <c r="BI32" s="669"/>
      <c r="BJ32" s="669"/>
      <c r="BK32" s="669"/>
      <c r="BL32" s="669"/>
      <c r="BM32" s="636">
        <v>97.5</v>
      </c>
      <c r="BN32" s="696"/>
      <c r="BO32" s="696"/>
      <c r="BP32" s="696"/>
      <c r="BQ32" s="697"/>
      <c r="BR32" s="699">
        <v>97.6</v>
      </c>
      <c r="BS32" s="669"/>
      <c r="BT32" s="669"/>
      <c r="BU32" s="669"/>
      <c r="BV32" s="669"/>
      <c r="BW32" s="669"/>
      <c r="BX32" s="636">
        <v>95.5</v>
      </c>
      <c r="BY32" s="696"/>
      <c r="BZ32" s="696"/>
      <c r="CA32" s="696"/>
      <c r="CB32" s="697"/>
      <c r="CD32" s="677"/>
      <c r="CE32" s="678"/>
      <c r="CF32" s="645" t="s">
        <v>324</v>
      </c>
      <c r="CG32" s="646"/>
      <c r="CH32" s="646"/>
      <c r="CI32" s="646"/>
      <c r="CJ32" s="646"/>
      <c r="CK32" s="646"/>
      <c r="CL32" s="646"/>
      <c r="CM32" s="646"/>
      <c r="CN32" s="646"/>
      <c r="CO32" s="646"/>
      <c r="CP32" s="646"/>
      <c r="CQ32" s="647"/>
      <c r="CR32" s="630" t="s">
        <v>240</v>
      </c>
      <c r="CS32" s="631"/>
      <c r="CT32" s="631"/>
      <c r="CU32" s="631"/>
      <c r="CV32" s="631"/>
      <c r="CW32" s="631"/>
      <c r="CX32" s="631"/>
      <c r="CY32" s="632"/>
      <c r="CZ32" s="635" t="s">
        <v>240</v>
      </c>
      <c r="DA32" s="664"/>
      <c r="DB32" s="664"/>
      <c r="DC32" s="671"/>
      <c r="DD32" s="639" t="s">
        <v>180</v>
      </c>
      <c r="DE32" s="631"/>
      <c r="DF32" s="631"/>
      <c r="DG32" s="631"/>
      <c r="DH32" s="631"/>
      <c r="DI32" s="631"/>
      <c r="DJ32" s="631"/>
      <c r="DK32" s="632"/>
      <c r="DL32" s="639" t="s">
        <v>240</v>
      </c>
      <c r="DM32" s="631"/>
      <c r="DN32" s="631"/>
      <c r="DO32" s="631"/>
      <c r="DP32" s="631"/>
      <c r="DQ32" s="631"/>
      <c r="DR32" s="631"/>
      <c r="DS32" s="631"/>
      <c r="DT32" s="631"/>
      <c r="DU32" s="631"/>
      <c r="DV32" s="632"/>
      <c r="DW32" s="635" t="s">
        <v>240</v>
      </c>
      <c r="DX32" s="664"/>
      <c r="DY32" s="664"/>
      <c r="DZ32" s="664"/>
      <c r="EA32" s="664"/>
      <c r="EB32" s="664"/>
      <c r="EC32" s="665"/>
    </row>
    <row r="33" spans="2:133" ht="11.25" customHeight="1" x14ac:dyDescent="0.2">
      <c r="B33" s="666" t="s">
        <v>325</v>
      </c>
      <c r="C33" s="667"/>
      <c r="D33" s="667"/>
      <c r="E33" s="667"/>
      <c r="F33" s="667"/>
      <c r="G33" s="667"/>
      <c r="H33" s="667"/>
      <c r="I33" s="667"/>
      <c r="J33" s="667"/>
      <c r="K33" s="667"/>
      <c r="L33" s="667"/>
      <c r="M33" s="667"/>
      <c r="N33" s="667"/>
      <c r="O33" s="667"/>
      <c r="P33" s="667"/>
      <c r="Q33" s="668"/>
      <c r="R33" s="630" t="s">
        <v>180</v>
      </c>
      <c r="S33" s="631"/>
      <c r="T33" s="631"/>
      <c r="U33" s="631"/>
      <c r="V33" s="631"/>
      <c r="W33" s="631"/>
      <c r="X33" s="631"/>
      <c r="Y33" s="632"/>
      <c r="Z33" s="633" t="s">
        <v>240</v>
      </c>
      <c r="AA33" s="633"/>
      <c r="AB33" s="633"/>
      <c r="AC33" s="633"/>
      <c r="AD33" s="634" t="s">
        <v>240</v>
      </c>
      <c r="AE33" s="634"/>
      <c r="AF33" s="634"/>
      <c r="AG33" s="634"/>
      <c r="AH33" s="634"/>
      <c r="AI33" s="634"/>
      <c r="AJ33" s="634"/>
      <c r="AK33" s="634"/>
      <c r="AL33" s="635" t="s">
        <v>240</v>
      </c>
      <c r="AM33" s="636"/>
      <c r="AN33" s="636"/>
      <c r="AO33" s="637"/>
      <c r="AP33" s="691"/>
      <c r="AQ33" s="692"/>
      <c r="AR33" s="692"/>
      <c r="AS33" s="692"/>
      <c r="AT33" s="695"/>
      <c r="AU33" s="218"/>
      <c r="AV33" s="218"/>
      <c r="AW33" s="218"/>
      <c r="AX33" s="680" t="s">
        <v>326</v>
      </c>
      <c r="AY33" s="681"/>
      <c r="AZ33" s="681"/>
      <c r="BA33" s="681"/>
      <c r="BB33" s="681"/>
      <c r="BC33" s="681"/>
      <c r="BD33" s="681"/>
      <c r="BE33" s="681"/>
      <c r="BF33" s="682"/>
      <c r="BG33" s="700">
        <v>99</v>
      </c>
      <c r="BH33" s="701"/>
      <c r="BI33" s="701"/>
      <c r="BJ33" s="701"/>
      <c r="BK33" s="701"/>
      <c r="BL33" s="701"/>
      <c r="BM33" s="702">
        <v>93.5</v>
      </c>
      <c r="BN33" s="701"/>
      <c r="BO33" s="701"/>
      <c r="BP33" s="701"/>
      <c r="BQ33" s="703"/>
      <c r="BR33" s="700">
        <v>97.6</v>
      </c>
      <c r="BS33" s="701"/>
      <c r="BT33" s="701"/>
      <c r="BU33" s="701"/>
      <c r="BV33" s="701"/>
      <c r="BW33" s="701"/>
      <c r="BX33" s="702">
        <v>91.3</v>
      </c>
      <c r="BY33" s="701"/>
      <c r="BZ33" s="701"/>
      <c r="CA33" s="701"/>
      <c r="CB33" s="703"/>
      <c r="CD33" s="645" t="s">
        <v>327</v>
      </c>
      <c r="CE33" s="646"/>
      <c r="CF33" s="646"/>
      <c r="CG33" s="646"/>
      <c r="CH33" s="646"/>
      <c r="CI33" s="646"/>
      <c r="CJ33" s="646"/>
      <c r="CK33" s="646"/>
      <c r="CL33" s="646"/>
      <c r="CM33" s="646"/>
      <c r="CN33" s="646"/>
      <c r="CO33" s="646"/>
      <c r="CP33" s="646"/>
      <c r="CQ33" s="647"/>
      <c r="CR33" s="630">
        <v>25476987</v>
      </c>
      <c r="CS33" s="669"/>
      <c r="CT33" s="669"/>
      <c r="CU33" s="669"/>
      <c r="CV33" s="669"/>
      <c r="CW33" s="669"/>
      <c r="CX33" s="669"/>
      <c r="CY33" s="670"/>
      <c r="CZ33" s="635">
        <v>47.1</v>
      </c>
      <c r="DA33" s="664"/>
      <c r="DB33" s="664"/>
      <c r="DC33" s="671"/>
      <c r="DD33" s="639">
        <v>17232084</v>
      </c>
      <c r="DE33" s="669"/>
      <c r="DF33" s="669"/>
      <c r="DG33" s="669"/>
      <c r="DH33" s="669"/>
      <c r="DI33" s="669"/>
      <c r="DJ33" s="669"/>
      <c r="DK33" s="670"/>
      <c r="DL33" s="639">
        <v>10199593</v>
      </c>
      <c r="DM33" s="669"/>
      <c r="DN33" s="669"/>
      <c r="DO33" s="669"/>
      <c r="DP33" s="669"/>
      <c r="DQ33" s="669"/>
      <c r="DR33" s="669"/>
      <c r="DS33" s="669"/>
      <c r="DT33" s="669"/>
      <c r="DU33" s="669"/>
      <c r="DV33" s="670"/>
      <c r="DW33" s="635">
        <v>34.6</v>
      </c>
      <c r="DX33" s="664"/>
      <c r="DY33" s="664"/>
      <c r="DZ33" s="664"/>
      <c r="EA33" s="664"/>
      <c r="EB33" s="664"/>
      <c r="EC33" s="665"/>
    </row>
    <row r="34" spans="2:133" ht="11.25" customHeight="1" x14ac:dyDescent="0.2">
      <c r="B34" s="627" t="s">
        <v>328</v>
      </c>
      <c r="C34" s="628"/>
      <c r="D34" s="628"/>
      <c r="E34" s="628"/>
      <c r="F34" s="628"/>
      <c r="G34" s="628"/>
      <c r="H34" s="628"/>
      <c r="I34" s="628"/>
      <c r="J34" s="628"/>
      <c r="K34" s="628"/>
      <c r="L34" s="628"/>
      <c r="M34" s="628"/>
      <c r="N34" s="628"/>
      <c r="O34" s="628"/>
      <c r="P34" s="628"/>
      <c r="Q34" s="629"/>
      <c r="R34" s="630">
        <v>4219340</v>
      </c>
      <c r="S34" s="631"/>
      <c r="T34" s="631"/>
      <c r="U34" s="631"/>
      <c r="V34" s="631"/>
      <c r="W34" s="631"/>
      <c r="X34" s="631"/>
      <c r="Y34" s="632"/>
      <c r="Z34" s="633">
        <v>7.1</v>
      </c>
      <c r="AA34" s="633"/>
      <c r="AB34" s="633"/>
      <c r="AC34" s="633"/>
      <c r="AD34" s="634" t="s">
        <v>180</v>
      </c>
      <c r="AE34" s="634"/>
      <c r="AF34" s="634"/>
      <c r="AG34" s="634"/>
      <c r="AH34" s="634"/>
      <c r="AI34" s="634"/>
      <c r="AJ34" s="634"/>
      <c r="AK34" s="634"/>
      <c r="AL34" s="635" t="s">
        <v>180</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329</v>
      </c>
      <c r="CE34" s="646"/>
      <c r="CF34" s="646"/>
      <c r="CG34" s="646"/>
      <c r="CH34" s="646"/>
      <c r="CI34" s="646"/>
      <c r="CJ34" s="646"/>
      <c r="CK34" s="646"/>
      <c r="CL34" s="646"/>
      <c r="CM34" s="646"/>
      <c r="CN34" s="646"/>
      <c r="CO34" s="646"/>
      <c r="CP34" s="646"/>
      <c r="CQ34" s="647"/>
      <c r="CR34" s="630">
        <v>7991866</v>
      </c>
      <c r="CS34" s="631"/>
      <c r="CT34" s="631"/>
      <c r="CU34" s="631"/>
      <c r="CV34" s="631"/>
      <c r="CW34" s="631"/>
      <c r="CX34" s="631"/>
      <c r="CY34" s="632"/>
      <c r="CZ34" s="635">
        <v>14.8</v>
      </c>
      <c r="DA34" s="664"/>
      <c r="DB34" s="664"/>
      <c r="DC34" s="671"/>
      <c r="DD34" s="639">
        <v>5482581</v>
      </c>
      <c r="DE34" s="631"/>
      <c r="DF34" s="631"/>
      <c r="DG34" s="631"/>
      <c r="DH34" s="631"/>
      <c r="DI34" s="631"/>
      <c r="DJ34" s="631"/>
      <c r="DK34" s="632"/>
      <c r="DL34" s="639">
        <v>4638771</v>
      </c>
      <c r="DM34" s="631"/>
      <c r="DN34" s="631"/>
      <c r="DO34" s="631"/>
      <c r="DP34" s="631"/>
      <c r="DQ34" s="631"/>
      <c r="DR34" s="631"/>
      <c r="DS34" s="631"/>
      <c r="DT34" s="631"/>
      <c r="DU34" s="631"/>
      <c r="DV34" s="632"/>
      <c r="DW34" s="635">
        <v>15.7</v>
      </c>
      <c r="DX34" s="664"/>
      <c r="DY34" s="664"/>
      <c r="DZ34" s="664"/>
      <c r="EA34" s="664"/>
      <c r="EB34" s="664"/>
      <c r="EC34" s="665"/>
    </row>
    <row r="35" spans="2:133" ht="11.25" customHeight="1" x14ac:dyDescent="0.2">
      <c r="B35" s="627" t="s">
        <v>330</v>
      </c>
      <c r="C35" s="628"/>
      <c r="D35" s="628"/>
      <c r="E35" s="628"/>
      <c r="F35" s="628"/>
      <c r="G35" s="628"/>
      <c r="H35" s="628"/>
      <c r="I35" s="628"/>
      <c r="J35" s="628"/>
      <c r="K35" s="628"/>
      <c r="L35" s="628"/>
      <c r="M35" s="628"/>
      <c r="N35" s="628"/>
      <c r="O35" s="628"/>
      <c r="P35" s="628"/>
      <c r="Q35" s="629"/>
      <c r="R35" s="630">
        <v>344835</v>
      </c>
      <c r="S35" s="631"/>
      <c r="T35" s="631"/>
      <c r="U35" s="631"/>
      <c r="V35" s="631"/>
      <c r="W35" s="631"/>
      <c r="X35" s="631"/>
      <c r="Y35" s="632"/>
      <c r="Z35" s="633">
        <v>0.6</v>
      </c>
      <c r="AA35" s="633"/>
      <c r="AB35" s="633"/>
      <c r="AC35" s="633"/>
      <c r="AD35" s="634">
        <v>63855</v>
      </c>
      <c r="AE35" s="634"/>
      <c r="AF35" s="634"/>
      <c r="AG35" s="634"/>
      <c r="AH35" s="634"/>
      <c r="AI35" s="634"/>
      <c r="AJ35" s="634"/>
      <c r="AK35" s="634"/>
      <c r="AL35" s="635">
        <v>0.2</v>
      </c>
      <c r="AM35" s="636"/>
      <c r="AN35" s="636"/>
      <c r="AO35" s="637"/>
      <c r="AP35" s="221"/>
      <c r="AQ35" s="609" t="s">
        <v>331</v>
      </c>
      <c r="AR35" s="610"/>
      <c r="AS35" s="610"/>
      <c r="AT35" s="610"/>
      <c r="AU35" s="610"/>
      <c r="AV35" s="610"/>
      <c r="AW35" s="610"/>
      <c r="AX35" s="610"/>
      <c r="AY35" s="610"/>
      <c r="AZ35" s="610"/>
      <c r="BA35" s="610"/>
      <c r="BB35" s="610"/>
      <c r="BC35" s="610"/>
      <c r="BD35" s="610"/>
      <c r="BE35" s="610"/>
      <c r="BF35" s="611"/>
      <c r="BG35" s="609" t="s">
        <v>332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333</v>
      </c>
      <c r="CE35" s="646"/>
      <c r="CF35" s="646"/>
      <c r="CG35" s="646"/>
      <c r="CH35" s="646"/>
      <c r="CI35" s="646"/>
      <c r="CJ35" s="646"/>
      <c r="CK35" s="646"/>
      <c r="CL35" s="646"/>
      <c r="CM35" s="646"/>
      <c r="CN35" s="646"/>
      <c r="CO35" s="646"/>
      <c r="CP35" s="646"/>
      <c r="CQ35" s="647"/>
      <c r="CR35" s="630">
        <v>2144833</v>
      </c>
      <c r="CS35" s="669"/>
      <c r="CT35" s="669"/>
      <c r="CU35" s="669"/>
      <c r="CV35" s="669"/>
      <c r="CW35" s="669"/>
      <c r="CX35" s="669"/>
      <c r="CY35" s="670"/>
      <c r="CZ35" s="635">
        <v>4</v>
      </c>
      <c r="DA35" s="664"/>
      <c r="DB35" s="664"/>
      <c r="DC35" s="671"/>
      <c r="DD35" s="639">
        <v>1797668</v>
      </c>
      <c r="DE35" s="669"/>
      <c r="DF35" s="669"/>
      <c r="DG35" s="669"/>
      <c r="DH35" s="669"/>
      <c r="DI35" s="669"/>
      <c r="DJ35" s="669"/>
      <c r="DK35" s="670"/>
      <c r="DL35" s="639">
        <v>748721</v>
      </c>
      <c r="DM35" s="669"/>
      <c r="DN35" s="669"/>
      <c r="DO35" s="669"/>
      <c r="DP35" s="669"/>
      <c r="DQ35" s="669"/>
      <c r="DR35" s="669"/>
      <c r="DS35" s="669"/>
      <c r="DT35" s="669"/>
      <c r="DU35" s="669"/>
      <c r="DV35" s="670"/>
      <c r="DW35" s="635">
        <v>2.5</v>
      </c>
      <c r="DX35" s="664"/>
      <c r="DY35" s="664"/>
      <c r="DZ35" s="664"/>
      <c r="EA35" s="664"/>
      <c r="EB35" s="664"/>
      <c r="EC35" s="665"/>
    </row>
    <row r="36" spans="2:133" ht="11.25" customHeight="1" x14ac:dyDescent="0.2">
      <c r="B36" s="627" t="s">
        <v>334</v>
      </c>
      <c r="C36" s="628"/>
      <c r="D36" s="628"/>
      <c r="E36" s="628"/>
      <c r="F36" s="628"/>
      <c r="G36" s="628"/>
      <c r="H36" s="628"/>
      <c r="I36" s="628"/>
      <c r="J36" s="628"/>
      <c r="K36" s="628"/>
      <c r="L36" s="628"/>
      <c r="M36" s="628"/>
      <c r="N36" s="628"/>
      <c r="O36" s="628"/>
      <c r="P36" s="628"/>
      <c r="Q36" s="629"/>
      <c r="R36" s="630">
        <v>2299320</v>
      </c>
      <c r="S36" s="631"/>
      <c r="T36" s="631"/>
      <c r="U36" s="631"/>
      <c r="V36" s="631"/>
      <c r="W36" s="631"/>
      <c r="X36" s="631"/>
      <c r="Y36" s="632"/>
      <c r="Z36" s="633">
        <v>3.9</v>
      </c>
      <c r="AA36" s="633"/>
      <c r="AB36" s="633"/>
      <c r="AC36" s="633"/>
      <c r="AD36" s="634" t="s">
        <v>180</v>
      </c>
      <c r="AE36" s="634"/>
      <c r="AF36" s="634"/>
      <c r="AG36" s="634"/>
      <c r="AH36" s="634"/>
      <c r="AI36" s="634"/>
      <c r="AJ36" s="634"/>
      <c r="AK36" s="634"/>
      <c r="AL36" s="635" t="s">
        <v>180</v>
      </c>
      <c r="AM36" s="636"/>
      <c r="AN36" s="636"/>
      <c r="AO36" s="637"/>
      <c r="AP36" s="221"/>
      <c r="AQ36" s="704" t="s">
        <v>335</v>
      </c>
      <c r="AR36" s="705"/>
      <c r="AS36" s="705"/>
      <c r="AT36" s="705"/>
      <c r="AU36" s="705"/>
      <c r="AV36" s="705"/>
      <c r="AW36" s="705"/>
      <c r="AX36" s="705"/>
      <c r="AY36" s="706"/>
      <c r="AZ36" s="619">
        <v>5498634</v>
      </c>
      <c r="BA36" s="620"/>
      <c r="BB36" s="620"/>
      <c r="BC36" s="620"/>
      <c r="BD36" s="620"/>
      <c r="BE36" s="620"/>
      <c r="BF36" s="707"/>
      <c r="BG36" s="641" t="s">
        <v>336</v>
      </c>
      <c r="BH36" s="642"/>
      <c r="BI36" s="642"/>
      <c r="BJ36" s="642"/>
      <c r="BK36" s="642"/>
      <c r="BL36" s="642"/>
      <c r="BM36" s="642"/>
      <c r="BN36" s="642"/>
      <c r="BO36" s="642"/>
      <c r="BP36" s="642"/>
      <c r="BQ36" s="642"/>
      <c r="BR36" s="642"/>
      <c r="BS36" s="642"/>
      <c r="BT36" s="642"/>
      <c r="BU36" s="643"/>
      <c r="BV36" s="619">
        <v>486320</v>
      </c>
      <c r="BW36" s="620"/>
      <c r="BX36" s="620"/>
      <c r="BY36" s="620"/>
      <c r="BZ36" s="620"/>
      <c r="CA36" s="620"/>
      <c r="CB36" s="707"/>
      <c r="CD36" s="645" t="s">
        <v>337</v>
      </c>
      <c r="CE36" s="646"/>
      <c r="CF36" s="646"/>
      <c r="CG36" s="646"/>
      <c r="CH36" s="646"/>
      <c r="CI36" s="646"/>
      <c r="CJ36" s="646"/>
      <c r="CK36" s="646"/>
      <c r="CL36" s="646"/>
      <c r="CM36" s="646"/>
      <c r="CN36" s="646"/>
      <c r="CO36" s="646"/>
      <c r="CP36" s="646"/>
      <c r="CQ36" s="647"/>
      <c r="CR36" s="630">
        <v>6826983</v>
      </c>
      <c r="CS36" s="631"/>
      <c r="CT36" s="631"/>
      <c r="CU36" s="631"/>
      <c r="CV36" s="631"/>
      <c r="CW36" s="631"/>
      <c r="CX36" s="631"/>
      <c r="CY36" s="632"/>
      <c r="CZ36" s="635">
        <v>12.6</v>
      </c>
      <c r="DA36" s="664"/>
      <c r="DB36" s="664"/>
      <c r="DC36" s="671"/>
      <c r="DD36" s="639">
        <v>4668293</v>
      </c>
      <c r="DE36" s="631"/>
      <c r="DF36" s="631"/>
      <c r="DG36" s="631"/>
      <c r="DH36" s="631"/>
      <c r="DI36" s="631"/>
      <c r="DJ36" s="631"/>
      <c r="DK36" s="632"/>
      <c r="DL36" s="639">
        <v>1960615</v>
      </c>
      <c r="DM36" s="631"/>
      <c r="DN36" s="631"/>
      <c r="DO36" s="631"/>
      <c r="DP36" s="631"/>
      <c r="DQ36" s="631"/>
      <c r="DR36" s="631"/>
      <c r="DS36" s="631"/>
      <c r="DT36" s="631"/>
      <c r="DU36" s="631"/>
      <c r="DV36" s="632"/>
      <c r="DW36" s="635">
        <v>6.6</v>
      </c>
      <c r="DX36" s="664"/>
      <c r="DY36" s="664"/>
      <c r="DZ36" s="664"/>
      <c r="EA36" s="664"/>
      <c r="EB36" s="664"/>
      <c r="EC36" s="665"/>
    </row>
    <row r="37" spans="2:133" ht="11.25" customHeight="1" x14ac:dyDescent="0.2">
      <c r="B37" s="627" t="s">
        <v>338</v>
      </c>
      <c r="C37" s="628"/>
      <c r="D37" s="628"/>
      <c r="E37" s="628"/>
      <c r="F37" s="628"/>
      <c r="G37" s="628"/>
      <c r="H37" s="628"/>
      <c r="I37" s="628"/>
      <c r="J37" s="628"/>
      <c r="K37" s="628"/>
      <c r="L37" s="628"/>
      <c r="M37" s="628"/>
      <c r="N37" s="628"/>
      <c r="O37" s="628"/>
      <c r="P37" s="628"/>
      <c r="Q37" s="629"/>
      <c r="R37" s="630">
        <v>3764453</v>
      </c>
      <c r="S37" s="631"/>
      <c r="T37" s="631"/>
      <c r="U37" s="631"/>
      <c r="V37" s="631"/>
      <c r="W37" s="631"/>
      <c r="X37" s="631"/>
      <c r="Y37" s="632"/>
      <c r="Z37" s="633">
        <v>6.3</v>
      </c>
      <c r="AA37" s="633"/>
      <c r="AB37" s="633"/>
      <c r="AC37" s="633"/>
      <c r="AD37" s="634">
        <v>56256</v>
      </c>
      <c r="AE37" s="634"/>
      <c r="AF37" s="634"/>
      <c r="AG37" s="634"/>
      <c r="AH37" s="634"/>
      <c r="AI37" s="634"/>
      <c r="AJ37" s="634"/>
      <c r="AK37" s="634"/>
      <c r="AL37" s="635">
        <v>0.2</v>
      </c>
      <c r="AM37" s="636"/>
      <c r="AN37" s="636"/>
      <c r="AO37" s="637"/>
      <c r="AQ37" s="708" t="s">
        <v>339</v>
      </c>
      <c r="AR37" s="709"/>
      <c r="AS37" s="709"/>
      <c r="AT37" s="709"/>
      <c r="AU37" s="709"/>
      <c r="AV37" s="709"/>
      <c r="AW37" s="709"/>
      <c r="AX37" s="709"/>
      <c r="AY37" s="710"/>
      <c r="AZ37" s="630">
        <v>1501932</v>
      </c>
      <c r="BA37" s="631"/>
      <c r="BB37" s="631"/>
      <c r="BC37" s="631"/>
      <c r="BD37" s="669"/>
      <c r="BE37" s="669"/>
      <c r="BF37" s="697"/>
      <c r="BG37" s="645" t="s">
        <v>340</v>
      </c>
      <c r="BH37" s="646"/>
      <c r="BI37" s="646"/>
      <c r="BJ37" s="646"/>
      <c r="BK37" s="646"/>
      <c r="BL37" s="646"/>
      <c r="BM37" s="646"/>
      <c r="BN37" s="646"/>
      <c r="BO37" s="646"/>
      <c r="BP37" s="646"/>
      <c r="BQ37" s="646"/>
      <c r="BR37" s="646"/>
      <c r="BS37" s="646"/>
      <c r="BT37" s="646"/>
      <c r="BU37" s="647"/>
      <c r="BV37" s="630">
        <v>435261</v>
      </c>
      <c r="BW37" s="631"/>
      <c r="BX37" s="631"/>
      <c r="BY37" s="631"/>
      <c r="BZ37" s="631"/>
      <c r="CA37" s="631"/>
      <c r="CB37" s="640"/>
      <c r="CD37" s="645" t="s">
        <v>341</v>
      </c>
      <c r="CE37" s="646"/>
      <c r="CF37" s="646"/>
      <c r="CG37" s="646"/>
      <c r="CH37" s="646"/>
      <c r="CI37" s="646"/>
      <c r="CJ37" s="646"/>
      <c r="CK37" s="646"/>
      <c r="CL37" s="646"/>
      <c r="CM37" s="646"/>
      <c r="CN37" s="646"/>
      <c r="CO37" s="646"/>
      <c r="CP37" s="646"/>
      <c r="CQ37" s="647"/>
      <c r="CR37" s="630">
        <v>78532</v>
      </c>
      <c r="CS37" s="669"/>
      <c r="CT37" s="669"/>
      <c r="CU37" s="669"/>
      <c r="CV37" s="669"/>
      <c r="CW37" s="669"/>
      <c r="CX37" s="669"/>
      <c r="CY37" s="670"/>
      <c r="CZ37" s="635">
        <v>0.1</v>
      </c>
      <c r="DA37" s="664"/>
      <c r="DB37" s="664"/>
      <c r="DC37" s="671"/>
      <c r="DD37" s="639">
        <v>73532</v>
      </c>
      <c r="DE37" s="669"/>
      <c r="DF37" s="669"/>
      <c r="DG37" s="669"/>
      <c r="DH37" s="669"/>
      <c r="DI37" s="669"/>
      <c r="DJ37" s="669"/>
      <c r="DK37" s="670"/>
      <c r="DL37" s="639">
        <v>73532</v>
      </c>
      <c r="DM37" s="669"/>
      <c r="DN37" s="669"/>
      <c r="DO37" s="669"/>
      <c r="DP37" s="669"/>
      <c r="DQ37" s="669"/>
      <c r="DR37" s="669"/>
      <c r="DS37" s="669"/>
      <c r="DT37" s="669"/>
      <c r="DU37" s="669"/>
      <c r="DV37" s="670"/>
      <c r="DW37" s="635">
        <v>0.2</v>
      </c>
      <c r="DX37" s="664"/>
      <c r="DY37" s="664"/>
      <c r="DZ37" s="664"/>
      <c r="EA37" s="664"/>
      <c r="EB37" s="664"/>
      <c r="EC37" s="665"/>
    </row>
    <row r="38" spans="2:133" ht="11.25" customHeight="1" x14ac:dyDescent="0.2">
      <c r="B38" s="627" t="s">
        <v>342</v>
      </c>
      <c r="C38" s="628"/>
      <c r="D38" s="628"/>
      <c r="E38" s="628"/>
      <c r="F38" s="628"/>
      <c r="G38" s="628"/>
      <c r="H38" s="628"/>
      <c r="I38" s="628"/>
      <c r="J38" s="628"/>
      <c r="K38" s="628"/>
      <c r="L38" s="628"/>
      <c r="M38" s="628"/>
      <c r="N38" s="628"/>
      <c r="O38" s="628"/>
      <c r="P38" s="628"/>
      <c r="Q38" s="629"/>
      <c r="R38" s="630">
        <v>2250092</v>
      </c>
      <c r="S38" s="631"/>
      <c r="T38" s="631"/>
      <c r="U38" s="631"/>
      <c r="V38" s="631"/>
      <c r="W38" s="631"/>
      <c r="X38" s="631"/>
      <c r="Y38" s="632"/>
      <c r="Z38" s="633">
        <v>3.8</v>
      </c>
      <c r="AA38" s="633"/>
      <c r="AB38" s="633"/>
      <c r="AC38" s="633"/>
      <c r="AD38" s="634" t="s">
        <v>180</v>
      </c>
      <c r="AE38" s="634"/>
      <c r="AF38" s="634"/>
      <c r="AG38" s="634"/>
      <c r="AH38" s="634"/>
      <c r="AI38" s="634"/>
      <c r="AJ38" s="634"/>
      <c r="AK38" s="634"/>
      <c r="AL38" s="635" t="s">
        <v>180</v>
      </c>
      <c r="AM38" s="636"/>
      <c r="AN38" s="636"/>
      <c r="AO38" s="637"/>
      <c r="AQ38" s="708" t="s">
        <v>343</v>
      </c>
      <c r="AR38" s="709"/>
      <c r="AS38" s="709"/>
      <c r="AT38" s="709"/>
      <c r="AU38" s="709"/>
      <c r="AV38" s="709"/>
      <c r="AW38" s="709"/>
      <c r="AX38" s="709"/>
      <c r="AY38" s="710"/>
      <c r="AZ38" s="630">
        <v>410196</v>
      </c>
      <c r="BA38" s="631"/>
      <c r="BB38" s="631"/>
      <c r="BC38" s="631"/>
      <c r="BD38" s="669"/>
      <c r="BE38" s="669"/>
      <c r="BF38" s="697"/>
      <c r="BG38" s="645" t="s">
        <v>344</v>
      </c>
      <c r="BH38" s="646"/>
      <c r="BI38" s="646"/>
      <c r="BJ38" s="646"/>
      <c r="BK38" s="646"/>
      <c r="BL38" s="646"/>
      <c r="BM38" s="646"/>
      <c r="BN38" s="646"/>
      <c r="BO38" s="646"/>
      <c r="BP38" s="646"/>
      <c r="BQ38" s="646"/>
      <c r="BR38" s="646"/>
      <c r="BS38" s="646"/>
      <c r="BT38" s="646"/>
      <c r="BU38" s="647"/>
      <c r="BV38" s="630">
        <v>11446</v>
      </c>
      <c r="BW38" s="631"/>
      <c r="BX38" s="631"/>
      <c r="BY38" s="631"/>
      <c r="BZ38" s="631"/>
      <c r="CA38" s="631"/>
      <c r="CB38" s="640"/>
      <c r="CD38" s="645" t="s">
        <v>345</v>
      </c>
      <c r="CE38" s="646"/>
      <c r="CF38" s="646"/>
      <c r="CG38" s="646"/>
      <c r="CH38" s="646"/>
      <c r="CI38" s="646"/>
      <c r="CJ38" s="646"/>
      <c r="CK38" s="646"/>
      <c r="CL38" s="646"/>
      <c r="CM38" s="646"/>
      <c r="CN38" s="646"/>
      <c r="CO38" s="646"/>
      <c r="CP38" s="646"/>
      <c r="CQ38" s="647"/>
      <c r="CR38" s="630">
        <v>3818959</v>
      </c>
      <c r="CS38" s="631"/>
      <c r="CT38" s="631"/>
      <c r="CU38" s="631"/>
      <c r="CV38" s="631"/>
      <c r="CW38" s="631"/>
      <c r="CX38" s="631"/>
      <c r="CY38" s="632"/>
      <c r="CZ38" s="635">
        <v>7.1</v>
      </c>
      <c r="DA38" s="664"/>
      <c r="DB38" s="664"/>
      <c r="DC38" s="671"/>
      <c r="DD38" s="639">
        <v>3144445</v>
      </c>
      <c r="DE38" s="631"/>
      <c r="DF38" s="631"/>
      <c r="DG38" s="631"/>
      <c r="DH38" s="631"/>
      <c r="DI38" s="631"/>
      <c r="DJ38" s="631"/>
      <c r="DK38" s="632"/>
      <c r="DL38" s="639">
        <v>2742097</v>
      </c>
      <c r="DM38" s="631"/>
      <c r="DN38" s="631"/>
      <c r="DO38" s="631"/>
      <c r="DP38" s="631"/>
      <c r="DQ38" s="631"/>
      <c r="DR38" s="631"/>
      <c r="DS38" s="631"/>
      <c r="DT38" s="631"/>
      <c r="DU38" s="631"/>
      <c r="DV38" s="632"/>
      <c r="DW38" s="635">
        <v>9.3000000000000007</v>
      </c>
      <c r="DX38" s="664"/>
      <c r="DY38" s="664"/>
      <c r="DZ38" s="664"/>
      <c r="EA38" s="664"/>
      <c r="EB38" s="664"/>
      <c r="EC38" s="665"/>
    </row>
    <row r="39" spans="2:133" ht="11.25" customHeight="1" x14ac:dyDescent="0.2">
      <c r="B39" s="627" t="s">
        <v>346</v>
      </c>
      <c r="C39" s="628"/>
      <c r="D39" s="628"/>
      <c r="E39" s="628"/>
      <c r="F39" s="628"/>
      <c r="G39" s="628"/>
      <c r="H39" s="628"/>
      <c r="I39" s="628"/>
      <c r="J39" s="628"/>
      <c r="K39" s="628"/>
      <c r="L39" s="628"/>
      <c r="M39" s="628"/>
      <c r="N39" s="628"/>
      <c r="O39" s="628"/>
      <c r="P39" s="628"/>
      <c r="Q39" s="629"/>
      <c r="R39" s="630">
        <v>1360033</v>
      </c>
      <c r="S39" s="631"/>
      <c r="T39" s="631"/>
      <c r="U39" s="631"/>
      <c r="V39" s="631"/>
      <c r="W39" s="631"/>
      <c r="X39" s="631"/>
      <c r="Y39" s="632"/>
      <c r="Z39" s="633">
        <v>2.2999999999999998</v>
      </c>
      <c r="AA39" s="633"/>
      <c r="AB39" s="633"/>
      <c r="AC39" s="633"/>
      <c r="AD39" s="634">
        <v>173</v>
      </c>
      <c r="AE39" s="634"/>
      <c r="AF39" s="634"/>
      <c r="AG39" s="634"/>
      <c r="AH39" s="634"/>
      <c r="AI39" s="634"/>
      <c r="AJ39" s="634"/>
      <c r="AK39" s="634"/>
      <c r="AL39" s="635">
        <v>0</v>
      </c>
      <c r="AM39" s="636"/>
      <c r="AN39" s="636"/>
      <c r="AO39" s="637"/>
      <c r="AQ39" s="708" t="s">
        <v>347</v>
      </c>
      <c r="AR39" s="709"/>
      <c r="AS39" s="709"/>
      <c r="AT39" s="709"/>
      <c r="AU39" s="709"/>
      <c r="AV39" s="709"/>
      <c r="AW39" s="709"/>
      <c r="AX39" s="709"/>
      <c r="AY39" s="710"/>
      <c r="AZ39" s="630">
        <v>177743</v>
      </c>
      <c r="BA39" s="631"/>
      <c r="BB39" s="631"/>
      <c r="BC39" s="631"/>
      <c r="BD39" s="669"/>
      <c r="BE39" s="669"/>
      <c r="BF39" s="697"/>
      <c r="BG39" s="645" t="s">
        <v>348</v>
      </c>
      <c r="BH39" s="646"/>
      <c r="BI39" s="646"/>
      <c r="BJ39" s="646"/>
      <c r="BK39" s="646"/>
      <c r="BL39" s="646"/>
      <c r="BM39" s="646"/>
      <c r="BN39" s="646"/>
      <c r="BO39" s="646"/>
      <c r="BP39" s="646"/>
      <c r="BQ39" s="646"/>
      <c r="BR39" s="646"/>
      <c r="BS39" s="646"/>
      <c r="BT39" s="646"/>
      <c r="BU39" s="647"/>
      <c r="BV39" s="630">
        <v>18320</v>
      </c>
      <c r="BW39" s="631"/>
      <c r="BX39" s="631"/>
      <c r="BY39" s="631"/>
      <c r="BZ39" s="631"/>
      <c r="CA39" s="631"/>
      <c r="CB39" s="640"/>
      <c r="CD39" s="645" t="s">
        <v>349</v>
      </c>
      <c r="CE39" s="646"/>
      <c r="CF39" s="646"/>
      <c r="CG39" s="646"/>
      <c r="CH39" s="646"/>
      <c r="CI39" s="646"/>
      <c r="CJ39" s="646"/>
      <c r="CK39" s="646"/>
      <c r="CL39" s="646"/>
      <c r="CM39" s="646"/>
      <c r="CN39" s="646"/>
      <c r="CO39" s="646"/>
      <c r="CP39" s="646"/>
      <c r="CQ39" s="647"/>
      <c r="CR39" s="630">
        <v>3649143</v>
      </c>
      <c r="CS39" s="669"/>
      <c r="CT39" s="669"/>
      <c r="CU39" s="669"/>
      <c r="CV39" s="669"/>
      <c r="CW39" s="669"/>
      <c r="CX39" s="669"/>
      <c r="CY39" s="670"/>
      <c r="CZ39" s="635">
        <v>6.7</v>
      </c>
      <c r="DA39" s="664"/>
      <c r="DB39" s="664"/>
      <c r="DC39" s="671"/>
      <c r="DD39" s="639">
        <v>1800394</v>
      </c>
      <c r="DE39" s="669"/>
      <c r="DF39" s="669"/>
      <c r="DG39" s="669"/>
      <c r="DH39" s="669"/>
      <c r="DI39" s="669"/>
      <c r="DJ39" s="669"/>
      <c r="DK39" s="670"/>
      <c r="DL39" s="639" t="s">
        <v>240</v>
      </c>
      <c r="DM39" s="669"/>
      <c r="DN39" s="669"/>
      <c r="DO39" s="669"/>
      <c r="DP39" s="669"/>
      <c r="DQ39" s="669"/>
      <c r="DR39" s="669"/>
      <c r="DS39" s="669"/>
      <c r="DT39" s="669"/>
      <c r="DU39" s="669"/>
      <c r="DV39" s="670"/>
      <c r="DW39" s="635" t="s">
        <v>240</v>
      </c>
      <c r="DX39" s="664"/>
      <c r="DY39" s="664"/>
      <c r="DZ39" s="664"/>
      <c r="EA39" s="664"/>
      <c r="EB39" s="664"/>
      <c r="EC39" s="665"/>
    </row>
    <row r="40" spans="2:133" ht="11.25" customHeight="1" x14ac:dyDescent="0.2">
      <c r="B40" s="627" t="s">
        <v>350</v>
      </c>
      <c r="C40" s="628"/>
      <c r="D40" s="628"/>
      <c r="E40" s="628"/>
      <c r="F40" s="628"/>
      <c r="G40" s="628"/>
      <c r="H40" s="628"/>
      <c r="I40" s="628"/>
      <c r="J40" s="628"/>
      <c r="K40" s="628"/>
      <c r="L40" s="628"/>
      <c r="M40" s="628"/>
      <c r="N40" s="628"/>
      <c r="O40" s="628"/>
      <c r="P40" s="628"/>
      <c r="Q40" s="629"/>
      <c r="R40" s="630">
        <v>2539600</v>
      </c>
      <c r="S40" s="631"/>
      <c r="T40" s="631"/>
      <c r="U40" s="631"/>
      <c r="V40" s="631"/>
      <c r="W40" s="631"/>
      <c r="X40" s="631"/>
      <c r="Y40" s="632"/>
      <c r="Z40" s="633">
        <v>4.3</v>
      </c>
      <c r="AA40" s="633"/>
      <c r="AB40" s="633"/>
      <c r="AC40" s="633"/>
      <c r="AD40" s="634" t="s">
        <v>180</v>
      </c>
      <c r="AE40" s="634"/>
      <c r="AF40" s="634"/>
      <c r="AG40" s="634"/>
      <c r="AH40" s="634"/>
      <c r="AI40" s="634"/>
      <c r="AJ40" s="634"/>
      <c r="AK40" s="634"/>
      <c r="AL40" s="635" t="s">
        <v>180</v>
      </c>
      <c r="AM40" s="636"/>
      <c r="AN40" s="636"/>
      <c r="AO40" s="637"/>
      <c r="AQ40" s="708" t="s">
        <v>351</v>
      </c>
      <c r="AR40" s="709"/>
      <c r="AS40" s="709"/>
      <c r="AT40" s="709"/>
      <c r="AU40" s="709"/>
      <c r="AV40" s="709"/>
      <c r="AW40" s="709"/>
      <c r="AX40" s="709"/>
      <c r="AY40" s="710"/>
      <c r="AZ40" s="630">
        <v>66147</v>
      </c>
      <c r="BA40" s="631"/>
      <c r="BB40" s="631"/>
      <c r="BC40" s="631"/>
      <c r="BD40" s="669"/>
      <c r="BE40" s="669"/>
      <c r="BF40" s="697"/>
      <c r="BG40" s="711" t="s">
        <v>352</v>
      </c>
      <c r="BH40" s="712"/>
      <c r="BI40" s="712"/>
      <c r="BJ40" s="712"/>
      <c r="BK40" s="712"/>
      <c r="BL40" s="222"/>
      <c r="BM40" s="646" t="s">
        <v>353</v>
      </c>
      <c r="BN40" s="646"/>
      <c r="BO40" s="646"/>
      <c r="BP40" s="646"/>
      <c r="BQ40" s="646"/>
      <c r="BR40" s="646"/>
      <c r="BS40" s="646"/>
      <c r="BT40" s="646"/>
      <c r="BU40" s="647"/>
      <c r="BV40" s="630">
        <v>109</v>
      </c>
      <c r="BW40" s="631"/>
      <c r="BX40" s="631"/>
      <c r="BY40" s="631"/>
      <c r="BZ40" s="631"/>
      <c r="CA40" s="631"/>
      <c r="CB40" s="640"/>
      <c r="CD40" s="645" t="s">
        <v>354</v>
      </c>
      <c r="CE40" s="646"/>
      <c r="CF40" s="646"/>
      <c r="CG40" s="646"/>
      <c r="CH40" s="646"/>
      <c r="CI40" s="646"/>
      <c r="CJ40" s="646"/>
      <c r="CK40" s="646"/>
      <c r="CL40" s="646"/>
      <c r="CM40" s="646"/>
      <c r="CN40" s="646"/>
      <c r="CO40" s="646"/>
      <c r="CP40" s="646"/>
      <c r="CQ40" s="647"/>
      <c r="CR40" s="630">
        <v>1045203</v>
      </c>
      <c r="CS40" s="631"/>
      <c r="CT40" s="631"/>
      <c r="CU40" s="631"/>
      <c r="CV40" s="631"/>
      <c r="CW40" s="631"/>
      <c r="CX40" s="631"/>
      <c r="CY40" s="632"/>
      <c r="CZ40" s="635">
        <v>1.9</v>
      </c>
      <c r="DA40" s="664"/>
      <c r="DB40" s="664"/>
      <c r="DC40" s="671"/>
      <c r="DD40" s="639">
        <v>338703</v>
      </c>
      <c r="DE40" s="631"/>
      <c r="DF40" s="631"/>
      <c r="DG40" s="631"/>
      <c r="DH40" s="631"/>
      <c r="DI40" s="631"/>
      <c r="DJ40" s="631"/>
      <c r="DK40" s="632"/>
      <c r="DL40" s="639">
        <v>109389</v>
      </c>
      <c r="DM40" s="631"/>
      <c r="DN40" s="631"/>
      <c r="DO40" s="631"/>
      <c r="DP40" s="631"/>
      <c r="DQ40" s="631"/>
      <c r="DR40" s="631"/>
      <c r="DS40" s="631"/>
      <c r="DT40" s="631"/>
      <c r="DU40" s="631"/>
      <c r="DV40" s="632"/>
      <c r="DW40" s="635">
        <v>0.4</v>
      </c>
      <c r="DX40" s="664"/>
      <c r="DY40" s="664"/>
      <c r="DZ40" s="664"/>
      <c r="EA40" s="664"/>
      <c r="EB40" s="664"/>
      <c r="EC40" s="665"/>
    </row>
    <row r="41" spans="2:133" ht="11.25" customHeight="1" x14ac:dyDescent="0.2">
      <c r="B41" s="627" t="s">
        <v>355</v>
      </c>
      <c r="C41" s="628"/>
      <c r="D41" s="628"/>
      <c r="E41" s="628"/>
      <c r="F41" s="628"/>
      <c r="G41" s="628"/>
      <c r="H41" s="628"/>
      <c r="I41" s="628"/>
      <c r="J41" s="628"/>
      <c r="K41" s="628"/>
      <c r="L41" s="628"/>
      <c r="M41" s="628"/>
      <c r="N41" s="628"/>
      <c r="O41" s="628"/>
      <c r="P41" s="628"/>
      <c r="Q41" s="629"/>
      <c r="R41" s="630" t="s">
        <v>180</v>
      </c>
      <c r="S41" s="631"/>
      <c r="T41" s="631"/>
      <c r="U41" s="631"/>
      <c r="V41" s="631"/>
      <c r="W41" s="631"/>
      <c r="X41" s="631"/>
      <c r="Y41" s="632"/>
      <c r="Z41" s="633" t="s">
        <v>180</v>
      </c>
      <c r="AA41" s="633"/>
      <c r="AB41" s="633"/>
      <c r="AC41" s="633"/>
      <c r="AD41" s="634" t="s">
        <v>180</v>
      </c>
      <c r="AE41" s="634"/>
      <c r="AF41" s="634"/>
      <c r="AG41" s="634"/>
      <c r="AH41" s="634"/>
      <c r="AI41" s="634"/>
      <c r="AJ41" s="634"/>
      <c r="AK41" s="634"/>
      <c r="AL41" s="635" t="s">
        <v>180</v>
      </c>
      <c r="AM41" s="636"/>
      <c r="AN41" s="636"/>
      <c r="AO41" s="637"/>
      <c r="AQ41" s="708" t="s">
        <v>356</v>
      </c>
      <c r="AR41" s="709"/>
      <c r="AS41" s="709"/>
      <c r="AT41" s="709"/>
      <c r="AU41" s="709"/>
      <c r="AV41" s="709"/>
      <c r="AW41" s="709"/>
      <c r="AX41" s="709"/>
      <c r="AY41" s="710"/>
      <c r="AZ41" s="630">
        <v>758926</v>
      </c>
      <c r="BA41" s="631"/>
      <c r="BB41" s="631"/>
      <c r="BC41" s="631"/>
      <c r="BD41" s="669"/>
      <c r="BE41" s="669"/>
      <c r="BF41" s="697"/>
      <c r="BG41" s="711"/>
      <c r="BH41" s="712"/>
      <c r="BI41" s="712"/>
      <c r="BJ41" s="712"/>
      <c r="BK41" s="712"/>
      <c r="BL41" s="222"/>
      <c r="BM41" s="646" t="s">
        <v>357</v>
      </c>
      <c r="BN41" s="646"/>
      <c r="BO41" s="646"/>
      <c r="BP41" s="646"/>
      <c r="BQ41" s="646"/>
      <c r="BR41" s="646"/>
      <c r="BS41" s="646"/>
      <c r="BT41" s="646"/>
      <c r="BU41" s="647"/>
      <c r="BV41" s="630" t="s">
        <v>180</v>
      </c>
      <c r="BW41" s="631"/>
      <c r="BX41" s="631"/>
      <c r="BY41" s="631"/>
      <c r="BZ41" s="631"/>
      <c r="CA41" s="631"/>
      <c r="CB41" s="640"/>
      <c r="CD41" s="645" t="s">
        <v>358</v>
      </c>
      <c r="CE41" s="646"/>
      <c r="CF41" s="646"/>
      <c r="CG41" s="646"/>
      <c r="CH41" s="646"/>
      <c r="CI41" s="646"/>
      <c r="CJ41" s="646"/>
      <c r="CK41" s="646"/>
      <c r="CL41" s="646"/>
      <c r="CM41" s="646"/>
      <c r="CN41" s="646"/>
      <c r="CO41" s="646"/>
      <c r="CP41" s="646"/>
      <c r="CQ41" s="647"/>
      <c r="CR41" s="630" t="s">
        <v>180</v>
      </c>
      <c r="CS41" s="669"/>
      <c r="CT41" s="669"/>
      <c r="CU41" s="669"/>
      <c r="CV41" s="669"/>
      <c r="CW41" s="669"/>
      <c r="CX41" s="669"/>
      <c r="CY41" s="670"/>
      <c r="CZ41" s="635" t="s">
        <v>180</v>
      </c>
      <c r="DA41" s="664"/>
      <c r="DB41" s="664"/>
      <c r="DC41" s="671"/>
      <c r="DD41" s="639" t="s">
        <v>180</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359</v>
      </c>
      <c r="C42" s="628"/>
      <c r="D42" s="628"/>
      <c r="E42" s="628"/>
      <c r="F42" s="628"/>
      <c r="G42" s="628"/>
      <c r="H42" s="628"/>
      <c r="I42" s="628"/>
      <c r="J42" s="628"/>
      <c r="K42" s="628"/>
      <c r="L42" s="628"/>
      <c r="M42" s="628"/>
      <c r="N42" s="628"/>
      <c r="O42" s="628"/>
      <c r="P42" s="628"/>
      <c r="Q42" s="629"/>
      <c r="R42" s="630" t="s">
        <v>240</v>
      </c>
      <c r="S42" s="631"/>
      <c r="T42" s="631"/>
      <c r="U42" s="631"/>
      <c r="V42" s="631"/>
      <c r="W42" s="631"/>
      <c r="X42" s="631"/>
      <c r="Y42" s="632"/>
      <c r="Z42" s="633" t="s">
        <v>240</v>
      </c>
      <c r="AA42" s="633"/>
      <c r="AB42" s="633"/>
      <c r="AC42" s="633"/>
      <c r="AD42" s="634" t="s">
        <v>240</v>
      </c>
      <c r="AE42" s="634"/>
      <c r="AF42" s="634"/>
      <c r="AG42" s="634"/>
      <c r="AH42" s="634"/>
      <c r="AI42" s="634"/>
      <c r="AJ42" s="634"/>
      <c r="AK42" s="634"/>
      <c r="AL42" s="635" t="s">
        <v>240</v>
      </c>
      <c r="AM42" s="636"/>
      <c r="AN42" s="636"/>
      <c r="AO42" s="637"/>
      <c r="AQ42" s="715" t="s">
        <v>360</v>
      </c>
      <c r="AR42" s="716"/>
      <c r="AS42" s="716"/>
      <c r="AT42" s="716"/>
      <c r="AU42" s="716"/>
      <c r="AV42" s="716"/>
      <c r="AW42" s="716"/>
      <c r="AX42" s="716"/>
      <c r="AY42" s="717"/>
      <c r="AZ42" s="724">
        <v>2583690</v>
      </c>
      <c r="BA42" s="725"/>
      <c r="BB42" s="725"/>
      <c r="BC42" s="725"/>
      <c r="BD42" s="701"/>
      <c r="BE42" s="701"/>
      <c r="BF42" s="703"/>
      <c r="BG42" s="713"/>
      <c r="BH42" s="714"/>
      <c r="BI42" s="714"/>
      <c r="BJ42" s="714"/>
      <c r="BK42" s="714"/>
      <c r="BL42" s="223"/>
      <c r="BM42" s="656" t="s">
        <v>361</v>
      </c>
      <c r="BN42" s="656"/>
      <c r="BO42" s="656"/>
      <c r="BP42" s="656"/>
      <c r="BQ42" s="656"/>
      <c r="BR42" s="656"/>
      <c r="BS42" s="656"/>
      <c r="BT42" s="656"/>
      <c r="BU42" s="657"/>
      <c r="BV42" s="724">
        <v>317</v>
      </c>
      <c r="BW42" s="725"/>
      <c r="BX42" s="725"/>
      <c r="BY42" s="725"/>
      <c r="BZ42" s="725"/>
      <c r="CA42" s="725"/>
      <c r="CB42" s="737"/>
      <c r="CD42" s="627" t="s">
        <v>362</v>
      </c>
      <c r="CE42" s="628"/>
      <c r="CF42" s="628"/>
      <c r="CG42" s="628"/>
      <c r="CH42" s="628"/>
      <c r="CI42" s="628"/>
      <c r="CJ42" s="628"/>
      <c r="CK42" s="628"/>
      <c r="CL42" s="628"/>
      <c r="CM42" s="628"/>
      <c r="CN42" s="628"/>
      <c r="CO42" s="628"/>
      <c r="CP42" s="628"/>
      <c r="CQ42" s="629"/>
      <c r="CR42" s="630">
        <v>7596941</v>
      </c>
      <c r="CS42" s="669"/>
      <c r="CT42" s="669"/>
      <c r="CU42" s="669"/>
      <c r="CV42" s="669"/>
      <c r="CW42" s="669"/>
      <c r="CX42" s="669"/>
      <c r="CY42" s="670"/>
      <c r="CZ42" s="635">
        <v>14</v>
      </c>
      <c r="DA42" s="664"/>
      <c r="DB42" s="664"/>
      <c r="DC42" s="671"/>
      <c r="DD42" s="639">
        <v>2570188</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363</v>
      </c>
      <c r="C43" s="628"/>
      <c r="D43" s="628"/>
      <c r="E43" s="628"/>
      <c r="F43" s="628"/>
      <c r="G43" s="628"/>
      <c r="H43" s="628"/>
      <c r="I43" s="628"/>
      <c r="J43" s="628"/>
      <c r="K43" s="628"/>
      <c r="L43" s="628"/>
      <c r="M43" s="628"/>
      <c r="N43" s="628"/>
      <c r="O43" s="628"/>
      <c r="P43" s="628"/>
      <c r="Q43" s="629"/>
      <c r="R43" s="630">
        <v>1586000</v>
      </c>
      <c r="S43" s="631"/>
      <c r="T43" s="631"/>
      <c r="U43" s="631"/>
      <c r="V43" s="631"/>
      <c r="W43" s="631"/>
      <c r="X43" s="631"/>
      <c r="Y43" s="632"/>
      <c r="Z43" s="633">
        <v>2.7</v>
      </c>
      <c r="AA43" s="633"/>
      <c r="AB43" s="633"/>
      <c r="AC43" s="633"/>
      <c r="AD43" s="634" t="s">
        <v>180</v>
      </c>
      <c r="AE43" s="634"/>
      <c r="AF43" s="634"/>
      <c r="AG43" s="634"/>
      <c r="AH43" s="634"/>
      <c r="AI43" s="634"/>
      <c r="AJ43" s="634"/>
      <c r="AK43" s="634"/>
      <c r="AL43" s="635" t="s">
        <v>180</v>
      </c>
      <c r="AM43" s="636"/>
      <c r="AN43" s="636"/>
      <c r="AO43" s="637"/>
      <c r="BV43" s="224"/>
      <c r="BW43" s="224"/>
      <c r="BX43" s="224"/>
      <c r="BY43" s="224"/>
      <c r="BZ43" s="224"/>
      <c r="CA43" s="224"/>
      <c r="CB43" s="224"/>
      <c r="CD43" s="627" t="s">
        <v>364</v>
      </c>
      <c r="CE43" s="628"/>
      <c r="CF43" s="628"/>
      <c r="CG43" s="628"/>
      <c r="CH43" s="628"/>
      <c r="CI43" s="628"/>
      <c r="CJ43" s="628"/>
      <c r="CK43" s="628"/>
      <c r="CL43" s="628"/>
      <c r="CM43" s="628"/>
      <c r="CN43" s="628"/>
      <c r="CO43" s="628"/>
      <c r="CP43" s="628"/>
      <c r="CQ43" s="629"/>
      <c r="CR43" s="630">
        <v>147435</v>
      </c>
      <c r="CS43" s="669"/>
      <c r="CT43" s="669"/>
      <c r="CU43" s="669"/>
      <c r="CV43" s="669"/>
      <c r="CW43" s="669"/>
      <c r="CX43" s="669"/>
      <c r="CY43" s="670"/>
      <c r="CZ43" s="635">
        <v>0.3</v>
      </c>
      <c r="DA43" s="664"/>
      <c r="DB43" s="664"/>
      <c r="DC43" s="671"/>
      <c r="DD43" s="639">
        <v>147435</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0" t="s">
        <v>365</v>
      </c>
      <c r="C44" s="681"/>
      <c r="D44" s="681"/>
      <c r="E44" s="681"/>
      <c r="F44" s="681"/>
      <c r="G44" s="681"/>
      <c r="H44" s="681"/>
      <c r="I44" s="681"/>
      <c r="J44" s="681"/>
      <c r="K44" s="681"/>
      <c r="L44" s="681"/>
      <c r="M44" s="681"/>
      <c r="N44" s="681"/>
      <c r="O44" s="681"/>
      <c r="P44" s="681"/>
      <c r="Q44" s="682"/>
      <c r="R44" s="724">
        <v>59386113</v>
      </c>
      <c r="S44" s="725"/>
      <c r="T44" s="725"/>
      <c r="U44" s="725"/>
      <c r="V44" s="725"/>
      <c r="W44" s="725"/>
      <c r="X44" s="725"/>
      <c r="Y44" s="726"/>
      <c r="Z44" s="727">
        <v>100</v>
      </c>
      <c r="AA44" s="727"/>
      <c r="AB44" s="727"/>
      <c r="AC44" s="727"/>
      <c r="AD44" s="728">
        <v>27908127</v>
      </c>
      <c r="AE44" s="728"/>
      <c r="AF44" s="728"/>
      <c r="AG44" s="728"/>
      <c r="AH44" s="728"/>
      <c r="AI44" s="728"/>
      <c r="AJ44" s="728"/>
      <c r="AK44" s="728"/>
      <c r="AL44" s="729">
        <v>100</v>
      </c>
      <c r="AM44" s="702"/>
      <c r="AN44" s="702"/>
      <c r="AO44" s="730"/>
      <c r="CD44" s="731" t="s">
        <v>311</v>
      </c>
      <c r="CE44" s="732"/>
      <c r="CF44" s="627" t="s">
        <v>366</v>
      </c>
      <c r="CG44" s="628"/>
      <c r="CH44" s="628"/>
      <c r="CI44" s="628"/>
      <c r="CJ44" s="628"/>
      <c r="CK44" s="628"/>
      <c r="CL44" s="628"/>
      <c r="CM44" s="628"/>
      <c r="CN44" s="628"/>
      <c r="CO44" s="628"/>
      <c r="CP44" s="628"/>
      <c r="CQ44" s="629"/>
      <c r="CR44" s="630">
        <v>4019194</v>
      </c>
      <c r="CS44" s="631"/>
      <c r="CT44" s="631"/>
      <c r="CU44" s="631"/>
      <c r="CV44" s="631"/>
      <c r="CW44" s="631"/>
      <c r="CX44" s="631"/>
      <c r="CY44" s="632"/>
      <c r="CZ44" s="635">
        <v>7.4</v>
      </c>
      <c r="DA44" s="636"/>
      <c r="DB44" s="636"/>
      <c r="DC44" s="648"/>
      <c r="DD44" s="639">
        <v>2223187</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367</v>
      </c>
      <c r="CG45" s="628"/>
      <c r="CH45" s="628"/>
      <c r="CI45" s="628"/>
      <c r="CJ45" s="628"/>
      <c r="CK45" s="628"/>
      <c r="CL45" s="628"/>
      <c r="CM45" s="628"/>
      <c r="CN45" s="628"/>
      <c r="CO45" s="628"/>
      <c r="CP45" s="628"/>
      <c r="CQ45" s="629"/>
      <c r="CR45" s="630">
        <v>1646546</v>
      </c>
      <c r="CS45" s="669"/>
      <c r="CT45" s="669"/>
      <c r="CU45" s="669"/>
      <c r="CV45" s="669"/>
      <c r="CW45" s="669"/>
      <c r="CX45" s="669"/>
      <c r="CY45" s="670"/>
      <c r="CZ45" s="635">
        <v>3</v>
      </c>
      <c r="DA45" s="664"/>
      <c r="DB45" s="664"/>
      <c r="DC45" s="671"/>
      <c r="DD45" s="639">
        <v>231547</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369</v>
      </c>
      <c r="CG46" s="628"/>
      <c r="CH46" s="628"/>
      <c r="CI46" s="628"/>
      <c r="CJ46" s="628"/>
      <c r="CK46" s="628"/>
      <c r="CL46" s="628"/>
      <c r="CM46" s="628"/>
      <c r="CN46" s="628"/>
      <c r="CO46" s="628"/>
      <c r="CP46" s="628"/>
      <c r="CQ46" s="629"/>
      <c r="CR46" s="630">
        <v>2228348</v>
      </c>
      <c r="CS46" s="631"/>
      <c r="CT46" s="631"/>
      <c r="CU46" s="631"/>
      <c r="CV46" s="631"/>
      <c r="CW46" s="631"/>
      <c r="CX46" s="631"/>
      <c r="CY46" s="632"/>
      <c r="CZ46" s="635">
        <v>4.0999999999999996</v>
      </c>
      <c r="DA46" s="636"/>
      <c r="DB46" s="636"/>
      <c r="DC46" s="648"/>
      <c r="DD46" s="639">
        <v>1858694</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370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371</v>
      </c>
      <c r="CG47" s="628"/>
      <c r="CH47" s="628"/>
      <c r="CI47" s="628"/>
      <c r="CJ47" s="628"/>
      <c r="CK47" s="628"/>
      <c r="CL47" s="628"/>
      <c r="CM47" s="628"/>
      <c r="CN47" s="628"/>
      <c r="CO47" s="628"/>
      <c r="CP47" s="628"/>
      <c r="CQ47" s="629"/>
      <c r="CR47" s="630">
        <v>3577747</v>
      </c>
      <c r="CS47" s="669"/>
      <c r="CT47" s="669"/>
      <c r="CU47" s="669"/>
      <c r="CV47" s="669"/>
      <c r="CW47" s="669"/>
      <c r="CX47" s="669"/>
      <c r="CY47" s="670"/>
      <c r="CZ47" s="635">
        <v>6.6</v>
      </c>
      <c r="DA47" s="664"/>
      <c r="DB47" s="664"/>
      <c r="DC47" s="671"/>
      <c r="DD47" s="639">
        <v>347001</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372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373</v>
      </c>
      <c r="CG48" s="628"/>
      <c r="CH48" s="628"/>
      <c r="CI48" s="628"/>
      <c r="CJ48" s="628"/>
      <c r="CK48" s="628"/>
      <c r="CL48" s="628"/>
      <c r="CM48" s="628"/>
      <c r="CN48" s="628"/>
      <c r="CO48" s="628"/>
      <c r="CP48" s="628"/>
      <c r="CQ48" s="629"/>
      <c r="CR48" s="630" t="s">
        <v>180</v>
      </c>
      <c r="CS48" s="631"/>
      <c r="CT48" s="631"/>
      <c r="CU48" s="631"/>
      <c r="CV48" s="631"/>
      <c r="CW48" s="631"/>
      <c r="CX48" s="631"/>
      <c r="CY48" s="632"/>
      <c r="CZ48" s="635" t="s">
        <v>180</v>
      </c>
      <c r="DA48" s="636"/>
      <c r="DB48" s="636"/>
      <c r="DC48" s="648"/>
      <c r="DD48" s="639" t="s">
        <v>180</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0" t="s">
        <v>374</v>
      </c>
      <c r="CE49" s="681"/>
      <c r="CF49" s="681"/>
      <c r="CG49" s="681"/>
      <c r="CH49" s="681"/>
      <c r="CI49" s="681"/>
      <c r="CJ49" s="681"/>
      <c r="CK49" s="681"/>
      <c r="CL49" s="681"/>
      <c r="CM49" s="681"/>
      <c r="CN49" s="681"/>
      <c r="CO49" s="681"/>
      <c r="CP49" s="681"/>
      <c r="CQ49" s="682"/>
      <c r="CR49" s="724">
        <v>54112798</v>
      </c>
      <c r="CS49" s="701"/>
      <c r="CT49" s="701"/>
      <c r="CU49" s="701"/>
      <c r="CV49" s="701"/>
      <c r="CW49" s="701"/>
      <c r="CX49" s="701"/>
      <c r="CY49" s="738"/>
      <c r="CZ49" s="729">
        <v>100</v>
      </c>
      <c r="DA49" s="739"/>
      <c r="DB49" s="739"/>
      <c r="DC49" s="740"/>
      <c r="DD49" s="741">
        <v>32822027</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376</v>
      </c>
      <c r="DK2" s="752"/>
      <c r="DL2" s="752"/>
      <c r="DM2" s="752"/>
      <c r="DN2" s="752"/>
      <c r="DO2" s="753"/>
      <c r="DP2" s="231"/>
      <c r="DQ2" s="751" t="s">
        <v>377</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380</v>
      </c>
      <c r="B5" s="757"/>
      <c r="C5" s="757"/>
      <c r="D5" s="757"/>
      <c r="E5" s="757"/>
      <c r="F5" s="757"/>
      <c r="G5" s="757"/>
      <c r="H5" s="757"/>
      <c r="I5" s="757"/>
      <c r="J5" s="757"/>
      <c r="K5" s="757"/>
      <c r="L5" s="757"/>
      <c r="M5" s="757"/>
      <c r="N5" s="757"/>
      <c r="O5" s="757"/>
      <c r="P5" s="758"/>
      <c r="Q5" s="762" t="s">
        <v>381</v>
      </c>
      <c r="R5" s="763"/>
      <c r="S5" s="763"/>
      <c r="T5" s="763"/>
      <c r="U5" s="764"/>
      <c r="V5" s="762" t="s">
        <v>382</v>
      </c>
      <c r="W5" s="763"/>
      <c r="X5" s="763"/>
      <c r="Y5" s="763"/>
      <c r="Z5" s="764"/>
      <c r="AA5" s="762" t="s">
        <v>383</v>
      </c>
      <c r="AB5" s="763"/>
      <c r="AC5" s="763"/>
      <c r="AD5" s="763"/>
      <c r="AE5" s="763"/>
      <c r="AF5" s="768" t="s">
        <v>384</v>
      </c>
      <c r="AG5" s="763"/>
      <c r="AH5" s="763"/>
      <c r="AI5" s="763"/>
      <c r="AJ5" s="769"/>
      <c r="AK5" s="763" t="s">
        <v>385</v>
      </c>
      <c r="AL5" s="763"/>
      <c r="AM5" s="763"/>
      <c r="AN5" s="763"/>
      <c r="AO5" s="764"/>
      <c r="AP5" s="762" t="s">
        <v>386</v>
      </c>
      <c r="AQ5" s="763"/>
      <c r="AR5" s="763"/>
      <c r="AS5" s="763"/>
      <c r="AT5" s="764"/>
      <c r="AU5" s="762" t="s">
        <v>387</v>
      </c>
      <c r="AV5" s="763"/>
      <c r="AW5" s="763"/>
      <c r="AX5" s="763"/>
      <c r="AY5" s="769"/>
      <c r="AZ5" s="235"/>
      <c r="BA5" s="235"/>
      <c r="BB5" s="235"/>
      <c r="BC5" s="235"/>
      <c r="BD5" s="235"/>
      <c r="BE5" s="236"/>
      <c r="BF5" s="236"/>
      <c r="BG5" s="236"/>
      <c r="BH5" s="236"/>
      <c r="BI5" s="236"/>
      <c r="BJ5" s="236"/>
      <c r="BK5" s="236"/>
      <c r="BL5" s="236"/>
      <c r="BM5" s="236"/>
      <c r="BN5" s="236"/>
      <c r="BO5" s="236"/>
      <c r="BP5" s="236"/>
      <c r="BQ5" s="756" t="s">
        <v>388</v>
      </c>
      <c r="BR5" s="757"/>
      <c r="BS5" s="757"/>
      <c r="BT5" s="757"/>
      <c r="BU5" s="757"/>
      <c r="BV5" s="757"/>
      <c r="BW5" s="757"/>
      <c r="BX5" s="757"/>
      <c r="BY5" s="757"/>
      <c r="BZ5" s="757"/>
      <c r="CA5" s="757"/>
      <c r="CB5" s="757"/>
      <c r="CC5" s="757"/>
      <c r="CD5" s="757"/>
      <c r="CE5" s="757"/>
      <c r="CF5" s="757"/>
      <c r="CG5" s="758"/>
      <c r="CH5" s="762" t="s">
        <v>389</v>
      </c>
      <c r="CI5" s="763"/>
      <c r="CJ5" s="763"/>
      <c r="CK5" s="763"/>
      <c r="CL5" s="764"/>
      <c r="CM5" s="762" t="s">
        <v>390</v>
      </c>
      <c r="CN5" s="763"/>
      <c r="CO5" s="763"/>
      <c r="CP5" s="763"/>
      <c r="CQ5" s="764"/>
      <c r="CR5" s="762" t="s">
        <v>391</v>
      </c>
      <c r="CS5" s="763"/>
      <c r="CT5" s="763"/>
      <c r="CU5" s="763"/>
      <c r="CV5" s="764"/>
      <c r="CW5" s="762" t="s">
        <v>392</v>
      </c>
      <c r="CX5" s="763"/>
      <c r="CY5" s="763"/>
      <c r="CZ5" s="763"/>
      <c r="DA5" s="764"/>
      <c r="DB5" s="762" t="s">
        <v>393</v>
      </c>
      <c r="DC5" s="763"/>
      <c r="DD5" s="763"/>
      <c r="DE5" s="763"/>
      <c r="DF5" s="764"/>
      <c r="DG5" s="792" t="s">
        <v>394</v>
      </c>
      <c r="DH5" s="793"/>
      <c r="DI5" s="793"/>
      <c r="DJ5" s="793"/>
      <c r="DK5" s="794"/>
      <c r="DL5" s="792" t="s">
        <v>395</v>
      </c>
      <c r="DM5" s="793"/>
      <c r="DN5" s="793"/>
      <c r="DO5" s="793"/>
      <c r="DP5" s="794"/>
      <c r="DQ5" s="762" t="s">
        <v>396</v>
      </c>
      <c r="DR5" s="763"/>
      <c r="DS5" s="763"/>
      <c r="DT5" s="763"/>
      <c r="DU5" s="764"/>
      <c r="DV5" s="762" t="s">
        <v>387</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397</v>
      </c>
      <c r="C7" s="779"/>
      <c r="D7" s="779"/>
      <c r="E7" s="779"/>
      <c r="F7" s="779"/>
      <c r="G7" s="779"/>
      <c r="H7" s="779"/>
      <c r="I7" s="779"/>
      <c r="J7" s="779"/>
      <c r="K7" s="779"/>
      <c r="L7" s="779"/>
      <c r="M7" s="779"/>
      <c r="N7" s="779"/>
      <c r="O7" s="779"/>
      <c r="P7" s="780"/>
      <c r="Q7" s="781">
        <v>59185</v>
      </c>
      <c r="R7" s="782"/>
      <c r="S7" s="782"/>
      <c r="T7" s="782"/>
      <c r="U7" s="782"/>
      <c r="V7" s="782">
        <v>53912</v>
      </c>
      <c r="W7" s="782"/>
      <c r="X7" s="782"/>
      <c r="Y7" s="782"/>
      <c r="Z7" s="782"/>
      <c r="AA7" s="782">
        <v>5273</v>
      </c>
      <c r="AB7" s="782"/>
      <c r="AC7" s="782"/>
      <c r="AD7" s="782"/>
      <c r="AE7" s="783"/>
      <c r="AF7" s="784">
        <v>2805</v>
      </c>
      <c r="AG7" s="785"/>
      <c r="AH7" s="785"/>
      <c r="AI7" s="785"/>
      <c r="AJ7" s="786"/>
      <c r="AK7" s="787">
        <v>2642</v>
      </c>
      <c r="AL7" s="788"/>
      <c r="AM7" s="788"/>
      <c r="AN7" s="788"/>
      <c r="AO7" s="788"/>
      <c r="AP7" s="788">
        <v>20408</v>
      </c>
      <c r="AQ7" s="788"/>
      <c r="AR7" s="788"/>
      <c r="AS7" s="788"/>
      <c r="AT7" s="788"/>
      <c r="AU7" s="789" t="s">
        <v>593</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597</v>
      </c>
      <c r="BT7" s="776"/>
      <c r="BU7" s="776"/>
      <c r="BV7" s="776"/>
      <c r="BW7" s="776"/>
      <c r="BX7" s="776"/>
      <c r="BY7" s="776"/>
      <c r="BZ7" s="776"/>
      <c r="CA7" s="776"/>
      <c r="CB7" s="776"/>
      <c r="CC7" s="776"/>
      <c r="CD7" s="776"/>
      <c r="CE7" s="776"/>
      <c r="CF7" s="776"/>
      <c r="CG7" s="791"/>
      <c r="CH7" s="772">
        <v>2</v>
      </c>
      <c r="CI7" s="773"/>
      <c r="CJ7" s="773"/>
      <c r="CK7" s="773"/>
      <c r="CL7" s="774"/>
      <c r="CM7" s="772">
        <v>116</v>
      </c>
      <c r="CN7" s="773"/>
      <c r="CO7" s="773"/>
      <c r="CP7" s="773"/>
      <c r="CQ7" s="774"/>
      <c r="CR7" s="772">
        <v>5</v>
      </c>
      <c r="CS7" s="773"/>
      <c r="CT7" s="773"/>
      <c r="CU7" s="773"/>
      <c r="CV7" s="774"/>
      <c r="CW7" s="772" t="s">
        <v>614</v>
      </c>
      <c r="CX7" s="773"/>
      <c r="CY7" s="773"/>
      <c r="CZ7" s="773"/>
      <c r="DA7" s="774"/>
      <c r="DB7" s="772" t="s">
        <v>614</v>
      </c>
      <c r="DC7" s="773"/>
      <c r="DD7" s="773"/>
      <c r="DE7" s="773"/>
      <c r="DF7" s="774"/>
      <c r="DG7" s="772" t="s">
        <v>614</v>
      </c>
      <c r="DH7" s="773"/>
      <c r="DI7" s="773"/>
      <c r="DJ7" s="773"/>
      <c r="DK7" s="774"/>
      <c r="DL7" s="772" t="s">
        <v>614</v>
      </c>
      <c r="DM7" s="773"/>
      <c r="DN7" s="773"/>
      <c r="DO7" s="773"/>
      <c r="DP7" s="774"/>
      <c r="DQ7" s="772" t="s">
        <v>614</v>
      </c>
      <c r="DR7" s="773"/>
      <c r="DS7" s="773"/>
      <c r="DT7" s="773"/>
      <c r="DU7" s="774"/>
      <c r="DV7" s="775"/>
      <c r="DW7" s="776"/>
      <c r="DX7" s="776"/>
      <c r="DY7" s="776"/>
      <c r="DZ7" s="777"/>
      <c r="EA7" s="237"/>
    </row>
    <row r="8" spans="1:131" s="238" customFormat="1" ht="26.25" customHeight="1" x14ac:dyDescent="0.2">
      <c r="A8" s="241">
        <v>2</v>
      </c>
      <c r="B8" s="809" t="s">
        <v>398</v>
      </c>
      <c r="C8" s="810"/>
      <c r="D8" s="810"/>
      <c r="E8" s="810"/>
      <c r="F8" s="810"/>
      <c r="G8" s="810"/>
      <c r="H8" s="810"/>
      <c r="I8" s="810"/>
      <c r="J8" s="810"/>
      <c r="K8" s="810"/>
      <c r="L8" s="810"/>
      <c r="M8" s="810"/>
      <c r="N8" s="810"/>
      <c r="O8" s="810"/>
      <c r="P8" s="811"/>
      <c r="Q8" s="812">
        <v>380</v>
      </c>
      <c r="R8" s="813"/>
      <c r="S8" s="813"/>
      <c r="T8" s="813"/>
      <c r="U8" s="813"/>
      <c r="V8" s="813">
        <v>380</v>
      </c>
      <c r="W8" s="813"/>
      <c r="X8" s="813"/>
      <c r="Y8" s="813"/>
      <c r="Z8" s="813"/>
      <c r="AA8" s="813">
        <v>0</v>
      </c>
      <c r="AB8" s="813"/>
      <c r="AC8" s="813"/>
      <c r="AD8" s="813"/>
      <c r="AE8" s="814"/>
      <c r="AF8" s="815">
        <v>0</v>
      </c>
      <c r="AG8" s="816"/>
      <c r="AH8" s="816"/>
      <c r="AI8" s="816"/>
      <c r="AJ8" s="817"/>
      <c r="AK8" s="798">
        <v>114</v>
      </c>
      <c r="AL8" s="799"/>
      <c r="AM8" s="799"/>
      <c r="AN8" s="799"/>
      <c r="AO8" s="799"/>
      <c r="AP8" s="799" t="s">
        <v>595</v>
      </c>
      <c r="AQ8" s="799"/>
      <c r="AR8" s="799"/>
      <c r="AS8" s="799"/>
      <c r="AT8" s="799"/>
      <c r="AU8" s="800" t="s">
        <v>594</v>
      </c>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598</v>
      </c>
      <c r="BT8" s="803"/>
      <c r="BU8" s="803"/>
      <c r="BV8" s="803"/>
      <c r="BW8" s="803"/>
      <c r="BX8" s="803"/>
      <c r="BY8" s="803"/>
      <c r="BZ8" s="803"/>
      <c r="CA8" s="803"/>
      <c r="CB8" s="803"/>
      <c r="CC8" s="803"/>
      <c r="CD8" s="803"/>
      <c r="CE8" s="803"/>
      <c r="CF8" s="803"/>
      <c r="CG8" s="804"/>
      <c r="CH8" s="805">
        <v>-40</v>
      </c>
      <c r="CI8" s="806"/>
      <c r="CJ8" s="806"/>
      <c r="CK8" s="806"/>
      <c r="CL8" s="807"/>
      <c r="CM8" s="805">
        <v>470</v>
      </c>
      <c r="CN8" s="806"/>
      <c r="CO8" s="806"/>
      <c r="CP8" s="806"/>
      <c r="CQ8" s="807"/>
      <c r="CR8" s="805">
        <v>110</v>
      </c>
      <c r="CS8" s="806"/>
      <c r="CT8" s="806"/>
      <c r="CU8" s="806"/>
      <c r="CV8" s="807"/>
      <c r="CW8" s="805" t="s">
        <v>614</v>
      </c>
      <c r="CX8" s="806"/>
      <c r="CY8" s="806"/>
      <c r="CZ8" s="806"/>
      <c r="DA8" s="807"/>
      <c r="DB8" s="805" t="s">
        <v>614</v>
      </c>
      <c r="DC8" s="806"/>
      <c r="DD8" s="806"/>
      <c r="DE8" s="806"/>
      <c r="DF8" s="807"/>
      <c r="DG8" s="805" t="s">
        <v>520</v>
      </c>
      <c r="DH8" s="806"/>
      <c r="DI8" s="806"/>
      <c r="DJ8" s="806"/>
      <c r="DK8" s="807"/>
      <c r="DL8" s="805" t="s">
        <v>520</v>
      </c>
      <c r="DM8" s="806"/>
      <c r="DN8" s="806"/>
      <c r="DO8" s="806"/>
      <c r="DP8" s="807"/>
      <c r="DQ8" s="805" t="s">
        <v>520</v>
      </c>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t="s">
        <v>615</v>
      </c>
      <c r="BS9" s="802" t="s">
        <v>599</v>
      </c>
      <c r="BT9" s="803"/>
      <c r="BU9" s="803"/>
      <c r="BV9" s="803"/>
      <c r="BW9" s="803"/>
      <c r="BX9" s="803"/>
      <c r="BY9" s="803"/>
      <c r="BZ9" s="803"/>
      <c r="CA9" s="803"/>
      <c r="CB9" s="803"/>
      <c r="CC9" s="803"/>
      <c r="CD9" s="803"/>
      <c r="CE9" s="803"/>
      <c r="CF9" s="803"/>
      <c r="CG9" s="804"/>
      <c r="CH9" s="805">
        <v>0</v>
      </c>
      <c r="CI9" s="806"/>
      <c r="CJ9" s="806"/>
      <c r="CK9" s="806"/>
      <c r="CL9" s="807"/>
      <c r="CM9" s="805">
        <v>11</v>
      </c>
      <c r="CN9" s="806"/>
      <c r="CO9" s="806"/>
      <c r="CP9" s="806"/>
      <c r="CQ9" s="807"/>
      <c r="CR9" s="805">
        <v>8</v>
      </c>
      <c r="CS9" s="806"/>
      <c r="CT9" s="806"/>
      <c r="CU9" s="806"/>
      <c r="CV9" s="807"/>
      <c r="CW9" s="805" t="s">
        <v>614</v>
      </c>
      <c r="CX9" s="806"/>
      <c r="CY9" s="806"/>
      <c r="CZ9" s="806"/>
      <c r="DA9" s="807"/>
      <c r="DB9" s="805" t="s">
        <v>614</v>
      </c>
      <c r="DC9" s="806"/>
      <c r="DD9" s="806"/>
      <c r="DE9" s="806"/>
      <c r="DF9" s="807"/>
      <c r="DG9" s="805">
        <v>590</v>
      </c>
      <c r="DH9" s="806"/>
      <c r="DI9" s="806"/>
      <c r="DJ9" s="806"/>
      <c r="DK9" s="807"/>
      <c r="DL9" s="805">
        <v>16</v>
      </c>
      <c r="DM9" s="806"/>
      <c r="DN9" s="806"/>
      <c r="DO9" s="806"/>
      <c r="DP9" s="807"/>
      <c r="DQ9" s="805" t="s">
        <v>520</v>
      </c>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600</v>
      </c>
      <c r="BT10" s="803"/>
      <c r="BU10" s="803"/>
      <c r="BV10" s="803"/>
      <c r="BW10" s="803"/>
      <c r="BX10" s="803"/>
      <c r="BY10" s="803"/>
      <c r="BZ10" s="803"/>
      <c r="CA10" s="803"/>
      <c r="CB10" s="803"/>
      <c r="CC10" s="803"/>
      <c r="CD10" s="803"/>
      <c r="CE10" s="803"/>
      <c r="CF10" s="803"/>
      <c r="CG10" s="804"/>
      <c r="CH10" s="805">
        <v>-3</v>
      </c>
      <c r="CI10" s="806"/>
      <c r="CJ10" s="806"/>
      <c r="CK10" s="806"/>
      <c r="CL10" s="807"/>
      <c r="CM10" s="805">
        <v>179</v>
      </c>
      <c r="CN10" s="806"/>
      <c r="CO10" s="806"/>
      <c r="CP10" s="806"/>
      <c r="CQ10" s="807"/>
      <c r="CR10" s="805">
        <v>69</v>
      </c>
      <c r="CS10" s="806"/>
      <c r="CT10" s="806"/>
      <c r="CU10" s="806"/>
      <c r="CV10" s="807"/>
      <c r="CW10" s="805" t="s">
        <v>520</v>
      </c>
      <c r="CX10" s="806"/>
      <c r="CY10" s="806"/>
      <c r="CZ10" s="806"/>
      <c r="DA10" s="807"/>
      <c r="DB10" s="805" t="s">
        <v>520</v>
      </c>
      <c r="DC10" s="806"/>
      <c r="DD10" s="806"/>
      <c r="DE10" s="806"/>
      <c r="DF10" s="807"/>
      <c r="DG10" s="805" t="s">
        <v>520</v>
      </c>
      <c r="DH10" s="806"/>
      <c r="DI10" s="806"/>
      <c r="DJ10" s="806"/>
      <c r="DK10" s="807"/>
      <c r="DL10" s="805" t="s">
        <v>520</v>
      </c>
      <c r="DM10" s="806"/>
      <c r="DN10" s="806"/>
      <c r="DO10" s="806"/>
      <c r="DP10" s="807"/>
      <c r="DQ10" s="805" t="s">
        <v>520</v>
      </c>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601</v>
      </c>
      <c r="BT11" s="803"/>
      <c r="BU11" s="803"/>
      <c r="BV11" s="803"/>
      <c r="BW11" s="803"/>
      <c r="BX11" s="803"/>
      <c r="BY11" s="803"/>
      <c r="BZ11" s="803"/>
      <c r="CA11" s="803"/>
      <c r="CB11" s="803"/>
      <c r="CC11" s="803"/>
      <c r="CD11" s="803"/>
      <c r="CE11" s="803"/>
      <c r="CF11" s="803"/>
      <c r="CG11" s="804"/>
      <c r="CH11" s="805">
        <v>17</v>
      </c>
      <c r="CI11" s="806"/>
      <c r="CJ11" s="806"/>
      <c r="CK11" s="806"/>
      <c r="CL11" s="807"/>
      <c r="CM11" s="805">
        <v>190</v>
      </c>
      <c r="CN11" s="806"/>
      <c r="CO11" s="806"/>
      <c r="CP11" s="806"/>
      <c r="CQ11" s="807"/>
      <c r="CR11" s="805">
        <v>29</v>
      </c>
      <c r="CS11" s="806"/>
      <c r="CT11" s="806"/>
      <c r="CU11" s="806"/>
      <c r="CV11" s="807"/>
      <c r="CW11" s="805" t="s">
        <v>520</v>
      </c>
      <c r="CX11" s="806"/>
      <c r="CY11" s="806"/>
      <c r="CZ11" s="806"/>
      <c r="DA11" s="807"/>
      <c r="DB11" s="805" t="s">
        <v>520</v>
      </c>
      <c r="DC11" s="806"/>
      <c r="DD11" s="806"/>
      <c r="DE11" s="806"/>
      <c r="DF11" s="807"/>
      <c r="DG11" s="805" t="s">
        <v>520</v>
      </c>
      <c r="DH11" s="806"/>
      <c r="DI11" s="806"/>
      <c r="DJ11" s="806"/>
      <c r="DK11" s="807"/>
      <c r="DL11" s="805" t="s">
        <v>520</v>
      </c>
      <c r="DM11" s="806"/>
      <c r="DN11" s="806"/>
      <c r="DO11" s="806"/>
      <c r="DP11" s="807"/>
      <c r="DQ11" s="805" t="s">
        <v>520</v>
      </c>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t="s">
        <v>602</v>
      </c>
      <c r="BT12" s="803"/>
      <c r="BU12" s="803"/>
      <c r="BV12" s="803"/>
      <c r="BW12" s="803"/>
      <c r="BX12" s="803"/>
      <c r="BY12" s="803"/>
      <c r="BZ12" s="803"/>
      <c r="CA12" s="803"/>
      <c r="CB12" s="803"/>
      <c r="CC12" s="803"/>
      <c r="CD12" s="803"/>
      <c r="CE12" s="803"/>
      <c r="CF12" s="803"/>
      <c r="CG12" s="804"/>
      <c r="CH12" s="805">
        <v>-16</v>
      </c>
      <c r="CI12" s="806"/>
      <c r="CJ12" s="806"/>
      <c r="CK12" s="806"/>
      <c r="CL12" s="807"/>
      <c r="CM12" s="805">
        <v>609</v>
      </c>
      <c r="CN12" s="806"/>
      <c r="CO12" s="806"/>
      <c r="CP12" s="806"/>
      <c r="CQ12" s="807"/>
      <c r="CR12" s="805">
        <v>5</v>
      </c>
      <c r="CS12" s="806"/>
      <c r="CT12" s="806"/>
      <c r="CU12" s="806"/>
      <c r="CV12" s="807"/>
      <c r="CW12" s="805">
        <v>1</v>
      </c>
      <c r="CX12" s="806"/>
      <c r="CY12" s="806"/>
      <c r="CZ12" s="806"/>
      <c r="DA12" s="807"/>
      <c r="DB12" s="805" t="s">
        <v>520</v>
      </c>
      <c r="DC12" s="806"/>
      <c r="DD12" s="806"/>
      <c r="DE12" s="806"/>
      <c r="DF12" s="807"/>
      <c r="DG12" s="805" t="s">
        <v>520</v>
      </c>
      <c r="DH12" s="806"/>
      <c r="DI12" s="806"/>
      <c r="DJ12" s="806"/>
      <c r="DK12" s="807"/>
      <c r="DL12" s="805" t="s">
        <v>520</v>
      </c>
      <c r="DM12" s="806"/>
      <c r="DN12" s="806"/>
      <c r="DO12" s="806"/>
      <c r="DP12" s="807"/>
      <c r="DQ12" s="805" t="s">
        <v>520</v>
      </c>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t="s">
        <v>603</v>
      </c>
      <c r="BT13" s="803"/>
      <c r="BU13" s="803"/>
      <c r="BV13" s="803"/>
      <c r="BW13" s="803"/>
      <c r="BX13" s="803"/>
      <c r="BY13" s="803"/>
      <c r="BZ13" s="803"/>
      <c r="CA13" s="803"/>
      <c r="CB13" s="803"/>
      <c r="CC13" s="803"/>
      <c r="CD13" s="803"/>
      <c r="CE13" s="803"/>
      <c r="CF13" s="803"/>
      <c r="CG13" s="804"/>
      <c r="CH13" s="805">
        <v>0</v>
      </c>
      <c r="CI13" s="806"/>
      <c r="CJ13" s="806"/>
      <c r="CK13" s="806"/>
      <c r="CL13" s="807"/>
      <c r="CM13" s="805">
        <v>11</v>
      </c>
      <c r="CN13" s="806"/>
      <c r="CO13" s="806"/>
      <c r="CP13" s="806"/>
      <c r="CQ13" s="807"/>
      <c r="CR13" s="805">
        <v>20</v>
      </c>
      <c r="CS13" s="806"/>
      <c r="CT13" s="806"/>
      <c r="CU13" s="806"/>
      <c r="CV13" s="807"/>
      <c r="CW13" s="805">
        <v>0</v>
      </c>
      <c r="CX13" s="806"/>
      <c r="CY13" s="806"/>
      <c r="CZ13" s="806"/>
      <c r="DA13" s="807"/>
      <c r="DB13" s="805" t="s">
        <v>520</v>
      </c>
      <c r="DC13" s="806"/>
      <c r="DD13" s="806"/>
      <c r="DE13" s="806"/>
      <c r="DF13" s="807"/>
      <c r="DG13" s="805" t="s">
        <v>520</v>
      </c>
      <c r="DH13" s="806"/>
      <c r="DI13" s="806"/>
      <c r="DJ13" s="806"/>
      <c r="DK13" s="807"/>
      <c r="DL13" s="805" t="s">
        <v>520</v>
      </c>
      <c r="DM13" s="806"/>
      <c r="DN13" s="806"/>
      <c r="DO13" s="806"/>
      <c r="DP13" s="807"/>
      <c r="DQ13" s="805" t="s">
        <v>520</v>
      </c>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t="s">
        <v>604</v>
      </c>
      <c r="BT14" s="803"/>
      <c r="BU14" s="803"/>
      <c r="BV14" s="803"/>
      <c r="BW14" s="803"/>
      <c r="BX14" s="803"/>
      <c r="BY14" s="803"/>
      <c r="BZ14" s="803"/>
      <c r="CA14" s="803"/>
      <c r="CB14" s="803"/>
      <c r="CC14" s="803"/>
      <c r="CD14" s="803"/>
      <c r="CE14" s="803"/>
      <c r="CF14" s="803"/>
      <c r="CG14" s="804"/>
      <c r="CH14" s="805">
        <v>-1</v>
      </c>
      <c r="CI14" s="806"/>
      <c r="CJ14" s="806"/>
      <c r="CK14" s="806"/>
      <c r="CL14" s="807"/>
      <c r="CM14" s="805">
        <v>4</v>
      </c>
      <c r="CN14" s="806"/>
      <c r="CO14" s="806"/>
      <c r="CP14" s="806"/>
      <c r="CQ14" s="807"/>
      <c r="CR14" s="805">
        <v>30</v>
      </c>
      <c r="CS14" s="806"/>
      <c r="CT14" s="806"/>
      <c r="CU14" s="806"/>
      <c r="CV14" s="807"/>
      <c r="CW14" s="805" t="s">
        <v>520</v>
      </c>
      <c r="CX14" s="806"/>
      <c r="CY14" s="806"/>
      <c r="CZ14" s="806"/>
      <c r="DA14" s="807"/>
      <c r="DB14" s="805" t="s">
        <v>520</v>
      </c>
      <c r="DC14" s="806"/>
      <c r="DD14" s="806"/>
      <c r="DE14" s="806"/>
      <c r="DF14" s="807"/>
      <c r="DG14" s="805" t="s">
        <v>520</v>
      </c>
      <c r="DH14" s="806"/>
      <c r="DI14" s="806"/>
      <c r="DJ14" s="806"/>
      <c r="DK14" s="807"/>
      <c r="DL14" s="805" t="s">
        <v>520</v>
      </c>
      <c r="DM14" s="806"/>
      <c r="DN14" s="806"/>
      <c r="DO14" s="806"/>
      <c r="DP14" s="807"/>
      <c r="DQ14" s="805" t="s">
        <v>520</v>
      </c>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t="s">
        <v>605</v>
      </c>
      <c r="BT15" s="803"/>
      <c r="BU15" s="803"/>
      <c r="BV15" s="803"/>
      <c r="BW15" s="803"/>
      <c r="BX15" s="803"/>
      <c r="BY15" s="803"/>
      <c r="BZ15" s="803"/>
      <c r="CA15" s="803"/>
      <c r="CB15" s="803"/>
      <c r="CC15" s="803"/>
      <c r="CD15" s="803"/>
      <c r="CE15" s="803"/>
      <c r="CF15" s="803"/>
      <c r="CG15" s="804"/>
      <c r="CH15" s="805">
        <v>6</v>
      </c>
      <c r="CI15" s="806"/>
      <c r="CJ15" s="806"/>
      <c r="CK15" s="806"/>
      <c r="CL15" s="807"/>
      <c r="CM15" s="805">
        <v>40</v>
      </c>
      <c r="CN15" s="806"/>
      <c r="CO15" s="806"/>
      <c r="CP15" s="806"/>
      <c r="CQ15" s="807"/>
      <c r="CR15" s="805">
        <v>4</v>
      </c>
      <c r="CS15" s="806"/>
      <c r="CT15" s="806"/>
      <c r="CU15" s="806"/>
      <c r="CV15" s="807"/>
      <c r="CW15" s="805" t="s">
        <v>520</v>
      </c>
      <c r="CX15" s="806"/>
      <c r="CY15" s="806"/>
      <c r="CZ15" s="806"/>
      <c r="DA15" s="807"/>
      <c r="DB15" s="805" t="s">
        <v>520</v>
      </c>
      <c r="DC15" s="806"/>
      <c r="DD15" s="806"/>
      <c r="DE15" s="806"/>
      <c r="DF15" s="807"/>
      <c r="DG15" s="805" t="s">
        <v>520</v>
      </c>
      <c r="DH15" s="806"/>
      <c r="DI15" s="806"/>
      <c r="DJ15" s="806"/>
      <c r="DK15" s="807"/>
      <c r="DL15" s="805" t="s">
        <v>520</v>
      </c>
      <c r="DM15" s="806"/>
      <c r="DN15" s="806"/>
      <c r="DO15" s="806"/>
      <c r="DP15" s="807"/>
      <c r="DQ15" s="805" t="s">
        <v>520</v>
      </c>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t="s">
        <v>606</v>
      </c>
      <c r="BT16" s="803"/>
      <c r="BU16" s="803"/>
      <c r="BV16" s="803"/>
      <c r="BW16" s="803"/>
      <c r="BX16" s="803"/>
      <c r="BY16" s="803"/>
      <c r="BZ16" s="803"/>
      <c r="CA16" s="803"/>
      <c r="CB16" s="803"/>
      <c r="CC16" s="803"/>
      <c r="CD16" s="803"/>
      <c r="CE16" s="803"/>
      <c r="CF16" s="803"/>
      <c r="CG16" s="804"/>
      <c r="CH16" s="805">
        <v>1</v>
      </c>
      <c r="CI16" s="806"/>
      <c r="CJ16" s="806"/>
      <c r="CK16" s="806"/>
      <c r="CL16" s="807"/>
      <c r="CM16" s="805">
        <v>11</v>
      </c>
      <c r="CN16" s="806"/>
      <c r="CO16" s="806"/>
      <c r="CP16" s="806"/>
      <c r="CQ16" s="807"/>
      <c r="CR16" s="805">
        <v>9</v>
      </c>
      <c r="CS16" s="806"/>
      <c r="CT16" s="806"/>
      <c r="CU16" s="806"/>
      <c r="CV16" s="807"/>
      <c r="CW16" s="805" t="s">
        <v>520</v>
      </c>
      <c r="CX16" s="806"/>
      <c r="CY16" s="806"/>
      <c r="CZ16" s="806"/>
      <c r="DA16" s="807"/>
      <c r="DB16" s="805" t="s">
        <v>520</v>
      </c>
      <c r="DC16" s="806"/>
      <c r="DD16" s="806"/>
      <c r="DE16" s="806"/>
      <c r="DF16" s="807"/>
      <c r="DG16" s="805" t="s">
        <v>520</v>
      </c>
      <c r="DH16" s="806"/>
      <c r="DI16" s="806"/>
      <c r="DJ16" s="806"/>
      <c r="DK16" s="807"/>
      <c r="DL16" s="805" t="s">
        <v>520</v>
      </c>
      <c r="DM16" s="806"/>
      <c r="DN16" s="806"/>
      <c r="DO16" s="806"/>
      <c r="DP16" s="807"/>
      <c r="DQ16" s="805" t="s">
        <v>520</v>
      </c>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t="s">
        <v>607</v>
      </c>
      <c r="BT17" s="803"/>
      <c r="BU17" s="803"/>
      <c r="BV17" s="803"/>
      <c r="BW17" s="803"/>
      <c r="BX17" s="803"/>
      <c r="BY17" s="803"/>
      <c r="BZ17" s="803"/>
      <c r="CA17" s="803"/>
      <c r="CB17" s="803"/>
      <c r="CC17" s="803"/>
      <c r="CD17" s="803"/>
      <c r="CE17" s="803"/>
      <c r="CF17" s="803"/>
      <c r="CG17" s="804"/>
      <c r="CH17" s="805">
        <v>-1</v>
      </c>
      <c r="CI17" s="806"/>
      <c r="CJ17" s="806"/>
      <c r="CK17" s="806"/>
      <c r="CL17" s="807"/>
      <c r="CM17" s="805">
        <v>27</v>
      </c>
      <c r="CN17" s="806"/>
      <c r="CO17" s="806"/>
      <c r="CP17" s="806"/>
      <c r="CQ17" s="807"/>
      <c r="CR17" s="805">
        <v>33</v>
      </c>
      <c r="CS17" s="806"/>
      <c r="CT17" s="806"/>
      <c r="CU17" s="806"/>
      <c r="CV17" s="807"/>
      <c r="CW17" s="805">
        <v>0</v>
      </c>
      <c r="CX17" s="806"/>
      <c r="CY17" s="806"/>
      <c r="CZ17" s="806"/>
      <c r="DA17" s="807"/>
      <c r="DB17" s="805" t="s">
        <v>520</v>
      </c>
      <c r="DC17" s="806"/>
      <c r="DD17" s="806"/>
      <c r="DE17" s="806"/>
      <c r="DF17" s="807"/>
      <c r="DG17" s="805" t="s">
        <v>520</v>
      </c>
      <c r="DH17" s="806"/>
      <c r="DI17" s="806"/>
      <c r="DJ17" s="806"/>
      <c r="DK17" s="807"/>
      <c r="DL17" s="805" t="s">
        <v>520</v>
      </c>
      <c r="DM17" s="806"/>
      <c r="DN17" s="806"/>
      <c r="DO17" s="806"/>
      <c r="DP17" s="807"/>
      <c r="DQ17" s="805" t="s">
        <v>520</v>
      </c>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t="s">
        <v>608</v>
      </c>
      <c r="BT18" s="803"/>
      <c r="BU18" s="803"/>
      <c r="BV18" s="803"/>
      <c r="BW18" s="803"/>
      <c r="BX18" s="803"/>
      <c r="BY18" s="803"/>
      <c r="BZ18" s="803"/>
      <c r="CA18" s="803"/>
      <c r="CB18" s="803"/>
      <c r="CC18" s="803"/>
      <c r="CD18" s="803"/>
      <c r="CE18" s="803"/>
      <c r="CF18" s="803"/>
      <c r="CG18" s="804"/>
      <c r="CH18" s="805">
        <v>0</v>
      </c>
      <c r="CI18" s="806"/>
      <c r="CJ18" s="806"/>
      <c r="CK18" s="806"/>
      <c r="CL18" s="807"/>
      <c r="CM18" s="805">
        <v>101</v>
      </c>
      <c r="CN18" s="806"/>
      <c r="CO18" s="806"/>
      <c r="CP18" s="806"/>
      <c r="CQ18" s="807"/>
      <c r="CR18" s="805">
        <v>34</v>
      </c>
      <c r="CS18" s="806"/>
      <c r="CT18" s="806"/>
      <c r="CU18" s="806"/>
      <c r="CV18" s="807"/>
      <c r="CW18" s="805">
        <v>5</v>
      </c>
      <c r="CX18" s="806"/>
      <c r="CY18" s="806"/>
      <c r="CZ18" s="806"/>
      <c r="DA18" s="807"/>
      <c r="DB18" s="805" t="s">
        <v>520</v>
      </c>
      <c r="DC18" s="806"/>
      <c r="DD18" s="806"/>
      <c r="DE18" s="806"/>
      <c r="DF18" s="807"/>
      <c r="DG18" s="805" t="s">
        <v>520</v>
      </c>
      <c r="DH18" s="806"/>
      <c r="DI18" s="806"/>
      <c r="DJ18" s="806"/>
      <c r="DK18" s="807"/>
      <c r="DL18" s="805" t="s">
        <v>520</v>
      </c>
      <c r="DM18" s="806"/>
      <c r="DN18" s="806"/>
      <c r="DO18" s="806"/>
      <c r="DP18" s="807"/>
      <c r="DQ18" s="805" t="s">
        <v>520</v>
      </c>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t="s">
        <v>609</v>
      </c>
      <c r="BT19" s="803"/>
      <c r="BU19" s="803"/>
      <c r="BV19" s="803"/>
      <c r="BW19" s="803"/>
      <c r="BX19" s="803"/>
      <c r="BY19" s="803"/>
      <c r="BZ19" s="803"/>
      <c r="CA19" s="803"/>
      <c r="CB19" s="803"/>
      <c r="CC19" s="803"/>
      <c r="CD19" s="803"/>
      <c r="CE19" s="803"/>
      <c r="CF19" s="803"/>
      <c r="CG19" s="804"/>
      <c r="CH19" s="805">
        <v>0</v>
      </c>
      <c r="CI19" s="806"/>
      <c r="CJ19" s="806"/>
      <c r="CK19" s="806"/>
      <c r="CL19" s="807"/>
      <c r="CM19" s="805">
        <v>92</v>
      </c>
      <c r="CN19" s="806"/>
      <c r="CO19" s="806"/>
      <c r="CP19" s="806"/>
      <c r="CQ19" s="807"/>
      <c r="CR19" s="805">
        <v>6</v>
      </c>
      <c r="CS19" s="806"/>
      <c r="CT19" s="806"/>
      <c r="CU19" s="806"/>
      <c r="CV19" s="807"/>
      <c r="CW19" s="805">
        <v>21</v>
      </c>
      <c r="CX19" s="806"/>
      <c r="CY19" s="806"/>
      <c r="CZ19" s="806"/>
      <c r="DA19" s="807"/>
      <c r="DB19" s="805" t="s">
        <v>520</v>
      </c>
      <c r="DC19" s="806"/>
      <c r="DD19" s="806"/>
      <c r="DE19" s="806"/>
      <c r="DF19" s="807"/>
      <c r="DG19" s="805" t="s">
        <v>520</v>
      </c>
      <c r="DH19" s="806"/>
      <c r="DI19" s="806"/>
      <c r="DJ19" s="806"/>
      <c r="DK19" s="807"/>
      <c r="DL19" s="805" t="s">
        <v>520</v>
      </c>
      <c r="DM19" s="806"/>
      <c r="DN19" s="806"/>
      <c r="DO19" s="806"/>
      <c r="DP19" s="807"/>
      <c r="DQ19" s="805" t="s">
        <v>520</v>
      </c>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t="s">
        <v>610</v>
      </c>
      <c r="BT20" s="803"/>
      <c r="BU20" s="803"/>
      <c r="BV20" s="803"/>
      <c r="BW20" s="803"/>
      <c r="BX20" s="803"/>
      <c r="BY20" s="803"/>
      <c r="BZ20" s="803"/>
      <c r="CA20" s="803"/>
      <c r="CB20" s="803"/>
      <c r="CC20" s="803"/>
      <c r="CD20" s="803"/>
      <c r="CE20" s="803"/>
      <c r="CF20" s="803"/>
      <c r="CG20" s="804"/>
      <c r="CH20" s="805">
        <v>4</v>
      </c>
      <c r="CI20" s="806"/>
      <c r="CJ20" s="806"/>
      <c r="CK20" s="806"/>
      <c r="CL20" s="807"/>
      <c r="CM20" s="805">
        <v>159</v>
      </c>
      <c r="CN20" s="806"/>
      <c r="CO20" s="806"/>
      <c r="CP20" s="806"/>
      <c r="CQ20" s="807"/>
      <c r="CR20" s="805">
        <v>46</v>
      </c>
      <c r="CS20" s="806"/>
      <c r="CT20" s="806"/>
      <c r="CU20" s="806"/>
      <c r="CV20" s="807"/>
      <c r="CW20" s="805" t="s">
        <v>520</v>
      </c>
      <c r="CX20" s="806"/>
      <c r="CY20" s="806"/>
      <c r="CZ20" s="806"/>
      <c r="DA20" s="807"/>
      <c r="DB20" s="805" t="s">
        <v>520</v>
      </c>
      <c r="DC20" s="806"/>
      <c r="DD20" s="806"/>
      <c r="DE20" s="806"/>
      <c r="DF20" s="807"/>
      <c r="DG20" s="805" t="s">
        <v>520</v>
      </c>
      <c r="DH20" s="806"/>
      <c r="DI20" s="806"/>
      <c r="DJ20" s="806"/>
      <c r="DK20" s="807"/>
      <c r="DL20" s="805" t="s">
        <v>520</v>
      </c>
      <c r="DM20" s="806"/>
      <c r="DN20" s="806"/>
      <c r="DO20" s="806"/>
      <c r="DP20" s="807"/>
      <c r="DQ20" s="805" t="s">
        <v>520</v>
      </c>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t="s">
        <v>611</v>
      </c>
      <c r="BT21" s="803"/>
      <c r="BU21" s="803"/>
      <c r="BV21" s="803"/>
      <c r="BW21" s="803"/>
      <c r="BX21" s="803"/>
      <c r="BY21" s="803"/>
      <c r="BZ21" s="803"/>
      <c r="CA21" s="803"/>
      <c r="CB21" s="803"/>
      <c r="CC21" s="803"/>
      <c r="CD21" s="803"/>
      <c r="CE21" s="803"/>
      <c r="CF21" s="803"/>
      <c r="CG21" s="804"/>
      <c r="CH21" s="805">
        <v>-5</v>
      </c>
      <c r="CI21" s="806"/>
      <c r="CJ21" s="806"/>
      <c r="CK21" s="806"/>
      <c r="CL21" s="807"/>
      <c r="CM21" s="805">
        <v>20</v>
      </c>
      <c r="CN21" s="806"/>
      <c r="CO21" s="806"/>
      <c r="CP21" s="806"/>
      <c r="CQ21" s="807"/>
      <c r="CR21" s="805">
        <v>20</v>
      </c>
      <c r="CS21" s="806"/>
      <c r="CT21" s="806"/>
      <c r="CU21" s="806"/>
      <c r="CV21" s="807"/>
      <c r="CW21" s="805" t="s">
        <v>520</v>
      </c>
      <c r="CX21" s="806"/>
      <c r="CY21" s="806"/>
      <c r="CZ21" s="806"/>
      <c r="DA21" s="807"/>
      <c r="DB21" s="805" t="s">
        <v>520</v>
      </c>
      <c r="DC21" s="806"/>
      <c r="DD21" s="806"/>
      <c r="DE21" s="806"/>
      <c r="DF21" s="807"/>
      <c r="DG21" s="805" t="s">
        <v>520</v>
      </c>
      <c r="DH21" s="806"/>
      <c r="DI21" s="806"/>
      <c r="DJ21" s="806"/>
      <c r="DK21" s="807"/>
      <c r="DL21" s="805" t="s">
        <v>520</v>
      </c>
      <c r="DM21" s="806"/>
      <c r="DN21" s="806"/>
      <c r="DO21" s="806"/>
      <c r="DP21" s="807"/>
      <c r="DQ21" s="805" t="s">
        <v>520</v>
      </c>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399</v>
      </c>
      <c r="BA22" s="835"/>
      <c r="BB22" s="835"/>
      <c r="BC22" s="835"/>
      <c r="BD22" s="836"/>
      <c r="BE22" s="236"/>
      <c r="BF22" s="236"/>
      <c r="BG22" s="236"/>
      <c r="BH22" s="236"/>
      <c r="BI22" s="236"/>
      <c r="BJ22" s="236"/>
      <c r="BK22" s="236"/>
      <c r="BL22" s="236"/>
      <c r="BM22" s="236"/>
      <c r="BN22" s="236"/>
      <c r="BO22" s="236"/>
      <c r="BP22" s="236"/>
      <c r="BQ22" s="241">
        <v>16</v>
      </c>
      <c r="BR22" s="242"/>
      <c r="BS22" s="802" t="s">
        <v>612</v>
      </c>
      <c r="BT22" s="803"/>
      <c r="BU22" s="803"/>
      <c r="BV22" s="803"/>
      <c r="BW22" s="803"/>
      <c r="BX22" s="803"/>
      <c r="BY22" s="803"/>
      <c r="BZ22" s="803"/>
      <c r="CA22" s="803"/>
      <c r="CB22" s="803"/>
      <c r="CC22" s="803"/>
      <c r="CD22" s="803"/>
      <c r="CE22" s="803"/>
      <c r="CF22" s="803"/>
      <c r="CG22" s="804"/>
      <c r="CH22" s="805">
        <v>5</v>
      </c>
      <c r="CI22" s="806"/>
      <c r="CJ22" s="806"/>
      <c r="CK22" s="806"/>
      <c r="CL22" s="807"/>
      <c r="CM22" s="805">
        <v>88</v>
      </c>
      <c r="CN22" s="806"/>
      <c r="CO22" s="806"/>
      <c r="CP22" s="806"/>
      <c r="CQ22" s="807"/>
      <c r="CR22" s="805">
        <v>40</v>
      </c>
      <c r="CS22" s="806"/>
      <c r="CT22" s="806"/>
      <c r="CU22" s="806"/>
      <c r="CV22" s="807"/>
      <c r="CW22" s="805">
        <v>30</v>
      </c>
      <c r="CX22" s="806"/>
      <c r="CY22" s="806"/>
      <c r="CZ22" s="806"/>
      <c r="DA22" s="807"/>
      <c r="DB22" s="805" t="s">
        <v>520</v>
      </c>
      <c r="DC22" s="806"/>
      <c r="DD22" s="806"/>
      <c r="DE22" s="806"/>
      <c r="DF22" s="807"/>
      <c r="DG22" s="805" t="s">
        <v>520</v>
      </c>
      <c r="DH22" s="806"/>
      <c r="DI22" s="806"/>
      <c r="DJ22" s="806"/>
      <c r="DK22" s="807"/>
      <c r="DL22" s="805" t="s">
        <v>520</v>
      </c>
      <c r="DM22" s="806"/>
      <c r="DN22" s="806"/>
      <c r="DO22" s="806"/>
      <c r="DP22" s="807"/>
      <c r="DQ22" s="805" t="s">
        <v>520</v>
      </c>
      <c r="DR22" s="806"/>
      <c r="DS22" s="806"/>
      <c r="DT22" s="806"/>
      <c r="DU22" s="807"/>
      <c r="DV22" s="802"/>
      <c r="DW22" s="803"/>
      <c r="DX22" s="803"/>
      <c r="DY22" s="803"/>
      <c r="DZ22" s="808"/>
      <c r="EA22" s="237"/>
    </row>
    <row r="23" spans="1:131" s="238" customFormat="1" ht="26.25" customHeight="1" thickBot="1" x14ac:dyDescent="0.25">
      <c r="A23" s="243" t="s">
        <v>400</v>
      </c>
      <c r="B23" s="818" t="s">
        <v>401</v>
      </c>
      <c r="C23" s="819"/>
      <c r="D23" s="819"/>
      <c r="E23" s="819"/>
      <c r="F23" s="819"/>
      <c r="G23" s="819"/>
      <c r="H23" s="819"/>
      <c r="I23" s="819"/>
      <c r="J23" s="819"/>
      <c r="K23" s="819"/>
      <c r="L23" s="819"/>
      <c r="M23" s="819"/>
      <c r="N23" s="819"/>
      <c r="O23" s="819"/>
      <c r="P23" s="820"/>
      <c r="Q23" s="821">
        <v>59565</v>
      </c>
      <c r="R23" s="822"/>
      <c r="S23" s="822"/>
      <c r="T23" s="822"/>
      <c r="U23" s="822"/>
      <c r="V23" s="822">
        <v>54292</v>
      </c>
      <c r="W23" s="822"/>
      <c r="X23" s="822"/>
      <c r="Y23" s="822"/>
      <c r="Z23" s="822"/>
      <c r="AA23" s="822">
        <v>5273</v>
      </c>
      <c r="AB23" s="822"/>
      <c r="AC23" s="822"/>
      <c r="AD23" s="822"/>
      <c r="AE23" s="823"/>
      <c r="AF23" s="824">
        <v>2805</v>
      </c>
      <c r="AG23" s="822"/>
      <c r="AH23" s="822"/>
      <c r="AI23" s="822"/>
      <c r="AJ23" s="825"/>
      <c r="AK23" s="826"/>
      <c r="AL23" s="827"/>
      <c r="AM23" s="827"/>
      <c r="AN23" s="827"/>
      <c r="AO23" s="827"/>
      <c r="AP23" s="822">
        <v>20408</v>
      </c>
      <c r="AQ23" s="822"/>
      <c r="AR23" s="822"/>
      <c r="AS23" s="822"/>
      <c r="AT23" s="822"/>
      <c r="AU23" s="838"/>
      <c r="AV23" s="838"/>
      <c r="AW23" s="838"/>
      <c r="AX23" s="838"/>
      <c r="AY23" s="839"/>
      <c r="AZ23" s="840" t="s">
        <v>402</v>
      </c>
      <c r="BA23" s="841"/>
      <c r="BB23" s="841"/>
      <c r="BC23" s="841"/>
      <c r="BD23" s="842"/>
      <c r="BE23" s="236"/>
      <c r="BF23" s="236"/>
      <c r="BG23" s="236"/>
      <c r="BH23" s="236"/>
      <c r="BI23" s="236"/>
      <c r="BJ23" s="236"/>
      <c r="BK23" s="236"/>
      <c r="BL23" s="236"/>
      <c r="BM23" s="236"/>
      <c r="BN23" s="236"/>
      <c r="BO23" s="236"/>
      <c r="BP23" s="236"/>
      <c r="BQ23" s="241">
        <v>17</v>
      </c>
      <c r="BR23" s="242"/>
      <c r="BS23" s="802" t="s">
        <v>613</v>
      </c>
      <c r="BT23" s="803"/>
      <c r="BU23" s="803"/>
      <c r="BV23" s="803"/>
      <c r="BW23" s="803"/>
      <c r="BX23" s="803"/>
      <c r="BY23" s="803"/>
      <c r="BZ23" s="803"/>
      <c r="CA23" s="803"/>
      <c r="CB23" s="803"/>
      <c r="CC23" s="803"/>
      <c r="CD23" s="803"/>
      <c r="CE23" s="803"/>
      <c r="CF23" s="803"/>
      <c r="CG23" s="804"/>
      <c r="CH23" s="805">
        <v>0</v>
      </c>
      <c r="CI23" s="806"/>
      <c r="CJ23" s="806"/>
      <c r="CK23" s="806"/>
      <c r="CL23" s="807"/>
      <c r="CM23" s="805">
        <v>6</v>
      </c>
      <c r="CN23" s="806"/>
      <c r="CO23" s="806"/>
      <c r="CP23" s="806"/>
      <c r="CQ23" s="807"/>
      <c r="CR23" s="805">
        <v>3</v>
      </c>
      <c r="CS23" s="806"/>
      <c r="CT23" s="806"/>
      <c r="CU23" s="806"/>
      <c r="CV23" s="807"/>
      <c r="CW23" s="805">
        <v>9</v>
      </c>
      <c r="CX23" s="806"/>
      <c r="CY23" s="806"/>
      <c r="CZ23" s="806"/>
      <c r="DA23" s="807"/>
      <c r="DB23" s="805" t="s">
        <v>520</v>
      </c>
      <c r="DC23" s="806"/>
      <c r="DD23" s="806"/>
      <c r="DE23" s="806"/>
      <c r="DF23" s="807"/>
      <c r="DG23" s="805" t="s">
        <v>520</v>
      </c>
      <c r="DH23" s="806"/>
      <c r="DI23" s="806"/>
      <c r="DJ23" s="806"/>
      <c r="DK23" s="807"/>
      <c r="DL23" s="805" t="s">
        <v>520</v>
      </c>
      <c r="DM23" s="806"/>
      <c r="DN23" s="806"/>
      <c r="DO23" s="806"/>
      <c r="DP23" s="807"/>
      <c r="DQ23" s="805" t="s">
        <v>520</v>
      </c>
      <c r="DR23" s="806"/>
      <c r="DS23" s="806"/>
      <c r="DT23" s="806"/>
      <c r="DU23" s="807"/>
      <c r="DV23" s="802"/>
      <c r="DW23" s="803"/>
      <c r="DX23" s="803"/>
      <c r="DY23" s="803"/>
      <c r="DZ23" s="808"/>
      <c r="EA23" s="237"/>
    </row>
    <row r="24" spans="1:131" s="238" customFormat="1" ht="26.25" customHeight="1" x14ac:dyDescent="0.2">
      <c r="A24" s="837" t="s">
        <v>403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404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380</v>
      </c>
      <c r="B26" s="757"/>
      <c r="C26" s="757"/>
      <c r="D26" s="757"/>
      <c r="E26" s="757"/>
      <c r="F26" s="757"/>
      <c r="G26" s="757"/>
      <c r="H26" s="757"/>
      <c r="I26" s="757"/>
      <c r="J26" s="757"/>
      <c r="K26" s="757"/>
      <c r="L26" s="757"/>
      <c r="M26" s="757"/>
      <c r="N26" s="757"/>
      <c r="O26" s="757"/>
      <c r="P26" s="758"/>
      <c r="Q26" s="762" t="s">
        <v>405</v>
      </c>
      <c r="R26" s="763"/>
      <c r="S26" s="763"/>
      <c r="T26" s="763"/>
      <c r="U26" s="764"/>
      <c r="V26" s="762" t="s">
        <v>406</v>
      </c>
      <c r="W26" s="763"/>
      <c r="X26" s="763"/>
      <c r="Y26" s="763"/>
      <c r="Z26" s="764"/>
      <c r="AA26" s="762" t="s">
        <v>407</v>
      </c>
      <c r="AB26" s="763"/>
      <c r="AC26" s="763"/>
      <c r="AD26" s="763"/>
      <c r="AE26" s="763"/>
      <c r="AF26" s="843" t="s">
        <v>408</v>
      </c>
      <c r="AG26" s="844"/>
      <c r="AH26" s="844"/>
      <c r="AI26" s="844"/>
      <c r="AJ26" s="845"/>
      <c r="AK26" s="763" t="s">
        <v>409</v>
      </c>
      <c r="AL26" s="763"/>
      <c r="AM26" s="763"/>
      <c r="AN26" s="763"/>
      <c r="AO26" s="764"/>
      <c r="AP26" s="762" t="s">
        <v>410</v>
      </c>
      <c r="AQ26" s="763"/>
      <c r="AR26" s="763"/>
      <c r="AS26" s="763"/>
      <c r="AT26" s="764"/>
      <c r="AU26" s="762" t="s">
        <v>411</v>
      </c>
      <c r="AV26" s="763"/>
      <c r="AW26" s="763"/>
      <c r="AX26" s="763"/>
      <c r="AY26" s="764"/>
      <c r="AZ26" s="762" t="s">
        <v>412</v>
      </c>
      <c r="BA26" s="763"/>
      <c r="BB26" s="763"/>
      <c r="BC26" s="763"/>
      <c r="BD26" s="764"/>
      <c r="BE26" s="762" t="s">
        <v>387</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413</v>
      </c>
      <c r="C28" s="779"/>
      <c r="D28" s="779"/>
      <c r="E28" s="779"/>
      <c r="F28" s="779"/>
      <c r="G28" s="779"/>
      <c r="H28" s="779"/>
      <c r="I28" s="779"/>
      <c r="J28" s="779"/>
      <c r="K28" s="779"/>
      <c r="L28" s="779"/>
      <c r="M28" s="779"/>
      <c r="N28" s="779"/>
      <c r="O28" s="779"/>
      <c r="P28" s="780"/>
      <c r="Q28" s="851">
        <v>9050</v>
      </c>
      <c r="R28" s="852"/>
      <c r="S28" s="852"/>
      <c r="T28" s="852"/>
      <c r="U28" s="852"/>
      <c r="V28" s="852">
        <v>8563</v>
      </c>
      <c r="W28" s="852"/>
      <c r="X28" s="852"/>
      <c r="Y28" s="852"/>
      <c r="Z28" s="852"/>
      <c r="AA28" s="852">
        <v>486</v>
      </c>
      <c r="AB28" s="852"/>
      <c r="AC28" s="852"/>
      <c r="AD28" s="852"/>
      <c r="AE28" s="853"/>
      <c r="AF28" s="854">
        <v>486</v>
      </c>
      <c r="AG28" s="852"/>
      <c r="AH28" s="852"/>
      <c r="AI28" s="852"/>
      <c r="AJ28" s="855"/>
      <c r="AK28" s="856">
        <v>644</v>
      </c>
      <c r="AL28" s="857"/>
      <c r="AM28" s="857"/>
      <c r="AN28" s="857"/>
      <c r="AO28" s="857"/>
      <c r="AP28" s="857" t="s">
        <v>595</v>
      </c>
      <c r="AQ28" s="857"/>
      <c r="AR28" s="857"/>
      <c r="AS28" s="857"/>
      <c r="AT28" s="857"/>
      <c r="AU28" s="857" t="s">
        <v>595</v>
      </c>
      <c r="AV28" s="857"/>
      <c r="AW28" s="857"/>
      <c r="AX28" s="857"/>
      <c r="AY28" s="857"/>
      <c r="AZ28" s="858" t="s">
        <v>520</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414</v>
      </c>
      <c r="C29" s="810"/>
      <c r="D29" s="810"/>
      <c r="E29" s="810"/>
      <c r="F29" s="810"/>
      <c r="G29" s="810"/>
      <c r="H29" s="810"/>
      <c r="I29" s="810"/>
      <c r="J29" s="810"/>
      <c r="K29" s="810"/>
      <c r="L29" s="810"/>
      <c r="M29" s="810"/>
      <c r="N29" s="810"/>
      <c r="O29" s="810"/>
      <c r="P29" s="811"/>
      <c r="Q29" s="812">
        <v>468</v>
      </c>
      <c r="R29" s="813"/>
      <c r="S29" s="813"/>
      <c r="T29" s="813"/>
      <c r="U29" s="813"/>
      <c r="V29" s="813">
        <v>420</v>
      </c>
      <c r="W29" s="813"/>
      <c r="X29" s="813"/>
      <c r="Y29" s="813"/>
      <c r="Z29" s="813"/>
      <c r="AA29" s="813">
        <v>48</v>
      </c>
      <c r="AB29" s="813"/>
      <c r="AC29" s="813"/>
      <c r="AD29" s="813"/>
      <c r="AE29" s="814"/>
      <c r="AF29" s="815">
        <v>48</v>
      </c>
      <c r="AG29" s="816"/>
      <c r="AH29" s="816"/>
      <c r="AI29" s="816"/>
      <c r="AJ29" s="817"/>
      <c r="AK29" s="863">
        <v>115</v>
      </c>
      <c r="AL29" s="859"/>
      <c r="AM29" s="859"/>
      <c r="AN29" s="859"/>
      <c r="AO29" s="859"/>
      <c r="AP29" s="859">
        <v>10</v>
      </c>
      <c r="AQ29" s="859"/>
      <c r="AR29" s="859"/>
      <c r="AS29" s="859"/>
      <c r="AT29" s="859"/>
      <c r="AU29" s="859">
        <v>3</v>
      </c>
      <c r="AV29" s="859"/>
      <c r="AW29" s="859"/>
      <c r="AX29" s="859"/>
      <c r="AY29" s="859"/>
      <c r="AZ29" s="860" t="s">
        <v>520</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415</v>
      </c>
      <c r="C30" s="810"/>
      <c r="D30" s="810"/>
      <c r="E30" s="810"/>
      <c r="F30" s="810"/>
      <c r="G30" s="810"/>
      <c r="H30" s="810"/>
      <c r="I30" s="810"/>
      <c r="J30" s="810"/>
      <c r="K30" s="810"/>
      <c r="L30" s="810"/>
      <c r="M30" s="810"/>
      <c r="N30" s="810"/>
      <c r="O30" s="810"/>
      <c r="P30" s="811"/>
      <c r="Q30" s="812">
        <v>9569</v>
      </c>
      <c r="R30" s="813"/>
      <c r="S30" s="813"/>
      <c r="T30" s="813"/>
      <c r="U30" s="813"/>
      <c r="V30" s="813">
        <v>9400</v>
      </c>
      <c r="W30" s="813"/>
      <c r="X30" s="813"/>
      <c r="Y30" s="813"/>
      <c r="Z30" s="813"/>
      <c r="AA30" s="813">
        <v>169</v>
      </c>
      <c r="AB30" s="813"/>
      <c r="AC30" s="813"/>
      <c r="AD30" s="813"/>
      <c r="AE30" s="814"/>
      <c r="AF30" s="815">
        <v>169</v>
      </c>
      <c r="AG30" s="816"/>
      <c r="AH30" s="816"/>
      <c r="AI30" s="816"/>
      <c r="AJ30" s="817"/>
      <c r="AK30" s="863">
        <v>1384</v>
      </c>
      <c r="AL30" s="859"/>
      <c r="AM30" s="859"/>
      <c r="AN30" s="859"/>
      <c r="AO30" s="859"/>
      <c r="AP30" s="859" t="s">
        <v>595</v>
      </c>
      <c r="AQ30" s="859"/>
      <c r="AR30" s="859"/>
      <c r="AS30" s="859"/>
      <c r="AT30" s="859"/>
      <c r="AU30" s="859" t="s">
        <v>595</v>
      </c>
      <c r="AV30" s="859"/>
      <c r="AW30" s="859"/>
      <c r="AX30" s="859"/>
      <c r="AY30" s="859"/>
      <c r="AZ30" s="860" t="s">
        <v>520</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416</v>
      </c>
      <c r="C31" s="810"/>
      <c r="D31" s="810"/>
      <c r="E31" s="810"/>
      <c r="F31" s="810"/>
      <c r="G31" s="810"/>
      <c r="H31" s="810"/>
      <c r="I31" s="810"/>
      <c r="J31" s="810"/>
      <c r="K31" s="810"/>
      <c r="L31" s="810"/>
      <c r="M31" s="810"/>
      <c r="N31" s="810"/>
      <c r="O31" s="810"/>
      <c r="P31" s="811"/>
      <c r="Q31" s="812">
        <v>1374</v>
      </c>
      <c r="R31" s="813"/>
      <c r="S31" s="813"/>
      <c r="T31" s="813"/>
      <c r="U31" s="813"/>
      <c r="V31" s="813">
        <v>1307</v>
      </c>
      <c r="W31" s="813"/>
      <c r="X31" s="813"/>
      <c r="Y31" s="813"/>
      <c r="Z31" s="813"/>
      <c r="AA31" s="813">
        <v>67</v>
      </c>
      <c r="AB31" s="813"/>
      <c r="AC31" s="813"/>
      <c r="AD31" s="813"/>
      <c r="AE31" s="814"/>
      <c r="AF31" s="815">
        <v>67</v>
      </c>
      <c r="AG31" s="816"/>
      <c r="AH31" s="816"/>
      <c r="AI31" s="816"/>
      <c r="AJ31" s="817"/>
      <c r="AK31" s="863">
        <v>320</v>
      </c>
      <c r="AL31" s="859"/>
      <c r="AM31" s="859"/>
      <c r="AN31" s="859"/>
      <c r="AO31" s="859"/>
      <c r="AP31" s="859" t="s">
        <v>595</v>
      </c>
      <c r="AQ31" s="859"/>
      <c r="AR31" s="859"/>
      <c r="AS31" s="859"/>
      <c r="AT31" s="859"/>
      <c r="AU31" s="859" t="s">
        <v>595</v>
      </c>
      <c r="AV31" s="859"/>
      <c r="AW31" s="859"/>
      <c r="AX31" s="859"/>
      <c r="AY31" s="859"/>
      <c r="AZ31" s="860" t="s">
        <v>520</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417</v>
      </c>
      <c r="C32" s="810"/>
      <c r="D32" s="810"/>
      <c r="E32" s="810"/>
      <c r="F32" s="810"/>
      <c r="G32" s="810"/>
      <c r="H32" s="810"/>
      <c r="I32" s="810"/>
      <c r="J32" s="810"/>
      <c r="K32" s="810"/>
      <c r="L32" s="810"/>
      <c r="M32" s="810"/>
      <c r="N32" s="810"/>
      <c r="O32" s="810"/>
      <c r="P32" s="811"/>
      <c r="Q32" s="812">
        <v>1931</v>
      </c>
      <c r="R32" s="813"/>
      <c r="S32" s="813"/>
      <c r="T32" s="813"/>
      <c r="U32" s="813"/>
      <c r="V32" s="813">
        <v>1760</v>
      </c>
      <c r="W32" s="813"/>
      <c r="X32" s="813"/>
      <c r="Y32" s="813"/>
      <c r="Z32" s="813"/>
      <c r="AA32" s="813">
        <v>170</v>
      </c>
      <c r="AB32" s="813"/>
      <c r="AC32" s="813"/>
      <c r="AD32" s="813"/>
      <c r="AE32" s="814"/>
      <c r="AF32" s="815">
        <v>2569</v>
      </c>
      <c r="AG32" s="816"/>
      <c r="AH32" s="816"/>
      <c r="AI32" s="816"/>
      <c r="AJ32" s="817"/>
      <c r="AK32" s="863" t="s">
        <v>595</v>
      </c>
      <c r="AL32" s="859"/>
      <c r="AM32" s="859"/>
      <c r="AN32" s="859"/>
      <c r="AO32" s="859"/>
      <c r="AP32" s="859">
        <v>6180</v>
      </c>
      <c r="AQ32" s="859"/>
      <c r="AR32" s="859"/>
      <c r="AS32" s="859"/>
      <c r="AT32" s="859"/>
      <c r="AU32" s="859">
        <v>1662</v>
      </c>
      <c r="AV32" s="859"/>
      <c r="AW32" s="859"/>
      <c r="AX32" s="859"/>
      <c r="AY32" s="859"/>
      <c r="AZ32" s="860" t="s">
        <v>520</v>
      </c>
      <c r="BA32" s="860"/>
      <c r="BB32" s="860"/>
      <c r="BC32" s="860"/>
      <c r="BD32" s="860"/>
      <c r="BE32" s="861" t="s">
        <v>418</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419</v>
      </c>
      <c r="C33" s="810"/>
      <c r="D33" s="810"/>
      <c r="E33" s="810"/>
      <c r="F33" s="810"/>
      <c r="G33" s="810"/>
      <c r="H33" s="810"/>
      <c r="I33" s="810"/>
      <c r="J33" s="810"/>
      <c r="K33" s="810"/>
      <c r="L33" s="810"/>
      <c r="M33" s="810"/>
      <c r="N33" s="810"/>
      <c r="O33" s="810"/>
      <c r="P33" s="811"/>
      <c r="Q33" s="812">
        <v>3309</v>
      </c>
      <c r="R33" s="813"/>
      <c r="S33" s="813"/>
      <c r="T33" s="813"/>
      <c r="U33" s="813"/>
      <c r="V33" s="813">
        <v>3309</v>
      </c>
      <c r="W33" s="813"/>
      <c r="X33" s="813"/>
      <c r="Y33" s="813"/>
      <c r="Z33" s="813"/>
      <c r="AA33" s="813">
        <v>0</v>
      </c>
      <c r="AB33" s="813"/>
      <c r="AC33" s="813"/>
      <c r="AD33" s="813"/>
      <c r="AE33" s="814"/>
      <c r="AF33" s="815">
        <v>321</v>
      </c>
      <c r="AG33" s="816"/>
      <c r="AH33" s="816"/>
      <c r="AI33" s="816"/>
      <c r="AJ33" s="817"/>
      <c r="AK33" s="863" t="s">
        <v>595</v>
      </c>
      <c r="AL33" s="859"/>
      <c r="AM33" s="859"/>
      <c r="AN33" s="859"/>
      <c r="AO33" s="859"/>
      <c r="AP33" s="859">
        <v>16179</v>
      </c>
      <c r="AQ33" s="859"/>
      <c r="AR33" s="859"/>
      <c r="AS33" s="859"/>
      <c r="AT33" s="859"/>
      <c r="AU33" s="859">
        <v>9255</v>
      </c>
      <c r="AV33" s="859"/>
      <c r="AW33" s="859"/>
      <c r="AX33" s="859"/>
      <c r="AY33" s="859"/>
      <c r="AZ33" s="860" t="s">
        <v>520</v>
      </c>
      <c r="BA33" s="860"/>
      <c r="BB33" s="860"/>
      <c r="BC33" s="860"/>
      <c r="BD33" s="860"/>
      <c r="BE33" s="861" t="s">
        <v>418</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420</v>
      </c>
      <c r="C34" s="810"/>
      <c r="D34" s="810"/>
      <c r="E34" s="810"/>
      <c r="F34" s="810"/>
      <c r="G34" s="810"/>
      <c r="H34" s="810"/>
      <c r="I34" s="810"/>
      <c r="J34" s="810"/>
      <c r="K34" s="810"/>
      <c r="L34" s="810"/>
      <c r="M34" s="810"/>
      <c r="N34" s="810"/>
      <c r="O34" s="810"/>
      <c r="P34" s="811"/>
      <c r="Q34" s="812">
        <v>28</v>
      </c>
      <c r="R34" s="813"/>
      <c r="S34" s="813"/>
      <c r="T34" s="813"/>
      <c r="U34" s="813"/>
      <c r="V34" s="813">
        <v>27</v>
      </c>
      <c r="W34" s="813"/>
      <c r="X34" s="813"/>
      <c r="Y34" s="813"/>
      <c r="Z34" s="813"/>
      <c r="AA34" s="813">
        <v>1</v>
      </c>
      <c r="AB34" s="813"/>
      <c r="AC34" s="813"/>
      <c r="AD34" s="813"/>
      <c r="AE34" s="814"/>
      <c r="AF34" s="815">
        <v>1</v>
      </c>
      <c r="AG34" s="816"/>
      <c r="AH34" s="816"/>
      <c r="AI34" s="816"/>
      <c r="AJ34" s="817"/>
      <c r="AK34" s="863" t="s">
        <v>595</v>
      </c>
      <c r="AL34" s="859"/>
      <c r="AM34" s="859"/>
      <c r="AN34" s="859"/>
      <c r="AO34" s="859"/>
      <c r="AP34" s="859" t="s">
        <v>595</v>
      </c>
      <c r="AQ34" s="859"/>
      <c r="AR34" s="859"/>
      <c r="AS34" s="859"/>
      <c r="AT34" s="859"/>
      <c r="AU34" s="859" t="s">
        <v>595</v>
      </c>
      <c r="AV34" s="859"/>
      <c r="AW34" s="859"/>
      <c r="AX34" s="859"/>
      <c r="AY34" s="859"/>
      <c r="AZ34" s="860" t="s">
        <v>520</v>
      </c>
      <c r="BA34" s="860"/>
      <c r="BB34" s="860"/>
      <c r="BC34" s="860"/>
      <c r="BD34" s="860"/>
      <c r="BE34" s="861" t="s">
        <v>421</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422</v>
      </c>
      <c r="C35" s="810"/>
      <c r="D35" s="810"/>
      <c r="E35" s="810"/>
      <c r="F35" s="810"/>
      <c r="G35" s="810"/>
      <c r="H35" s="810"/>
      <c r="I35" s="810"/>
      <c r="J35" s="810"/>
      <c r="K35" s="810"/>
      <c r="L35" s="810"/>
      <c r="M35" s="810"/>
      <c r="N35" s="810"/>
      <c r="O35" s="810"/>
      <c r="P35" s="811"/>
      <c r="Q35" s="812">
        <v>291</v>
      </c>
      <c r="R35" s="813"/>
      <c r="S35" s="813"/>
      <c r="T35" s="813"/>
      <c r="U35" s="813"/>
      <c r="V35" s="813">
        <v>261</v>
      </c>
      <c r="W35" s="813"/>
      <c r="X35" s="813"/>
      <c r="Y35" s="813"/>
      <c r="Z35" s="813"/>
      <c r="AA35" s="813">
        <v>30</v>
      </c>
      <c r="AB35" s="813"/>
      <c r="AC35" s="813"/>
      <c r="AD35" s="813"/>
      <c r="AE35" s="814"/>
      <c r="AF35" s="815">
        <v>30</v>
      </c>
      <c r="AG35" s="816"/>
      <c r="AH35" s="816"/>
      <c r="AI35" s="816"/>
      <c r="AJ35" s="817"/>
      <c r="AK35" s="863">
        <v>235</v>
      </c>
      <c r="AL35" s="859"/>
      <c r="AM35" s="859"/>
      <c r="AN35" s="859"/>
      <c r="AO35" s="859"/>
      <c r="AP35" s="859" t="s">
        <v>595</v>
      </c>
      <c r="AQ35" s="859"/>
      <c r="AR35" s="859"/>
      <c r="AS35" s="859"/>
      <c r="AT35" s="859"/>
      <c r="AU35" s="859" t="s">
        <v>595</v>
      </c>
      <c r="AV35" s="859"/>
      <c r="AW35" s="859"/>
      <c r="AX35" s="859"/>
      <c r="AY35" s="859"/>
      <c r="AZ35" s="860" t="s">
        <v>520</v>
      </c>
      <c r="BA35" s="860"/>
      <c r="BB35" s="860"/>
      <c r="BC35" s="860"/>
      <c r="BD35" s="860"/>
      <c r="BE35" s="861" t="s">
        <v>421</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423</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400</v>
      </c>
      <c r="B63" s="818" t="s">
        <v>424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3691</v>
      </c>
      <c r="AG63" s="873"/>
      <c r="AH63" s="873"/>
      <c r="AI63" s="873"/>
      <c r="AJ63" s="874"/>
      <c r="AK63" s="875"/>
      <c r="AL63" s="870"/>
      <c r="AM63" s="870"/>
      <c r="AN63" s="870"/>
      <c r="AO63" s="870"/>
      <c r="AP63" s="873">
        <v>22369</v>
      </c>
      <c r="AQ63" s="873"/>
      <c r="AR63" s="873"/>
      <c r="AS63" s="873"/>
      <c r="AT63" s="873"/>
      <c r="AU63" s="873">
        <v>10920</v>
      </c>
      <c r="AV63" s="873"/>
      <c r="AW63" s="873"/>
      <c r="AX63" s="873"/>
      <c r="AY63" s="873"/>
      <c r="AZ63" s="877"/>
      <c r="BA63" s="877"/>
      <c r="BB63" s="877"/>
      <c r="BC63" s="877"/>
      <c r="BD63" s="877"/>
      <c r="BE63" s="878"/>
      <c r="BF63" s="878"/>
      <c r="BG63" s="878"/>
      <c r="BH63" s="878"/>
      <c r="BI63" s="879"/>
      <c r="BJ63" s="880" t="s">
        <v>402</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426</v>
      </c>
      <c r="B66" s="757"/>
      <c r="C66" s="757"/>
      <c r="D66" s="757"/>
      <c r="E66" s="757"/>
      <c r="F66" s="757"/>
      <c r="G66" s="757"/>
      <c r="H66" s="757"/>
      <c r="I66" s="757"/>
      <c r="J66" s="757"/>
      <c r="K66" s="757"/>
      <c r="L66" s="757"/>
      <c r="M66" s="757"/>
      <c r="N66" s="757"/>
      <c r="O66" s="757"/>
      <c r="P66" s="758"/>
      <c r="Q66" s="762" t="s">
        <v>427</v>
      </c>
      <c r="R66" s="763"/>
      <c r="S66" s="763"/>
      <c r="T66" s="763"/>
      <c r="U66" s="764"/>
      <c r="V66" s="762" t="s">
        <v>406</v>
      </c>
      <c r="W66" s="763"/>
      <c r="X66" s="763"/>
      <c r="Y66" s="763"/>
      <c r="Z66" s="764"/>
      <c r="AA66" s="762" t="s">
        <v>407</v>
      </c>
      <c r="AB66" s="763"/>
      <c r="AC66" s="763"/>
      <c r="AD66" s="763"/>
      <c r="AE66" s="764"/>
      <c r="AF66" s="883" t="s">
        <v>428</v>
      </c>
      <c r="AG66" s="844"/>
      <c r="AH66" s="844"/>
      <c r="AI66" s="844"/>
      <c r="AJ66" s="884"/>
      <c r="AK66" s="762" t="s">
        <v>409</v>
      </c>
      <c r="AL66" s="757"/>
      <c r="AM66" s="757"/>
      <c r="AN66" s="757"/>
      <c r="AO66" s="758"/>
      <c r="AP66" s="762" t="s">
        <v>429</v>
      </c>
      <c r="AQ66" s="763"/>
      <c r="AR66" s="763"/>
      <c r="AS66" s="763"/>
      <c r="AT66" s="764"/>
      <c r="AU66" s="762" t="s">
        <v>430</v>
      </c>
      <c r="AV66" s="763"/>
      <c r="AW66" s="763"/>
      <c r="AX66" s="763"/>
      <c r="AY66" s="764"/>
      <c r="AZ66" s="762" t="s">
        <v>387</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588</v>
      </c>
      <c r="C68" s="899"/>
      <c r="D68" s="899"/>
      <c r="E68" s="899"/>
      <c r="F68" s="899"/>
      <c r="G68" s="899"/>
      <c r="H68" s="899"/>
      <c r="I68" s="899"/>
      <c r="J68" s="899"/>
      <c r="K68" s="899"/>
      <c r="L68" s="899"/>
      <c r="M68" s="899"/>
      <c r="N68" s="899"/>
      <c r="O68" s="899"/>
      <c r="P68" s="900"/>
      <c r="Q68" s="901">
        <v>71</v>
      </c>
      <c r="R68" s="895"/>
      <c r="S68" s="895"/>
      <c r="T68" s="895"/>
      <c r="U68" s="895"/>
      <c r="V68" s="895">
        <v>67</v>
      </c>
      <c r="W68" s="895"/>
      <c r="X68" s="895"/>
      <c r="Y68" s="895"/>
      <c r="Z68" s="895"/>
      <c r="AA68" s="895">
        <v>4</v>
      </c>
      <c r="AB68" s="895"/>
      <c r="AC68" s="895"/>
      <c r="AD68" s="895"/>
      <c r="AE68" s="895"/>
      <c r="AF68" s="895">
        <v>4</v>
      </c>
      <c r="AG68" s="895"/>
      <c r="AH68" s="895"/>
      <c r="AI68" s="895"/>
      <c r="AJ68" s="895"/>
      <c r="AK68" s="895" t="s">
        <v>596</v>
      </c>
      <c r="AL68" s="895"/>
      <c r="AM68" s="895"/>
      <c r="AN68" s="895"/>
      <c r="AO68" s="895"/>
      <c r="AP68" s="895" t="s">
        <v>596</v>
      </c>
      <c r="AQ68" s="895"/>
      <c r="AR68" s="895"/>
      <c r="AS68" s="895"/>
      <c r="AT68" s="895"/>
      <c r="AU68" s="895" t="s">
        <v>596</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589</v>
      </c>
      <c r="C69" s="903"/>
      <c r="D69" s="903"/>
      <c r="E69" s="903"/>
      <c r="F69" s="903"/>
      <c r="G69" s="903"/>
      <c r="H69" s="903"/>
      <c r="I69" s="903"/>
      <c r="J69" s="903"/>
      <c r="K69" s="903"/>
      <c r="L69" s="903"/>
      <c r="M69" s="903"/>
      <c r="N69" s="903"/>
      <c r="O69" s="903"/>
      <c r="P69" s="904"/>
      <c r="Q69" s="905">
        <v>192</v>
      </c>
      <c r="R69" s="859"/>
      <c r="S69" s="859"/>
      <c r="T69" s="859"/>
      <c r="U69" s="859"/>
      <c r="V69" s="859">
        <v>192</v>
      </c>
      <c r="W69" s="859"/>
      <c r="X69" s="859"/>
      <c r="Y69" s="859"/>
      <c r="Z69" s="859"/>
      <c r="AA69" s="859" t="s">
        <v>596</v>
      </c>
      <c r="AB69" s="859"/>
      <c r="AC69" s="859"/>
      <c r="AD69" s="859"/>
      <c r="AE69" s="859"/>
      <c r="AF69" s="859" t="s">
        <v>596</v>
      </c>
      <c r="AG69" s="859"/>
      <c r="AH69" s="859"/>
      <c r="AI69" s="859"/>
      <c r="AJ69" s="859"/>
      <c r="AK69" s="859" t="s">
        <v>596</v>
      </c>
      <c r="AL69" s="859"/>
      <c r="AM69" s="859"/>
      <c r="AN69" s="859"/>
      <c r="AO69" s="859"/>
      <c r="AP69" s="859">
        <v>26</v>
      </c>
      <c r="AQ69" s="859"/>
      <c r="AR69" s="859"/>
      <c r="AS69" s="859"/>
      <c r="AT69" s="859"/>
      <c r="AU69" s="859">
        <v>9</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590</v>
      </c>
      <c r="C70" s="903"/>
      <c r="D70" s="903"/>
      <c r="E70" s="903"/>
      <c r="F70" s="903"/>
      <c r="G70" s="903"/>
      <c r="H70" s="903"/>
      <c r="I70" s="903"/>
      <c r="J70" s="903"/>
      <c r="K70" s="903"/>
      <c r="L70" s="903"/>
      <c r="M70" s="903"/>
      <c r="N70" s="903"/>
      <c r="O70" s="903"/>
      <c r="P70" s="904"/>
      <c r="Q70" s="905">
        <v>114</v>
      </c>
      <c r="R70" s="859"/>
      <c r="S70" s="859"/>
      <c r="T70" s="859"/>
      <c r="U70" s="859"/>
      <c r="V70" s="859">
        <v>114</v>
      </c>
      <c r="W70" s="859"/>
      <c r="X70" s="859"/>
      <c r="Y70" s="859"/>
      <c r="Z70" s="859"/>
      <c r="AA70" s="859">
        <v>0</v>
      </c>
      <c r="AB70" s="859"/>
      <c r="AC70" s="859"/>
      <c r="AD70" s="859"/>
      <c r="AE70" s="859"/>
      <c r="AF70" s="859">
        <v>0</v>
      </c>
      <c r="AG70" s="859"/>
      <c r="AH70" s="859"/>
      <c r="AI70" s="859"/>
      <c r="AJ70" s="859"/>
      <c r="AK70" s="859" t="s">
        <v>596</v>
      </c>
      <c r="AL70" s="859"/>
      <c r="AM70" s="859"/>
      <c r="AN70" s="859"/>
      <c r="AO70" s="859"/>
      <c r="AP70" s="859" t="s">
        <v>596</v>
      </c>
      <c r="AQ70" s="859"/>
      <c r="AR70" s="859"/>
      <c r="AS70" s="859"/>
      <c r="AT70" s="859"/>
      <c r="AU70" s="859" t="s">
        <v>596</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591</v>
      </c>
      <c r="C71" s="903"/>
      <c r="D71" s="903"/>
      <c r="E71" s="903"/>
      <c r="F71" s="903"/>
      <c r="G71" s="903"/>
      <c r="H71" s="903"/>
      <c r="I71" s="903"/>
      <c r="J71" s="903"/>
      <c r="K71" s="903"/>
      <c r="L71" s="903"/>
      <c r="M71" s="903"/>
      <c r="N71" s="903"/>
      <c r="O71" s="903"/>
      <c r="P71" s="904"/>
      <c r="Q71" s="905">
        <v>258</v>
      </c>
      <c r="R71" s="859"/>
      <c r="S71" s="859"/>
      <c r="T71" s="859"/>
      <c r="U71" s="859"/>
      <c r="V71" s="859">
        <v>239</v>
      </c>
      <c r="W71" s="859"/>
      <c r="X71" s="859"/>
      <c r="Y71" s="859"/>
      <c r="Z71" s="859"/>
      <c r="AA71" s="859">
        <v>19</v>
      </c>
      <c r="AB71" s="859"/>
      <c r="AC71" s="859"/>
      <c r="AD71" s="859"/>
      <c r="AE71" s="859"/>
      <c r="AF71" s="859">
        <v>19</v>
      </c>
      <c r="AG71" s="859"/>
      <c r="AH71" s="859"/>
      <c r="AI71" s="859"/>
      <c r="AJ71" s="859"/>
      <c r="AK71" s="859" t="s">
        <v>596</v>
      </c>
      <c r="AL71" s="859"/>
      <c r="AM71" s="859"/>
      <c r="AN71" s="859"/>
      <c r="AO71" s="859"/>
      <c r="AP71" s="859" t="s">
        <v>596</v>
      </c>
      <c r="AQ71" s="859"/>
      <c r="AR71" s="859"/>
      <c r="AS71" s="859"/>
      <c r="AT71" s="859"/>
      <c r="AU71" s="859" t="s">
        <v>596</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592</v>
      </c>
      <c r="C72" s="903"/>
      <c r="D72" s="903"/>
      <c r="E72" s="903"/>
      <c r="F72" s="903"/>
      <c r="G72" s="903"/>
      <c r="H72" s="903"/>
      <c r="I72" s="903"/>
      <c r="J72" s="903"/>
      <c r="K72" s="903"/>
      <c r="L72" s="903"/>
      <c r="M72" s="903"/>
      <c r="N72" s="903"/>
      <c r="O72" s="903"/>
      <c r="P72" s="904"/>
      <c r="Q72" s="905">
        <v>272654</v>
      </c>
      <c r="R72" s="859"/>
      <c r="S72" s="859"/>
      <c r="T72" s="859"/>
      <c r="U72" s="859"/>
      <c r="V72" s="859">
        <v>260337</v>
      </c>
      <c r="W72" s="859"/>
      <c r="X72" s="859"/>
      <c r="Y72" s="859"/>
      <c r="Z72" s="859"/>
      <c r="AA72" s="859">
        <v>12317</v>
      </c>
      <c r="AB72" s="859"/>
      <c r="AC72" s="859"/>
      <c r="AD72" s="859"/>
      <c r="AE72" s="859"/>
      <c r="AF72" s="859">
        <v>12317</v>
      </c>
      <c r="AG72" s="859"/>
      <c r="AH72" s="859"/>
      <c r="AI72" s="859"/>
      <c r="AJ72" s="859"/>
      <c r="AK72" s="859" t="s">
        <v>596</v>
      </c>
      <c r="AL72" s="859"/>
      <c r="AM72" s="859"/>
      <c r="AN72" s="859"/>
      <c r="AO72" s="859"/>
      <c r="AP72" s="859" t="s">
        <v>596</v>
      </c>
      <c r="AQ72" s="859"/>
      <c r="AR72" s="859"/>
      <c r="AS72" s="859"/>
      <c r="AT72" s="859"/>
      <c r="AU72" s="859" t="s">
        <v>596</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400</v>
      </c>
      <c r="B88" s="818" t="s">
        <v>431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12340</v>
      </c>
      <c r="AG88" s="873"/>
      <c r="AH88" s="873"/>
      <c r="AI88" s="873"/>
      <c r="AJ88" s="873"/>
      <c r="AK88" s="870"/>
      <c r="AL88" s="870"/>
      <c r="AM88" s="870"/>
      <c r="AN88" s="870"/>
      <c r="AO88" s="870"/>
      <c r="AP88" s="873">
        <v>26</v>
      </c>
      <c r="AQ88" s="873"/>
      <c r="AR88" s="873"/>
      <c r="AS88" s="873"/>
      <c r="AT88" s="873"/>
      <c r="AU88" s="873">
        <v>9</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818" t="s">
        <v>432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471</v>
      </c>
      <c r="CS102" s="881"/>
      <c r="CT102" s="881"/>
      <c r="CU102" s="881"/>
      <c r="CV102" s="920"/>
      <c r="CW102" s="919">
        <v>66</v>
      </c>
      <c r="CX102" s="881"/>
      <c r="CY102" s="881"/>
      <c r="CZ102" s="881"/>
      <c r="DA102" s="920"/>
      <c r="DB102" s="919"/>
      <c r="DC102" s="881"/>
      <c r="DD102" s="881"/>
      <c r="DE102" s="881"/>
      <c r="DF102" s="920"/>
      <c r="DG102" s="919">
        <v>590</v>
      </c>
      <c r="DH102" s="881"/>
      <c r="DI102" s="881"/>
      <c r="DJ102" s="881"/>
      <c r="DK102" s="920"/>
      <c r="DL102" s="919">
        <v>16</v>
      </c>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433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440</v>
      </c>
      <c r="AB109" s="922"/>
      <c r="AC109" s="922"/>
      <c r="AD109" s="922"/>
      <c r="AE109" s="923"/>
      <c r="AF109" s="921" t="s">
        <v>441</v>
      </c>
      <c r="AG109" s="922"/>
      <c r="AH109" s="922"/>
      <c r="AI109" s="922"/>
      <c r="AJ109" s="923"/>
      <c r="AK109" s="921" t="s">
        <v>314</v>
      </c>
      <c r="AL109" s="922"/>
      <c r="AM109" s="922"/>
      <c r="AN109" s="922"/>
      <c r="AO109" s="923"/>
      <c r="AP109" s="921" t="s">
        <v>442</v>
      </c>
      <c r="AQ109" s="922"/>
      <c r="AR109" s="922"/>
      <c r="AS109" s="922"/>
      <c r="AT109" s="924"/>
      <c r="AU109" s="941" t="s">
        <v>439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440</v>
      </c>
      <c r="BR109" s="922"/>
      <c r="BS109" s="922"/>
      <c r="BT109" s="922"/>
      <c r="BU109" s="923"/>
      <c r="BV109" s="921" t="s">
        <v>441</v>
      </c>
      <c r="BW109" s="922"/>
      <c r="BX109" s="922"/>
      <c r="BY109" s="922"/>
      <c r="BZ109" s="923"/>
      <c r="CA109" s="921" t="s">
        <v>314</v>
      </c>
      <c r="CB109" s="922"/>
      <c r="CC109" s="922"/>
      <c r="CD109" s="922"/>
      <c r="CE109" s="923"/>
      <c r="CF109" s="942" t="s">
        <v>442</v>
      </c>
      <c r="CG109" s="942"/>
      <c r="CH109" s="942"/>
      <c r="CI109" s="942"/>
      <c r="CJ109" s="942"/>
      <c r="CK109" s="921" t="s">
        <v>443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440</v>
      </c>
      <c r="DH109" s="922"/>
      <c r="DI109" s="922"/>
      <c r="DJ109" s="922"/>
      <c r="DK109" s="923"/>
      <c r="DL109" s="921" t="s">
        <v>441</v>
      </c>
      <c r="DM109" s="922"/>
      <c r="DN109" s="922"/>
      <c r="DO109" s="922"/>
      <c r="DP109" s="923"/>
      <c r="DQ109" s="921" t="s">
        <v>314</v>
      </c>
      <c r="DR109" s="922"/>
      <c r="DS109" s="922"/>
      <c r="DT109" s="922"/>
      <c r="DU109" s="923"/>
      <c r="DV109" s="921" t="s">
        <v>442</v>
      </c>
      <c r="DW109" s="922"/>
      <c r="DX109" s="922"/>
      <c r="DY109" s="922"/>
      <c r="DZ109" s="924"/>
    </row>
    <row r="110" spans="1:131" s="233" customFormat="1" ht="26.25" customHeight="1" x14ac:dyDescent="0.2">
      <c r="A110" s="925" t="s">
        <v>444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4148864</v>
      </c>
      <c r="AB110" s="929"/>
      <c r="AC110" s="929"/>
      <c r="AD110" s="929"/>
      <c r="AE110" s="930"/>
      <c r="AF110" s="931">
        <v>3885573</v>
      </c>
      <c r="AG110" s="929"/>
      <c r="AH110" s="929"/>
      <c r="AI110" s="929"/>
      <c r="AJ110" s="930"/>
      <c r="AK110" s="931">
        <v>3659296</v>
      </c>
      <c r="AL110" s="929"/>
      <c r="AM110" s="929"/>
      <c r="AN110" s="929"/>
      <c r="AO110" s="930"/>
      <c r="AP110" s="932">
        <v>14.7</v>
      </c>
      <c r="AQ110" s="933"/>
      <c r="AR110" s="933"/>
      <c r="AS110" s="933"/>
      <c r="AT110" s="934"/>
      <c r="AU110" s="935" t="s">
        <v>73</v>
      </c>
      <c r="AV110" s="936"/>
      <c r="AW110" s="936"/>
      <c r="AX110" s="936"/>
      <c r="AY110" s="936"/>
      <c r="AZ110" s="958" t="s">
        <v>445</v>
      </c>
      <c r="BA110" s="926"/>
      <c r="BB110" s="926"/>
      <c r="BC110" s="926"/>
      <c r="BD110" s="926"/>
      <c r="BE110" s="926"/>
      <c r="BF110" s="926"/>
      <c r="BG110" s="926"/>
      <c r="BH110" s="926"/>
      <c r="BI110" s="926"/>
      <c r="BJ110" s="926"/>
      <c r="BK110" s="926"/>
      <c r="BL110" s="926"/>
      <c r="BM110" s="926"/>
      <c r="BN110" s="926"/>
      <c r="BO110" s="926"/>
      <c r="BP110" s="927"/>
      <c r="BQ110" s="959">
        <v>22449777</v>
      </c>
      <c r="BR110" s="960"/>
      <c r="BS110" s="960"/>
      <c r="BT110" s="960"/>
      <c r="BU110" s="960"/>
      <c r="BV110" s="960">
        <v>21472421</v>
      </c>
      <c r="BW110" s="960"/>
      <c r="BX110" s="960"/>
      <c r="BY110" s="960"/>
      <c r="BZ110" s="960"/>
      <c r="CA110" s="960">
        <v>20407586</v>
      </c>
      <c r="CB110" s="960"/>
      <c r="CC110" s="960"/>
      <c r="CD110" s="960"/>
      <c r="CE110" s="960"/>
      <c r="CF110" s="973">
        <v>82.2</v>
      </c>
      <c r="CG110" s="974"/>
      <c r="CH110" s="974"/>
      <c r="CI110" s="974"/>
      <c r="CJ110" s="974"/>
      <c r="CK110" s="975" t="s">
        <v>446</v>
      </c>
      <c r="CL110" s="976"/>
      <c r="CM110" s="958" t="s">
        <v>447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448</v>
      </c>
      <c r="DH110" s="960"/>
      <c r="DI110" s="960"/>
      <c r="DJ110" s="960"/>
      <c r="DK110" s="960"/>
      <c r="DL110" s="960" t="s">
        <v>402</v>
      </c>
      <c r="DM110" s="960"/>
      <c r="DN110" s="960"/>
      <c r="DO110" s="960"/>
      <c r="DP110" s="960"/>
      <c r="DQ110" s="960" t="s">
        <v>448</v>
      </c>
      <c r="DR110" s="960"/>
      <c r="DS110" s="960"/>
      <c r="DT110" s="960"/>
      <c r="DU110" s="960"/>
      <c r="DV110" s="961" t="s">
        <v>180</v>
      </c>
      <c r="DW110" s="961"/>
      <c r="DX110" s="961"/>
      <c r="DY110" s="961"/>
      <c r="DZ110" s="962"/>
    </row>
    <row r="111" spans="1:131" s="233" customFormat="1" ht="26.25" customHeight="1" x14ac:dyDescent="0.2">
      <c r="A111" s="963" t="s">
        <v>449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180</v>
      </c>
      <c r="AB111" s="967"/>
      <c r="AC111" s="967"/>
      <c r="AD111" s="967"/>
      <c r="AE111" s="968"/>
      <c r="AF111" s="969" t="s">
        <v>402</v>
      </c>
      <c r="AG111" s="967"/>
      <c r="AH111" s="967"/>
      <c r="AI111" s="967"/>
      <c r="AJ111" s="968"/>
      <c r="AK111" s="969" t="s">
        <v>402</v>
      </c>
      <c r="AL111" s="967"/>
      <c r="AM111" s="967"/>
      <c r="AN111" s="967"/>
      <c r="AO111" s="968"/>
      <c r="AP111" s="970" t="s">
        <v>180</v>
      </c>
      <c r="AQ111" s="971"/>
      <c r="AR111" s="971"/>
      <c r="AS111" s="971"/>
      <c r="AT111" s="972"/>
      <c r="AU111" s="937"/>
      <c r="AV111" s="938"/>
      <c r="AW111" s="938"/>
      <c r="AX111" s="938"/>
      <c r="AY111" s="938"/>
      <c r="AZ111" s="951" t="s">
        <v>450</v>
      </c>
      <c r="BA111" s="952"/>
      <c r="BB111" s="952"/>
      <c r="BC111" s="952"/>
      <c r="BD111" s="952"/>
      <c r="BE111" s="952"/>
      <c r="BF111" s="952"/>
      <c r="BG111" s="952"/>
      <c r="BH111" s="952"/>
      <c r="BI111" s="952"/>
      <c r="BJ111" s="952"/>
      <c r="BK111" s="952"/>
      <c r="BL111" s="952"/>
      <c r="BM111" s="952"/>
      <c r="BN111" s="952"/>
      <c r="BO111" s="952"/>
      <c r="BP111" s="953"/>
      <c r="BQ111" s="954">
        <v>305046</v>
      </c>
      <c r="BR111" s="955"/>
      <c r="BS111" s="955"/>
      <c r="BT111" s="955"/>
      <c r="BU111" s="955"/>
      <c r="BV111" s="955">
        <v>270698</v>
      </c>
      <c r="BW111" s="955"/>
      <c r="BX111" s="955"/>
      <c r="BY111" s="955"/>
      <c r="BZ111" s="955"/>
      <c r="CA111" s="955">
        <v>239346</v>
      </c>
      <c r="CB111" s="955"/>
      <c r="CC111" s="955"/>
      <c r="CD111" s="955"/>
      <c r="CE111" s="955"/>
      <c r="CF111" s="949">
        <v>1</v>
      </c>
      <c r="CG111" s="950"/>
      <c r="CH111" s="950"/>
      <c r="CI111" s="950"/>
      <c r="CJ111" s="950"/>
      <c r="CK111" s="977"/>
      <c r="CL111" s="978"/>
      <c r="CM111" s="951" t="s">
        <v>451</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180</v>
      </c>
      <c r="DH111" s="955"/>
      <c r="DI111" s="955"/>
      <c r="DJ111" s="955"/>
      <c r="DK111" s="955"/>
      <c r="DL111" s="955" t="s">
        <v>402</v>
      </c>
      <c r="DM111" s="955"/>
      <c r="DN111" s="955"/>
      <c r="DO111" s="955"/>
      <c r="DP111" s="955"/>
      <c r="DQ111" s="955" t="s">
        <v>180</v>
      </c>
      <c r="DR111" s="955"/>
      <c r="DS111" s="955"/>
      <c r="DT111" s="955"/>
      <c r="DU111" s="955"/>
      <c r="DV111" s="956" t="s">
        <v>402</v>
      </c>
      <c r="DW111" s="956"/>
      <c r="DX111" s="956"/>
      <c r="DY111" s="956"/>
      <c r="DZ111" s="957"/>
    </row>
    <row r="112" spans="1:131" s="233" customFormat="1" ht="26.25" customHeight="1" x14ac:dyDescent="0.2">
      <c r="A112" s="981" t="s">
        <v>452</v>
      </c>
      <c r="B112" s="982"/>
      <c r="C112" s="952" t="s">
        <v>453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180</v>
      </c>
      <c r="AB112" s="988"/>
      <c r="AC112" s="988"/>
      <c r="AD112" s="988"/>
      <c r="AE112" s="989"/>
      <c r="AF112" s="990" t="s">
        <v>402</v>
      </c>
      <c r="AG112" s="988"/>
      <c r="AH112" s="988"/>
      <c r="AI112" s="988"/>
      <c r="AJ112" s="989"/>
      <c r="AK112" s="990" t="s">
        <v>402</v>
      </c>
      <c r="AL112" s="988"/>
      <c r="AM112" s="988"/>
      <c r="AN112" s="988"/>
      <c r="AO112" s="989"/>
      <c r="AP112" s="991" t="s">
        <v>448</v>
      </c>
      <c r="AQ112" s="992"/>
      <c r="AR112" s="992"/>
      <c r="AS112" s="992"/>
      <c r="AT112" s="993"/>
      <c r="AU112" s="937"/>
      <c r="AV112" s="938"/>
      <c r="AW112" s="938"/>
      <c r="AX112" s="938"/>
      <c r="AY112" s="938"/>
      <c r="AZ112" s="951" t="s">
        <v>454</v>
      </c>
      <c r="BA112" s="952"/>
      <c r="BB112" s="952"/>
      <c r="BC112" s="952"/>
      <c r="BD112" s="952"/>
      <c r="BE112" s="952"/>
      <c r="BF112" s="952"/>
      <c r="BG112" s="952"/>
      <c r="BH112" s="952"/>
      <c r="BI112" s="952"/>
      <c r="BJ112" s="952"/>
      <c r="BK112" s="952"/>
      <c r="BL112" s="952"/>
      <c r="BM112" s="952"/>
      <c r="BN112" s="952"/>
      <c r="BO112" s="952"/>
      <c r="BP112" s="953"/>
      <c r="BQ112" s="954">
        <v>13425315</v>
      </c>
      <c r="BR112" s="955"/>
      <c r="BS112" s="955"/>
      <c r="BT112" s="955"/>
      <c r="BU112" s="955"/>
      <c r="BV112" s="955">
        <v>12122231</v>
      </c>
      <c r="BW112" s="955"/>
      <c r="BX112" s="955"/>
      <c r="BY112" s="955"/>
      <c r="BZ112" s="955"/>
      <c r="CA112" s="955">
        <v>10920073</v>
      </c>
      <c r="CB112" s="955"/>
      <c r="CC112" s="955"/>
      <c r="CD112" s="955"/>
      <c r="CE112" s="955"/>
      <c r="CF112" s="949">
        <v>44</v>
      </c>
      <c r="CG112" s="950"/>
      <c r="CH112" s="950"/>
      <c r="CI112" s="950"/>
      <c r="CJ112" s="950"/>
      <c r="CK112" s="977"/>
      <c r="CL112" s="978"/>
      <c r="CM112" s="951" t="s">
        <v>455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180</v>
      </c>
      <c r="DH112" s="955"/>
      <c r="DI112" s="955"/>
      <c r="DJ112" s="955"/>
      <c r="DK112" s="955"/>
      <c r="DL112" s="955" t="s">
        <v>180</v>
      </c>
      <c r="DM112" s="955"/>
      <c r="DN112" s="955"/>
      <c r="DO112" s="955"/>
      <c r="DP112" s="955"/>
      <c r="DQ112" s="955" t="s">
        <v>402</v>
      </c>
      <c r="DR112" s="955"/>
      <c r="DS112" s="955"/>
      <c r="DT112" s="955"/>
      <c r="DU112" s="955"/>
      <c r="DV112" s="956" t="s">
        <v>180</v>
      </c>
      <c r="DW112" s="956"/>
      <c r="DX112" s="956"/>
      <c r="DY112" s="956"/>
      <c r="DZ112" s="957"/>
    </row>
    <row r="113" spans="1:130" s="233" customFormat="1" ht="26.25" customHeight="1" x14ac:dyDescent="0.2">
      <c r="A113" s="983"/>
      <c r="B113" s="984"/>
      <c r="C113" s="952" t="s">
        <v>456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1499370</v>
      </c>
      <c r="AB113" s="967"/>
      <c r="AC113" s="967"/>
      <c r="AD113" s="967"/>
      <c r="AE113" s="968"/>
      <c r="AF113" s="969">
        <v>1249836</v>
      </c>
      <c r="AG113" s="967"/>
      <c r="AH113" s="967"/>
      <c r="AI113" s="967"/>
      <c r="AJ113" s="968"/>
      <c r="AK113" s="969">
        <v>1283218</v>
      </c>
      <c r="AL113" s="967"/>
      <c r="AM113" s="967"/>
      <c r="AN113" s="967"/>
      <c r="AO113" s="968"/>
      <c r="AP113" s="970">
        <v>5.2</v>
      </c>
      <c r="AQ113" s="971"/>
      <c r="AR113" s="971"/>
      <c r="AS113" s="971"/>
      <c r="AT113" s="972"/>
      <c r="AU113" s="937"/>
      <c r="AV113" s="938"/>
      <c r="AW113" s="938"/>
      <c r="AX113" s="938"/>
      <c r="AY113" s="938"/>
      <c r="AZ113" s="951" t="s">
        <v>457</v>
      </c>
      <c r="BA113" s="952"/>
      <c r="BB113" s="952"/>
      <c r="BC113" s="952"/>
      <c r="BD113" s="952"/>
      <c r="BE113" s="952"/>
      <c r="BF113" s="952"/>
      <c r="BG113" s="952"/>
      <c r="BH113" s="952"/>
      <c r="BI113" s="952"/>
      <c r="BJ113" s="952"/>
      <c r="BK113" s="952"/>
      <c r="BL113" s="952"/>
      <c r="BM113" s="952"/>
      <c r="BN113" s="952"/>
      <c r="BO113" s="952"/>
      <c r="BP113" s="953"/>
      <c r="BQ113" s="954">
        <v>27484</v>
      </c>
      <c r="BR113" s="955"/>
      <c r="BS113" s="955"/>
      <c r="BT113" s="955"/>
      <c r="BU113" s="955"/>
      <c r="BV113" s="955">
        <v>18385</v>
      </c>
      <c r="BW113" s="955"/>
      <c r="BX113" s="955"/>
      <c r="BY113" s="955"/>
      <c r="BZ113" s="955"/>
      <c r="CA113" s="955">
        <v>9224</v>
      </c>
      <c r="CB113" s="955"/>
      <c r="CC113" s="955"/>
      <c r="CD113" s="955"/>
      <c r="CE113" s="955"/>
      <c r="CF113" s="949">
        <v>0</v>
      </c>
      <c r="CG113" s="950"/>
      <c r="CH113" s="950"/>
      <c r="CI113" s="950"/>
      <c r="CJ113" s="950"/>
      <c r="CK113" s="977"/>
      <c r="CL113" s="978"/>
      <c r="CM113" s="951" t="s">
        <v>458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402</v>
      </c>
      <c r="DH113" s="988"/>
      <c r="DI113" s="988"/>
      <c r="DJ113" s="988"/>
      <c r="DK113" s="989"/>
      <c r="DL113" s="990" t="s">
        <v>180</v>
      </c>
      <c r="DM113" s="988"/>
      <c r="DN113" s="988"/>
      <c r="DO113" s="988"/>
      <c r="DP113" s="989"/>
      <c r="DQ113" s="990" t="s">
        <v>180</v>
      </c>
      <c r="DR113" s="988"/>
      <c r="DS113" s="988"/>
      <c r="DT113" s="988"/>
      <c r="DU113" s="989"/>
      <c r="DV113" s="991" t="s">
        <v>180</v>
      </c>
      <c r="DW113" s="992"/>
      <c r="DX113" s="992"/>
      <c r="DY113" s="992"/>
      <c r="DZ113" s="993"/>
    </row>
    <row r="114" spans="1:130" s="233" customFormat="1" ht="26.25" customHeight="1" x14ac:dyDescent="0.2">
      <c r="A114" s="983"/>
      <c r="B114" s="984"/>
      <c r="C114" s="952" t="s">
        <v>459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9272</v>
      </c>
      <c r="AB114" s="988"/>
      <c r="AC114" s="988"/>
      <c r="AD114" s="988"/>
      <c r="AE114" s="989"/>
      <c r="AF114" s="990">
        <v>9272</v>
      </c>
      <c r="AG114" s="988"/>
      <c r="AH114" s="988"/>
      <c r="AI114" s="988"/>
      <c r="AJ114" s="989"/>
      <c r="AK114" s="990">
        <v>9272</v>
      </c>
      <c r="AL114" s="988"/>
      <c r="AM114" s="988"/>
      <c r="AN114" s="988"/>
      <c r="AO114" s="989"/>
      <c r="AP114" s="991">
        <v>0</v>
      </c>
      <c r="AQ114" s="992"/>
      <c r="AR114" s="992"/>
      <c r="AS114" s="992"/>
      <c r="AT114" s="993"/>
      <c r="AU114" s="937"/>
      <c r="AV114" s="938"/>
      <c r="AW114" s="938"/>
      <c r="AX114" s="938"/>
      <c r="AY114" s="938"/>
      <c r="AZ114" s="951" t="s">
        <v>460</v>
      </c>
      <c r="BA114" s="952"/>
      <c r="BB114" s="952"/>
      <c r="BC114" s="952"/>
      <c r="BD114" s="952"/>
      <c r="BE114" s="952"/>
      <c r="BF114" s="952"/>
      <c r="BG114" s="952"/>
      <c r="BH114" s="952"/>
      <c r="BI114" s="952"/>
      <c r="BJ114" s="952"/>
      <c r="BK114" s="952"/>
      <c r="BL114" s="952"/>
      <c r="BM114" s="952"/>
      <c r="BN114" s="952"/>
      <c r="BO114" s="952"/>
      <c r="BP114" s="953"/>
      <c r="BQ114" s="954">
        <v>7569681</v>
      </c>
      <c r="BR114" s="955"/>
      <c r="BS114" s="955"/>
      <c r="BT114" s="955"/>
      <c r="BU114" s="955"/>
      <c r="BV114" s="955">
        <v>7424759</v>
      </c>
      <c r="BW114" s="955"/>
      <c r="BX114" s="955"/>
      <c r="BY114" s="955"/>
      <c r="BZ114" s="955"/>
      <c r="CA114" s="955">
        <v>7276013</v>
      </c>
      <c r="CB114" s="955"/>
      <c r="CC114" s="955"/>
      <c r="CD114" s="955"/>
      <c r="CE114" s="955"/>
      <c r="CF114" s="949">
        <v>29.3</v>
      </c>
      <c r="CG114" s="950"/>
      <c r="CH114" s="950"/>
      <c r="CI114" s="950"/>
      <c r="CJ114" s="950"/>
      <c r="CK114" s="977"/>
      <c r="CL114" s="978"/>
      <c r="CM114" s="951" t="s">
        <v>461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402</v>
      </c>
      <c r="DH114" s="988"/>
      <c r="DI114" s="988"/>
      <c r="DJ114" s="988"/>
      <c r="DK114" s="989"/>
      <c r="DL114" s="990" t="s">
        <v>180</v>
      </c>
      <c r="DM114" s="988"/>
      <c r="DN114" s="988"/>
      <c r="DO114" s="988"/>
      <c r="DP114" s="989"/>
      <c r="DQ114" s="990" t="s">
        <v>180</v>
      </c>
      <c r="DR114" s="988"/>
      <c r="DS114" s="988"/>
      <c r="DT114" s="988"/>
      <c r="DU114" s="989"/>
      <c r="DV114" s="991" t="s">
        <v>180</v>
      </c>
      <c r="DW114" s="992"/>
      <c r="DX114" s="992"/>
      <c r="DY114" s="992"/>
      <c r="DZ114" s="993"/>
    </row>
    <row r="115" spans="1:130" s="233" customFormat="1" ht="26.25" customHeight="1" x14ac:dyDescent="0.2">
      <c r="A115" s="983"/>
      <c r="B115" s="984"/>
      <c r="C115" s="952" t="s">
        <v>462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78017</v>
      </c>
      <c r="AB115" s="967"/>
      <c r="AC115" s="967"/>
      <c r="AD115" s="967"/>
      <c r="AE115" s="968"/>
      <c r="AF115" s="969">
        <v>77334</v>
      </c>
      <c r="AG115" s="967"/>
      <c r="AH115" s="967"/>
      <c r="AI115" s="967"/>
      <c r="AJ115" s="968"/>
      <c r="AK115" s="969">
        <v>136026</v>
      </c>
      <c r="AL115" s="967"/>
      <c r="AM115" s="967"/>
      <c r="AN115" s="967"/>
      <c r="AO115" s="968"/>
      <c r="AP115" s="970">
        <v>0.5</v>
      </c>
      <c r="AQ115" s="971"/>
      <c r="AR115" s="971"/>
      <c r="AS115" s="971"/>
      <c r="AT115" s="972"/>
      <c r="AU115" s="937"/>
      <c r="AV115" s="938"/>
      <c r="AW115" s="938"/>
      <c r="AX115" s="938"/>
      <c r="AY115" s="938"/>
      <c r="AZ115" s="951" t="s">
        <v>463</v>
      </c>
      <c r="BA115" s="952"/>
      <c r="BB115" s="952"/>
      <c r="BC115" s="952"/>
      <c r="BD115" s="952"/>
      <c r="BE115" s="952"/>
      <c r="BF115" s="952"/>
      <c r="BG115" s="952"/>
      <c r="BH115" s="952"/>
      <c r="BI115" s="952"/>
      <c r="BJ115" s="952"/>
      <c r="BK115" s="952"/>
      <c r="BL115" s="952"/>
      <c r="BM115" s="952"/>
      <c r="BN115" s="952"/>
      <c r="BO115" s="952"/>
      <c r="BP115" s="953"/>
      <c r="BQ115" s="954" t="s">
        <v>180</v>
      </c>
      <c r="BR115" s="955"/>
      <c r="BS115" s="955"/>
      <c r="BT115" s="955"/>
      <c r="BU115" s="955"/>
      <c r="BV115" s="955" t="s">
        <v>180</v>
      </c>
      <c r="BW115" s="955"/>
      <c r="BX115" s="955"/>
      <c r="BY115" s="955"/>
      <c r="BZ115" s="955"/>
      <c r="CA115" s="955" t="s">
        <v>180</v>
      </c>
      <c r="CB115" s="955"/>
      <c r="CC115" s="955"/>
      <c r="CD115" s="955"/>
      <c r="CE115" s="955"/>
      <c r="CF115" s="949" t="s">
        <v>180</v>
      </c>
      <c r="CG115" s="950"/>
      <c r="CH115" s="950"/>
      <c r="CI115" s="950"/>
      <c r="CJ115" s="950"/>
      <c r="CK115" s="977"/>
      <c r="CL115" s="978"/>
      <c r="CM115" s="951" t="s">
        <v>464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223399</v>
      </c>
      <c r="DH115" s="988"/>
      <c r="DI115" s="988"/>
      <c r="DJ115" s="988"/>
      <c r="DK115" s="989"/>
      <c r="DL115" s="990">
        <v>222218</v>
      </c>
      <c r="DM115" s="988"/>
      <c r="DN115" s="988"/>
      <c r="DO115" s="988"/>
      <c r="DP115" s="989"/>
      <c r="DQ115" s="990">
        <v>220898</v>
      </c>
      <c r="DR115" s="988"/>
      <c r="DS115" s="988"/>
      <c r="DT115" s="988"/>
      <c r="DU115" s="989"/>
      <c r="DV115" s="991">
        <v>0.9</v>
      </c>
      <c r="DW115" s="992"/>
      <c r="DX115" s="992"/>
      <c r="DY115" s="992"/>
      <c r="DZ115" s="993"/>
    </row>
    <row r="116" spans="1:130" s="233" customFormat="1" ht="26.25" customHeight="1" x14ac:dyDescent="0.2">
      <c r="A116" s="985"/>
      <c r="B116" s="986"/>
      <c r="C116" s="994" t="s">
        <v>465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180</v>
      </c>
      <c r="AB116" s="988"/>
      <c r="AC116" s="988"/>
      <c r="AD116" s="988"/>
      <c r="AE116" s="989"/>
      <c r="AF116" s="990" t="s">
        <v>448</v>
      </c>
      <c r="AG116" s="988"/>
      <c r="AH116" s="988"/>
      <c r="AI116" s="988"/>
      <c r="AJ116" s="989"/>
      <c r="AK116" s="990" t="s">
        <v>180</v>
      </c>
      <c r="AL116" s="988"/>
      <c r="AM116" s="988"/>
      <c r="AN116" s="988"/>
      <c r="AO116" s="989"/>
      <c r="AP116" s="991" t="s">
        <v>180</v>
      </c>
      <c r="AQ116" s="992"/>
      <c r="AR116" s="992"/>
      <c r="AS116" s="992"/>
      <c r="AT116" s="993"/>
      <c r="AU116" s="937"/>
      <c r="AV116" s="938"/>
      <c r="AW116" s="938"/>
      <c r="AX116" s="938"/>
      <c r="AY116" s="938"/>
      <c r="AZ116" s="996" t="s">
        <v>466</v>
      </c>
      <c r="BA116" s="997"/>
      <c r="BB116" s="997"/>
      <c r="BC116" s="997"/>
      <c r="BD116" s="997"/>
      <c r="BE116" s="997"/>
      <c r="BF116" s="997"/>
      <c r="BG116" s="997"/>
      <c r="BH116" s="997"/>
      <c r="BI116" s="997"/>
      <c r="BJ116" s="997"/>
      <c r="BK116" s="997"/>
      <c r="BL116" s="997"/>
      <c r="BM116" s="997"/>
      <c r="BN116" s="997"/>
      <c r="BO116" s="997"/>
      <c r="BP116" s="998"/>
      <c r="BQ116" s="954" t="s">
        <v>180</v>
      </c>
      <c r="BR116" s="955"/>
      <c r="BS116" s="955"/>
      <c r="BT116" s="955"/>
      <c r="BU116" s="955"/>
      <c r="BV116" s="955" t="s">
        <v>448</v>
      </c>
      <c r="BW116" s="955"/>
      <c r="BX116" s="955"/>
      <c r="BY116" s="955"/>
      <c r="BZ116" s="955"/>
      <c r="CA116" s="955" t="s">
        <v>180</v>
      </c>
      <c r="CB116" s="955"/>
      <c r="CC116" s="955"/>
      <c r="CD116" s="955"/>
      <c r="CE116" s="955"/>
      <c r="CF116" s="949" t="s">
        <v>402</v>
      </c>
      <c r="CG116" s="950"/>
      <c r="CH116" s="950"/>
      <c r="CI116" s="950"/>
      <c r="CJ116" s="950"/>
      <c r="CK116" s="977"/>
      <c r="CL116" s="978"/>
      <c r="CM116" s="951" t="s">
        <v>467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180</v>
      </c>
      <c r="DH116" s="988"/>
      <c r="DI116" s="988"/>
      <c r="DJ116" s="988"/>
      <c r="DK116" s="989"/>
      <c r="DL116" s="990" t="s">
        <v>180</v>
      </c>
      <c r="DM116" s="988"/>
      <c r="DN116" s="988"/>
      <c r="DO116" s="988"/>
      <c r="DP116" s="989"/>
      <c r="DQ116" s="990" t="s">
        <v>448</v>
      </c>
      <c r="DR116" s="988"/>
      <c r="DS116" s="988"/>
      <c r="DT116" s="988"/>
      <c r="DU116" s="989"/>
      <c r="DV116" s="991" t="s">
        <v>402</v>
      </c>
      <c r="DW116" s="992"/>
      <c r="DX116" s="992"/>
      <c r="DY116" s="992"/>
      <c r="DZ116" s="993"/>
    </row>
    <row r="117" spans="1:130" s="233" customFormat="1" ht="26.25" customHeight="1" x14ac:dyDescent="0.2">
      <c r="A117" s="941" t="s">
        <v>191</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468</v>
      </c>
      <c r="Z117" s="923"/>
      <c r="AA117" s="1007">
        <v>5735523</v>
      </c>
      <c r="AB117" s="1008"/>
      <c r="AC117" s="1008"/>
      <c r="AD117" s="1008"/>
      <c r="AE117" s="1009"/>
      <c r="AF117" s="1010">
        <v>5222015</v>
      </c>
      <c r="AG117" s="1008"/>
      <c r="AH117" s="1008"/>
      <c r="AI117" s="1008"/>
      <c r="AJ117" s="1009"/>
      <c r="AK117" s="1010">
        <v>5087812</v>
      </c>
      <c r="AL117" s="1008"/>
      <c r="AM117" s="1008"/>
      <c r="AN117" s="1008"/>
      <c r="AO117" s="1009"/>
      <c r="AP117" s="1011"/>
      <c r="AQ117" s="1012"/>
      <c r="AR117" s="1012"/>
      <c r="AS117" s="1012"/>
      <c r="AT117" s="1013"/>
      <c r="AU117" s="937"/>
      <c r="AV117" s="938"/>
      <c r="AW117" s="938"/>
      <c r="AX117" s="938"/>
      <c r="AY117" s="938"/>
      <c r="AZ117" s="1003" t="s">
        <v>469</v>
      </c>
      <c r="BA117" s="1004"/>
      <c r="BB117" s="1004"/>
      <c r="BC117" s="1004"/>
      <c r="BD117" s="1004"/>
      <c r="BE117" s="1004"/>
      <c r="BF117" s="1004"/>
      <c r="BG117" s="1004"/>
      <c r="BH117" s="1004"/>
      <c r="BI117" s="1004"/>
      <c r="BJ117" s="1004"/>
      <c r="BK117" s="1004"/>
      <c r="BL117" s="1004"/>
      <c r="BM117" s="1004"/>
      <c r="BN117" s="1004"/>
      <c r="BO117" s="1004"/>
      <c r="BP117" s="1005"/>
      <c r="BQ117" s="954" t="s">
        <v>402</v>
      </c>
      <c r="BR117" s="955"/>
      <c r="BS117" s="955"/>
      <c r="BT117" s="955"/>
      <c r="BU117" s="955"/>
      <c r="BV117" s="955" t="s">
        <v>402</v>
      </c>
      <c r="BW117" s="955"/>
      <c r="BX117" s="955"/>
      <c r="BY117" s="955"/>
      <c r="BZ117" s="955"/>
      <c r="CA117" s="955" t="s">
        <v>402</v>
      </c>
      <c r="CB117" s="955"/>
      <c r="CC117" s="955"/>
      <c r="CD117" s="955"/>
      <c r="CE117" s="955"/>
      <c r="CF117" s="949" t="s">
        <v>402</v>
      </c>
      <c r="CG117" s="950"/>
      <c r="CH117" s="950"/>
      <c r="CI117" s="950"/>
      <c r="CJ117" s="950"/>
      <c r="CK117" s="977"/>
      <c r="CL117" s="978"/>
      <c r="CM117" s="951" t="s">
        <v>470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180</v>
      </c>
      <c r="DH117" s="988"/>
      <c r="DI117" s="988"/>
      <c r="DJ117" s="988"/>
      <c r="DK117" s="989"/>
      <c r="DL117" s="990" t="s">
        <v>402</v>
      </c>
      <c r="DM117" s="988"/>
      <c r="DN117" s="988"/>
      <c r="DO117" s="988"/>
      <c r="DP117" s="989"/>
      <c r="DQ117" s="990" t="s">
        <v>402</v>
      </c>
      <c r="DR117" s="988"/>
      <c r="DS117" s="988"/>
      <c r="DT117" s="988"/>
      <c r="DU117" s="989"/>
      <c r="DV117" s="991" t="s">
        <v>402</v>
      </c>
      <c r="DW117" s="992"/>
      <c r="DX117" s="992"/>
      <c r="DY117" s="992"/>
      <c r="DZ117" s="993"/>
    </row>
    <row r="118" spans="1:130" s="233" customFormat="1" ht="26.25" customHeight="1" x14ac:dyDescent="0.2">
      <c r="A118" s="941" t="s">
        <v>443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440</v>
      </c>
      <c r="AB118" s="922"/>
      <c r="AC118" s="922"/>
      <c r="AD118" s="922"/>
      <c r="AE118" s="923"/>
      <c r="AF118" s="921" t="s">
        <v>441</v>
      </c>
      <c r="AG118" s="922"/>
      <c r="AH118" s="922"/>
      <c r="AI118" s="922"/>
      <c r="AJ118" s="923"/>
      <c r="AK118" s="921" t="s">
        <v>314</v>
      </c>
      <c r="AL118" s="922"/>
      <c r="AM118" s="922"/>
      <c r="AN118" s="922"/>
      <c r="AO118" s="923"/>
      <c r="AP118" s="999" t="s">
        <v>442</v>
      </c>
      <c r="AQ118" s="1000"/>
      <c r="AR118" s="1000"/>
      <c r="AS118" s="1000"/>
      <c r="AT118" s="1001"/>
      <c r="AU118" s="937"/>
      <c r="AV118" s="938"/>
      <c r="AW118" s="938"/>
      <c r="AX118" s="938"/>
      <c r="AY118" s="938"/>
      <c r="AZ118" s="1002" t="s">
        <v>471</v>
      </c>
      <c r="BA118" s="994"/>
      <c r="BB118" s="994"/>
      <c r="BC118" s="994"/>
      <c r="BD118" s="994"/>
      <c r="BE118" s="994"/>
      <c r="BF118" s="994"/>
      <c r="BG118" s="994"/>
      <c r="BH118" s="994"/>
      <c r="BI118" s="994"/>
      <c r="BJ118" s="994"/>
      <c r="BK118" s="994"/>
      <c r="BL118" s="994"/>
      <c r="BM118" s="994"/>
      <c r="BN118" s="994"/>
      <c r="BO118" s="994"/>
      <c r="BP118" s="995"/>
      <c r="BQ118" s="1028" t="s">
        <v>472</v>
      </c>
      <c r="BR118" s="1029"/>
      <c r="BS118" s="1029"/>
      <c r="BT118" s="1029"/>
      <c r="BU118" s="1029"/>
      <c r="BV118" s="1029" t="s">
        <v>472</v>
      </c>
      <c r="BW118" s="1029"/>
      <c r="BX118" s="1029"/>
      <c r="BY118" s="1029"/>
      <c r="BZ118" s="1029"/>
      <c r="CA118" s="1029" t="s">
        <v>472</v>
      </c>
      <c r="CB118" s="1029"/>
      <c r="CC118" s="1029"/>
      <c r="CD118" s="1029"/>
      <c r="CE118" s="1029"/>
      <c r="CF118" s="949" t="s">
        <v>472</v>
      </c>
      <c r="CG118" s="950"/>
      <c r="CH118" s="950"/>
      <c r="CI118" s="950"/>
      <c r="CJ118" s="950"/>
      <c r="CK118" s="977"/>
      <c r="CL118" s="978"/>
      <c r="CM118" s="951" t="s">
        <v>473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472</v>
      </c>
      <c r="DH118" s="988"/>
      <c r="DI118" s="988"/>
      <c r="DJ118" s="988"/>
      <c r="DK118" s="989"/>
      <c r="DL118" s="990" t="s">
        <v>472</v>
      </c>
      <c r="DM118" s="988"/>
      <c r="DN118" s="988"/>
      <c r="DO118" s="988"/>
      <c r="DP118" s="989"/>
      <c r="DQ118" s="990" t="s">
        <v>402</v>
      </c>
      <c r="DR118" s="988"/>
      <c r="DS118" s="988"/>
      <c r="DT118" s="988"/>
      <c r="DU118" s="989"/>
      <c r="DV118" s="991" t="s">
        <v>472</v>
      </c>
      <c r="DW118" s="992"/>
      <c r="DX118" s="992"/>
      <c r="DY118" s="992"/>
      <c r="DZ118" s="993"/>
    </row>
    <row r="119" spans="1:130" s="233" customFormat="1" ht="26.25" customHeight="1" x14ac:dyDescent="0.2">
      <c r="A119" s="1085" t="s">
        <v>446</v>
      </c>
      <c r="B119" s="976"/>
      <c r="C119" s="958" t="s">
        <v>447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472</v>
      </c>
      <c r="AB119" s="929"/>
      <c r="AC119" s="929"/>
      <c r="AD119" s="929"/>
      <c r="AE119" s="930"/>
      <c r="AF119" s="931" t="s">
        <v>472</v>
      </c>
      <c r="AG119" s="929"/>
      <c r="AH119" s="929"/>
      <c r="AI119" s="929"/>
      <c r="AJ119" s="930"/>
      <c r="AK119" s="931" t="s">
        <v>472</v>
      </c>
      <c r="AL119" s="929"/>
      <c r="AM119" s="929"/>
      <c r="AN119" s="929"/>
      <c r="AO119" s="930"/>
      <c r="AP119" s="932" t="s">
        <v>472</v>
      </c>
      <c r="AQ119" s="933"/>
      <c r="AR119" s="933"/>
      <c r="AS119" s="933"/>
      <c r="AT119" s="934"/>
      <c r="AU119" s="939"/>
      <c r="AV119" s="940"/>
      <c r="AW119" s="940"/>
      <c r="AX119" s="940"/>
      <c r="AY119" s="940"/>
      <c r="AZ119" s="254" t="s">
        <v>191</v>
      </c>
      <c r="BA119" s="254"/>
      <c r="BB119" s="254"/>
      <c r="BC119" s="254"/>
      <c r="BD119" s="254"/>
      <c r="BE119" s="254"/>
      <c r="BF119" s="254"/>
      <c r="BG119" s="254"/>
      <c r="BH119" s="254"/>
      <c r="BI119" s="254"/>
      <c r="BJ119" s="254"/>
      <c r="BK119" s="254"/>
      <c r="BL119" s="254"/>
      <c r="BM119" s="254"/>
      <c r="BN119" s="254"/>
      <c r="BO119" s="1006" t="s">
        <v>474</v>
      </c>
      <c r="BP119" s="1034"/>
      <c r="BQ119" s="1028">
        <v>43777303</v>
      </c>
      <c r="BR119" s="1029"/>
      <c r="BS119" s="1029"/>
      <c r="BT119" s="1029"/>
      <c r="BU119" s="1029"/>
      <c r="BV119" s="1029">
        <v>41308494</v>
      </c>
      <c r="BW119" s="1029"/>
      <c r="BX119" s="1029"/>
      <c r="BY119" s="1029"/>
      <c r="BZ119" s="1029"/>
      <c r="CA119" s="1029">
        <v>38852242</v>
      </c>
      <c r="CB119" s="1029"/>
      <c r="CC119" s="1029"/>
      <c r="CD119" s="1029"/>
      <c r="CE119" s="1029"/>
      <c r="CF119" s="1030"/>
      <c r="CG119" s="1031"/>
      <c r="CH119" s="1031"/>
      <c r="CI119" s="1031"/>
      <c r="CJ119" s="1032"/>
      <c r="CK119" s="979"/>
      <c r="CL119" s="980"/>
      <c r="CM119" s="1002" t="s">
        <v>475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81647</v>
      </c>
      <c r="DH119" s="1015"/>
      <c r="DI119" s="1015"/>
      <c r="DJ119" s="1015"/>
      <c r="DK119" s="1016"/>
      <c r="DL119" s="1014">
        <v>48480</v>
      </c>
      <c r="DM119" s="1015"/>
      <c r="DN119" s="1015"/>
      <c r="DO119" s="1015"/>
      <c r="DP119" s="1016"/>
      <c r="DQ119" s="1014">
        <v>18448</v>
      </c>
      <c r="DR119" s="1015"/>
      <c r="DS119" s="1015"/>
      <c r="DT119" s="1015"/>
      <c r="DU119" s="1016"/>
      <c r="DV119" s="1017">
        <v>0.1</v>
      </c>
      <c r="DW119" s="1018"/>
      <c r="DX119" s="1018"/>
      <c r="DY119" s="1018"/>
      <c r="DZ119" s="1019"/>
    </row>
    <row r="120" spans="1:130" s="233" customFormat="1" ht="26.25" customHeight="1" x14ac:dyDescent="0.2">
      <c r="A120" s="1086"/>
      <c r="B120" s="978"/>
      <c r="C120" s="951" t="s">
        <v>451</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180</v>
      </c>
      <c r="AB120" s="988"/>
      <c r="AC120" s="988"/>
      <c r="AD120" s="988"/>
      <c r="AE120" s="989"/>
      <c r="AF120" s="990" t="s">
        <v>180</v>
      </c>
      <c r="AG120" s="988"/>
      <c r="AH120" s="988"/>
      <c r="AI120" s="988"/>
      <c r="AJ120" s="989"/>
      <c r="AK120" s="990" t="s">
        <v>180</v>
      </c>
      <c r="AL120" s="988"/>
      <c r="AM120" s="988"/>
      <c r="AN120" s="988"/>
      <c r="AO120" s="989"/>
      <c r="AP120" s="991" t="s">
        <v>180</v>
      </c>
      <c r="AQ120" s="992"/>
      <c r="AR120" s="992"/>
      <c r="AS120" s="992"/>
      <c r="AT120" s="993"/>
      <c r="AU120" s="1020" t="s">
        <v>476</v>
      </c>
      <c r="AV120" s="1021"/>
      <c r="AW120" s="1021"/>
      <c r="AX120" s="1021"/>
      <c r="AY120" s="1022"/>
      <c r="AZ120" s="958" t="s">
        <v>477</v>
      </c>
      <c r="BA120" s="926"/>
      <c r="BB120" s="926"/>
      <c r="BC120" s="926"/>
      <c r="BD120" s="926"/>
      <c r="BE120" s="926"/>
      <c r="BF120" s="926"/>
      <c r="BG120" s="926"/>
      <c r="BH120" s="926"/>
      <c r="BI120" s="926"/>
      <c r="BJ120" s="926"/>
      <c r="BK120" s="926"/>
      <c r="BL120" s="926"/>
      <c r="BM120" s="926"/>
      <c r="BN120" s="926"/>
      <c r="BO120" s="926"/>
      <c r="BP120" s="927"/>
      <c r="BQ120" s="959">
        <v>51686558</v>
      </c>
      <c r="BR120" s="960"/>
      <c r="BS120" s="960"/>
      <c r="BT120" s="960"/>
      <c r="BU120" s="960"/>
      <c r="BV120" s="960">
        <v>47859642</v>
      </c>
      <c r="BW120" s="960"/>
      <c r="BX120" s="960"/>
      <c r="BY120" s="960"/>
      <c r="BZ120" s="960"/>
      <c r="CA120" s="960">
        <v>49089242</v>
      </c>
      <c r="CB120" s="960"/>
      <c r="CC120" s="960"/>
      <c r="CD120" s="960"/>
      <c r="CE120" s="960"/>
      <c r="CF120" s="973">
        <v>197.7</v>
      </c>
      <c r="CG120" s="974"/>
      <c r="CH120" s="974"/>
      <c r="CI120" s="974"/>
      <c r="CJ120" s="974"/>
      <c r="CK120" s="1035" t="s">
        <v>478</v>
      </c>
      <c r="CL120" s="1036"/>
      <c r="CM120" s="1036"/>
      <c r="CN120" s="1036"/>
      <c r="CO120" s="1037"/>
      <c r="CP120" s="1043" t="s">
        <v>419</v>
      </c>
      <c r="CQ120" s="1044"/>
      <c r="CR120" s="1044"/>
      <c r="CS120" s="1044"/>
      <c r="CT120" s="1044"/>
      <c r="CU120" s="1044"/>
      <c r="CV120" s="1044"/>
      <c r="CW120" s="1044"/>
      <c r="CX120" s="1044"/>
      <c r="CY120" s="1044"/>
      <c r="CZ120" s="1044"/>
      <c r="DA120" s="1044"/>
      <c r="DB120" s="1044"/>
      <c r="DC120" s="1044"/>
      <c r="DD120" s="1044"/>
      <c r="DE120" s="1044"/>
      <c r="DF120" s="1045"/>
      <c r="DG120" s="959" t="s">
        <v>479</v>
      </c>
      <c r="DH120" s="960"/>
      <c r="DI120" s="960"/>
      <c r="DJ120" s="960"/>
      <c r="DK120" s="960"/>
      <c r="DL120" s="960">
        <v>10423408</v>
      </c>
      <c r="DM120" s="960"/>
      <c r="DN120" s="960"/>
      <c r="DO120" s="960"/>
      <c r="DP120" s="960"/>
      <c r="DQ120" s="960">
        <v>9254614</v>
      </c>
      <c r="DR120" s="960"/>
      <c r="DS120" s="960"/>
      <c r="DT120" s="960"/>
      <c r="DU120" s="960"/>
      <c r="DV120" s="961">
        <v>37.299999999999997</v>
      </c>
      <c r="DW120" s="961"/>
      <c r="DX120" s="961"/>
      <c r="DY120" s="961"/>
      <c r="DZ120" s="962"/>
    </row>
    <row r="121" spans="1:130" s="233" customFormat="1" ht="26.25" customHeight="1" x14ac:dyDescent="0.2">
      <c r="A121" s="1086"/>
      <c r="B121" s="978"/>
      <c r="C121" s="1003" t="s">
        <v>480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180</v>
      </c>
      <c r="AB121" s="988"/>
      <c r="AC121" s="988"/>
      <c r="AD121" s="988"/>
      <c r="AE121" s="989"/>
      <c r="AF121" s="990" t="s">
        <v>180</v>
      </c>
      <c r="AG121" s="988"/>
      <c r="AH121" s="988"/>
      <c r="AI121" s="988"/>
      <c r="AJ121" s="989"/>
      <c r="AK121" s="990" t="s">
        <v>402</v>
      </c>
      <c r="AL121" s="988"/>
      <c r="AM121" s="988"/>
      <c r="AN121" s="988"/>
      <c r="AO121" s="989"/>
      <c r="AP121" s="991" t="s">
        <v>180</v>
      </c>
      <c r="AQ121" s="992"/>
      <c r="AR121" s="992"/>
      <c r="AS121" s="992"/>
      <c r="AT121" s="993"/>
      <c r="AU121" s="1023"/>
      <c r="AV121" s="1024"/>
      <c r="AW121" s="1024"/>
      <c r="AX121" s="1024"/>
      <c r="AY121" s="1025"/>
      <c r="AZ121" s="951" t="s">
        <v>481</v>
      </c>
      <c r="BA121" s="952"/>
      <c r="BB121" s="952"/>
      <c r="BC121" s="952"/>
      <c r="BD121" s="952"/>
      <c r="BE121" s="952"/>
      <c r="BF121" s="952"/>
      <c r="BG121" s="952"/>
      <c r="BH121" s="952"/>
      <c r="BI121" s="952"/>
      <c r="BJ121" s="952"/>
      <c r="BK121" s="952"/>
      <c r="BL121" s="952"/>
      <c r="BM121" s="952"/>
      <c r="BN121" s="952"/>
      <c r="BO121" s="952"/>
      <c r="BP121" s="953"/>
      <c r="BQ121" s="954">
        <v>6944987</v>
      </c>
      <c r="BR121" s="955"/>
      <c r="BS121" s="955"/>
      <c r="BT121" s="955"/>
      <c r="BU121" s="955"/>
      <c r="BV121" s="955">
        <v>3424051</v>
      </c>
      <c r="BW121" s="955"/>
      <c r="BX121" s="955"/>
      <c r="BY121" s="955"/>
      <c r="BZ121" s="955"/>
      <c r="CA121" s="955">
        <v>3089262</v>
      </c>
      <c r="CB121" s="955"/>
      <c r="CC121" s="955"/>
      <c r="CD121" s="955"/>
      <c r="CE121" s="955"/>
      <c r="CF121" s="949">
        <v>12.4</v>
      </c>
      <c r="CG121" s="950"/>
      <c r="CH121" s="950"/>
      <c r="CI121" s="950"/>
      <c r="CJ121" s="950"/>
      <c r="CK121" s="1038"/>
      <c r="CL121" s="1039"/>
      <c r="CM121" s="1039"/>
      <c r="CN121" s="1039"/>
      <c r="CO121" s="1040"/>
      <c r="CP121" s="1048" t="s">
        <v>417</v>
      </c>
      <c r="CQ121" s="1049"/>
      <c r="CR121" s="1049"/>
      <c r="CS121" s="1049"/>
      <c r="CT121" s="1049"/>
      <c r="CU121" s="1049"/>
      <c r="CV121" s="1049"/>
      <c r="CW121" s="1049"/>
      <c r="CX121" s="1049"/>
      <c r="CY121" s="1049"/>
      <c r="CZ121" s="1049"/>
      <c r="DA121" s="1049"/>
      <c r="DB121" s="1049"/>
      <c r="DC121" s="1049"/>
      <c r="DD121" s="1049"/>
      <c r="DE121" s="1049"/>
      <c r="DF121" s="1050"/>
      <c r="DG121" s="954">
        <v>1698686</v>
      </c>
      <c r="DH121" s="955"/>
      <c r="DI121" s="955"/>
      <c r="DJ121" s="955"/>
      <c r="DK121" s="955"/>
      <c r="DL121" s="955">
        <v>1695325</v>
      </c>
      <c r="DM121" s="955"/>
      <c r="DN121" s="955"/>
      <c r="DO121" s="955"/>
      <c r="DP121" s="955"/>
      <c r="DQ121" s="955">
        <v>1662298</v>
      </c>
      <c r="DR121" s="955"/>
      <c r="DS121" s="955"/>
      <c r="DT121" s="955"/>
      <c r="DU121" s="955"/>
      <c r="DV121" s="956">
        <v>6.7</v>
      </c>
      <c r="DW121" s="956"/>
      <c r="DX121" s="956"/>
      <c r="DY121" s="956"/>
      <c r="DZ121" s="957"/>
    </row>
    <row r="122" spans="1:130" s="233" customFormat="1" ht="26.25" customHeight="1" x14ac:dyDescent="0.2">
      <c r="A122" s="1086"/>
      <c r="B122" s="978"/>
      <c r="C122" s="951" t="s">
        <v>461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180</v>
      </c>
      <c r="AB122" s="988"/>
      <c r="AC122" s="988"/>
      <c r="AD122" s="988"/>
      <c r="AE122" s="989"/>
      <c r="AF122" s="990" t="s">
        <v>180</v>
      </c>
      <c r="AG122" s="988"/>
      <c r="AH122" s="988"/>
      <c r="AI122" s="988"/>
      <c r="AJ122" s="989"/>
      <c r="AK122" s="990" t="s">
        <v>180</v>
      </c>
      <c r="AL122" s="988"/>
      <c r="AM122" s="988"/>
      <c r="AN122" s="988"/>
      <c r="AO122" s="989"/>
      <c r="AP122" s="991" t="s">
        <v>180</v>
      </c>
      <c r="AQ122" s="992"/>
      <c r="AR122" s="992"/>
      <c r="AS122" s="992"/>
      <c r="AT122" s="993"/>
      <c r="AU122" s="1023"/>
      <c r="AV122" s="1024"/>
      <c r="AW122" s="1024"/>
      <c r="AX122" s="1024"/>
      <c r="AY122" s="1025"/>
      <c r="AZ122" s="1002" t="s">
        <v>482</v>
      </c>
      <c r="BA122" s="994"/>
      <c r="BB122" s="994"/>
      <c r="BC122" s="994"/>
      <c r="BD122" s="994"/>
      <c r="BE122" s="994"/>
      <c r="BF122" s="994"/>
      <c r="BG122" s="994"/>
      <c r="BH122" s="994"/>
      <c r="BI122" s="994"/>
      <c r="BJ122" s="994"/>
      <c r="BK122" s="994"/>
      <c r="BL122" s="994"/>
      <c r="BM122" s="994"/>
      <c r="BN122" s="994"/>
      <c r="BO122" s="994"/>
      <c r="BP122" s="995"/>
      <c r="BQ122" s="1028">
        <v>36546321</v>
      </c>
      <c r="BR122" s="1029"/>
      <c r="BS122" s="1029"/>
      <c r="BT122" s="1029"/>
      <c r="BU122" s="1029"/>
      <c r="BV122" s="1029">
        <v>35341606</v>
      </c>
      <c r="BW122" s="1029"/>
      <c r="BX122" s="1029"/>
      <c r="BY122" s="1029"/>
      <c r="BZ122" s="1029"/>
      <c r="CA122" s="1029">
        <v>34362997</v>
      </c>
      <c r="CB122" s="1029"/>
      <c r="CC122" s="1029"/>
      <c r="CD122" s="1029"/>
      <c r="CE122" s="1029"/>
      <c r="CF122" s="1046">
        <v>138.4</v>
      </c>
      <c r="CG122" s="1047"/>
      <c r="CH122" s="1047"/>
      <c r="CI122" s="1047"/>
      <c r="CJ122" s="1047"/>
      <c r="CK122" s="1038"/>
      <c r="CL122" s="1039"/>
      <c r="CM122" s="1039"/>
      <c r="CN122" s="1039"/>
      <c r="CO122" s="1040"/>
      <c r="CP122" s="1048" t="s">
        <v>414</v>
      </c>
      <c r="CQ122" s="1049"/>
      <c r="CR122" s="1049"/>
      <c r="CS122" s="1049"/>
      <c r="CT122" s="1049"/>
      <c r="CU122" s="1049"/>
      <c r="CV122" s="1049"/>
      <c r="CW122" s="1049"/>
      <c r="CX122" s="1049"/>
      <c r="CY122" s="1049"/>
      <c r="CZ122" s="1049"/>
      <c r="DA122" s="1049"/>
      <c r="DB122" s="1049"/>
      <c r="DC122" s="1049"/>
      <c r="DD122" s="1049"/>
      <c r="DE122" s="1049"/>
      <c r="DF122" s="1050"/>
      <c r="DG122" s="954">
        <v>3173</v>
      </c>
      <c r="DH122" s="955"/>
      <c r="DI122" s="955"/>
      <c r="DJ122" s="955"/>
      <c r="DK122" s="955"/>
      <c r="DL122" s="955">
        <v>3498</v>
      </c>
      <c r="DM122" s="955"/>
      <c r="DN122" s="955"/>
      <c r="DO122" s="955"/>
      <c r="DP122" s="955"/>
      <c r="DQ122" s="955">
        <v>3161</v>
      </c>
      <c r="DR122" s="955"/>
      <c r="DS122" s="955"/>
      <c r="DT122" s="955"/>
      <c r="DU122" s="955"/>
      <c r="DV122" s="956">
        <v>0</v>
      </c>
      <c r="DW122" s="956"/>
      <c r="DX122" s="956"/>
      <c r="DY122" s="956"/>
      <c r="DZ122" s="957"/>
    </row>
    <row r="123" spans="1:130" s="233" customFormat="1" ht="26.25" customHeight="1" x14ac:dyDescent="0.2">
      <c r="A123" s="1086"/>
      <c r="B123" s="978"/>
      <c r="C123" s="951" t="s">
        <v>467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180</v>
      </c>
      <c r="AB123" s="988"/>
      <c r="AC123" s="988"/>
      <c r="AD123" s="988"/>
      <c r="AE123" s="989"/>
      <c r="AF123" s="990" t="s">
        <v>180</v>
      </c>
      <c r="AG123" s="988"/>
      <c r="AH123" s="988"/>
      <c r="AI123" s="988"/>
      <c r="AJ123" s="989"/>
      <c r="AK123" s="990" t="s">
        <v>180</v>
      </c>
      <c r="AL123" s="988"/>
      <c r="AM123" s="988"/>
      <c r="AN123" s="988"/>
      <c r="AO123" s="989"/>
      <c r="AP123" s="991" t="s">
        <v>180</v>
      </c>
      <c r="AQ123" s="992"/>
      <c r="AR123" s="992"/>
      <c r="AS123" s="992"/>
      <c r="AT123" s="993"/>
      <c r="AU123" s="1026"/>
      <c r="AV123" s="1027"/>
      <c r="AW123" s="1027"/>
      <c r="AX123" s="1027"/>
      <c r="AY123" s="1027"/>
      <c r="AZ123" s="254" t="s">
        <v>191</v>
      </c>
      <c r="BA123" s="254"/>
      <c r="BB123" s="254"/>
      <c r="BC123" s="254"/>
      <c r="BD123" s="254"/>
      <c r="BE123" s="254"/>
      <c r="BF123" s="254"/>
      <c r="BG123" s="254"/>
      <c r="BH123" s="254"/>
      <c r="BI123" s="254"/>
      <c r="BJ123" s="254"/>
      <c r="BK123" s="254"/>
      <c r="BL123" s="254"/>
      <c r="BM123" s="254"/>
      <c r="BN123" s="254"/>
      <c r="BO123" s="1006" t="s">
        <v>483</v>
      </c>
      <c r="BP123" s="1034"/>
      <c r="BQ123" s="1092">
        <v>95177866</v>
      </c>
      <c r="BR123" s="1093"/>
      <c r="BS123" s="1093"/>
      <c r="BT123" s="1093"/>
      <c r="BU123" s="1093"/>
      <c r="BV123" s="1093">
        <v>86625299</v>
      </c>
      <c r="BW123" s="1093"/>
      <c r="BX123" s="1093"/>
      <c r="BY123" s="1093"/>
      <c r="BZ123" s="1093"/>
      <c r="CA123" s="1093">
        <v>86541501</v>
      </c>
      <c r="CB123" s="1093"/>
      <c r="CC123" s="1093"/>
      <c r="CD123" s="1093"/>
      <c r="CE123" s="1093"/>
      <c r="CF123" s="1030"/>
      <c r="CG123" s="1031"/>
      <c r="CH123" s="1031"/>
      <c r="CI123" s="1031"/>
      <c r="CJ123" s="1032"/>
      <c r="CK123" s="1038"/>
      <c r="CL123" s="1039"/>
      <c r="CM123" s="1039"/>
      <c r="CN123" s="1039"/>
      <c r="CO123" s="1040"/>
      <c r="CP123" s="1048" t="s">
        <v>415</v>
      </c>
      <c r="CQ123" s="1049"/>
      <c r="CR123" s="1049"/>
      <c r="CS123" s="1049"/>
      <c r="CT123" s="1049"/>
      <c r="CU123" s="1049"/>
      <c r="CV123" s="1049"/>
      <c r="CW123" s="1049"/>
      <c r="CX123" s="1049"/>
      <c r="CY123" s="1049"/>
      <c r="CZ123" s="1049"/>
      <c r="DA123" s="1049"/>
      <c r="DB123" s="1049"/>
      <c r="DC123" s="1049"/>
      <c r="DD123" s="1049"/>
      <c r="DE123" s="1049"/>
      <c r="DF123" s="1050"/>
      <c r="DG123" s="987" t="s">
        <v>180</v>
      </c>
      <c r="DH123" s="988"/>
      <c r="DI123" s="988"/>
      <c r="DJ123" s="988"/>
      <c r="DK123" s="989"/>
      <c r="DL123" s="990" t="s">
        <v>180</v>
      </c>
      <c r="DM123" s="988"/>
      <c r="DN123" s="988"/>
      <c r="DO123" s="988"/>
      <c r="DP123" s="989"/>
      <c r="DQ123" s="990" t="s">
        <v>180</v>
      </c>
      <c r="DR123" s="988"/>
      <c r="DS123" s="988"/>
      <c r="DT123" s="988"/>
      <c r="DU123" s="989"/>
      <c r="DV123" s="991" t="s">
        <v>180</v>
      </c>
      <c r="DW123" s="992"/>
      <c r="DX123" s="992"/>
      <c r="DY123" s="992"/>
      <c r="DZ123" s="993"/>
    </row>
    <row r="124" spans="1:130" s="233" customFormat="1" ht="26.25" customHeight="1" thickBot="1" x14ac:dyDescent="0.25">
      <c r="A124" s="1086"/>
      <c r="B124" s="978"/>
      <c r="C124" s="951" t="s">
        <v>470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402</v>
      </c>
      <c r="AB124" s="988"/>
      <c r="AC124" s="988"/>
      <c r="AD124" s="988"/>
      <c r="AE124" s="989"/>
      <c r="AF124" s="990" t="s">
        <v>180</v>
      </c>
      <c r="AG124" s="988"/>
      <c r="AH124" s="988"/>
      <c r="AI124" s="988"/>
      <c r="AJ124" s="989"/>
      <c r="AK124" s="990" t="s">
        <v>180</v>
      </c>
      <c r="AL124" s="988"/>
      <c r="AM124" s="988"/>
      <c r="AN124" s="988"/>
      <c r="AO124" s="989"/>
      <c r="AP124" s="991" t="s">
        <v>180</v>
      </c>
      <c r="AQ124" s="992"/>
      <c r="AR124" s="992"/>
      <c r="AS124" s="992"/>
      <c r="AT124" s="993"/>
      <c r="AU124" s="1088" t="s">
        <v>484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180</v>
      </c>
      <c r="BR124" s="1056"/>
      <c r="BS124" s="1056"/>
      <c r="BT124" s="1056"/>
      <c r="BU124" s="1056"/>
      <c r="BV124" s="1056" t="s">
        <v>180</v>
      </c>
      <c r="BW124" s="1056"/>
      <c r="BX124" s="1056"/>
      <c r="BY124" s="1056"/>
      <c r="BZ124" s="1056"/>
      <c r="CA124" s="1056" t="s">
        <v>180</v>
      </c>
      <c r="CB124" s="1056"/>
      <c r="CC124" s="1056"/>
      <c r="CD124" s="1056"/>
      <c r="CE124" s="1056"/>
      <c r="CF124" s="1057"/>
      <c r="CG124" s="1058"/>
      <c r="CH124" s="1058"/>
      <c r="CI124" s="1058"/>
      <c r="CJ124" s="1059"/>
      <c r="CK124" s="1041"/>
      <c r="CL124" s="1041"/>
      <c r="CM124" s="1041"/>
      <c r="CN124" s="1041"/>
      <c r="CO124" s="1042"/>
      <c r="CP124" s="1048" t="s">
        <v>485</v>
      </c>
      <c r="CQ124" s="1049"/>
      <c r="CR124" s="1049"/>
      <c r="CS124" s="1049"/>
      <c r="CT124" s="1049"/>
      <c r="CU124" s="1049"/>
      <c r="CV124" s="1049"/>
      <c r="CW124" s="1049"/>
      <c r="CX124" s="1049"/>
      <c r="CY124" s="1049"/>
      <c r="CZ124" s="1049"/>
      <c r="DA124" s="1049"/>
      <c r="DB124" s="1049"/>
      <c r="DC124" s="1049"/>
      <c r="DD124" s="1049"/>
      <c r="DE124" s="1049"/>
      <c r="DF124" s="1050"/>
      <c r="DG124" s="1033">
        <v>11723456</v>
      </c>
      <c r="DH124" s="1015"/>
      <c r="DI124" s="1015"/>
      <c r="DJ124" s="1015"/>
      <c r="DK124" s="1016"/>
      <c r="DL124" s="1014" t="s">
        <v>180</v>
      </c>
      <c r="DM124" s="1015"/>
      <c r="DN124" s="1015"/>
      <c r="DO124" s="1015"/>
      <c r="DP124" s="1016"/>
      <c r="DQ124" s="1014" t="s">
        <v>180</v>
      </c>
      <c r="DR124" s="1015"/>
      <c r="DS124" s="1015"/>
      <c r="DT124" s="1015"/>
      <c r="DU124" s="1016"/>
      <c r="DV124" s="1017" t="s">
        <v>180</v>
      </c>
      <c r="DW124" s="1018"/>
      <c r="DX124" s="1018"/>
      <c r="DY124" s="1018"/>
      <c r="DZ124" s="1019"/>
    </row>
    <row r="125" spans="1:130" s="233" customFormat="1" ht="26.25" customHeight="1" x14ac:dyDescent="0.2">
      <c r="A125" s="1086"/>
      <c r="B125" s="978"/>
      <c r="C125" s="951" t="s">
        <v>473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180</v>
      </c>
      <c r="AB125" s="988"/>
      <c r="AC125" s="988"/>
      <c r="AD125" s="988"/>
      <c r="AE125" s="989"/>
      <c r="AF125" s="990" t="s">
        <v>180</v>
      </c>
      <c r="AG125" s="988"/>
      <c r="AH125" s="988"/>
      <c r="AI125" s="988"/>
      <c r="AJ125" s="989"/>
      <c r="AK125" s="990" t="s">
        <v>180</v>
      </c>
      <c r="AL125" s="988"/>
      <c r="AM125" s="988"/>
      <c r="AN125" s="988"/>
      <c r="AO125" s="989"/>
      <c r="AP125" s="991" t="s">
        <v>180</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486</v>
      </c>
      <c r="CL125" s="1036"/>
      <c r="CM125" s="1036"/>
      <c r="CN125" s="1036"/>
      <c r="CO125" s="1037"/>
      <c r="CP125" s="958" t="s">
        <v>487</v>
      </c>
      <c r="CQ125" s="926"/>
      <c r="CR125" s="926"/>
      <c r="CS125" s="926"/>
      <c r="CT125" s="926"/>
      <c r="CU125" s="926"/>
      <c r="CV125" s="926"/>
      <c r="CW125" s="926"/>
      <c r="CX125" s="926"/>
      <c r="CY125" s="926"/>
      <c r="CZ125" s="926"/>
      <c r="DA125" s="926"/>
      <c r="DB125" s="926"/>
      <c r="DC125" s="926"/>
      <c r="DD125" s="926"/>
      <c r="DE125" s="926"/>
      <c r="DF125" s="927"/>
      <c r="DG125" s="959" t="s">
        <v>180</v>
      </c>
      <c r="DH125" s="960"/>
      <c r="DI125" s="960"/>
      <c r="DJ125" s="960"/>
      <c r="DK125" s="960"/>
      <c r="DL125" s="960" t="s">
        <v>180</v>
      </c>
      <c r="DM125" s="960"/>
      <c r="DN125" s="960"/>
      <c r="DO125" s="960"/>
      <c r="DP125" s="960"/>
      <c r="DQ125" s="960" t="s">
        <v>180</v>
      </c>
      <c r="DR125" s="960"/>
      <c r="DS125" s="960"/>
      <c r="DT125" s="960"/>
      <c r="DU125" s="960"/>
      <c r="DV125" s="961" t="s">
        <v>180</v>
      </c>
      <c r="DW125" s="961"/>
      <c r="DX125" s="961"/>
      <c r="DY125" s="961"/>
      <c r="DZ125" s="962"/>
    </row>
    <row r="126" spans="1:130" s="233" customFormat="1" ht="26.25" customHeight="1" thickBot="1" x14ac:dyDescent="0.25">
      <c r="A126" s="1086"/>
      <c r="B126" s="978"/>
      <c r="C126" s="951" t="s">
        <v>475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35543</v>
      </c>
      <c r="AB126" s="988"/>
      <c r="AC126" s="988"/>
      <c r="AD126" s="988"/>
      <c r="AE126" s="989"/>
      <c r="AF126" s="990">
        <v>35251</v>
      </c>
      <c r="AG126" s="988"/>
      <c r="AH126" s="988"/>
      <c r="AI126" s="988"/>
      <c r="AJ126" s="989"/>
      <c r="AK126" s="990">
        <v>14041</v>
      </c>
      <c r="AL126" s="988"/>
      <c r="AM126" s="988"/>
      <c r="AN126" s="988"/>
      <c r="AO126" s="989"/>
      <c r="AP126" s="991">
        <v>0.1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488</v>
      </c>
      <c r="CQ126" s="952"/>
      <c r="CR126" s="952"/>
      <c r="CS126" s="952"/>
      <c r="CT126" s="952"/>
      <c r="CU126" s="952"/>
      <c r="CV126" s="952"/>
      <c r="CW126" s="952"/>
      <c r="CX126" s="952"/>
      <c r="CY126" s="952"/>
      <c r="CZ126" s="952"/>
      <c r="DA126" s="952"/>
      <c r="DB126" s="952"/>
      <c r="DC126" s="952"/>
      <c r="DD126" s="952"/>
      <c r="DE126" s="952"/>
      <c r="DF126" s="953"/>
      <c r="DG126" s="954" t="s">
        <v>180</v>
      </c>
      <c r="DH126" s="955"/>
      <c r="DI126" s="955"/>
      <c r="DJ126" s="955"/>
      <c r="DK126" s="955"/>
      <c r="DL126" s="955" t="s">
        <v>180</v>
      </c>
      <c r="DM126" s="955"/>
      <c r="DN126" s="955"/>
      <c r="DO126" s="955"/>
      <c r="DP126" s="955"/>
      <c r="DQ126" s="955" t="s">
        <v>402</v>
      </c>
      <c r="DR126" s="955"/>
      <c r="DS126" s="955"/>
      <c r="DT126" s="955"/>
      <c r="DU126" s="955"/>
      <c r="DV126" s="956" t="s">
        <v>180</v>
      </c>
      <c r="DW126" s="956"/>
      <c r="DX126" s="956"/>
      <c r="DY126" s="956"/>
      <c r="DZ126" s="957"/>
    </row>
    <row r="127" spans="1:130" s="233" customFormat="1" ht="26.25" customHeight="1" x14ac:dyDescent="0.2">
      <c r="A127" s="1087"/>
      <c r="B127" s="980"/>
      <c r="C127" s="1002" t="s">
        <v>489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42474</v>
      </c>
      <c r="AB127" s="988"/>
      <c r="AC127" s="988"/>
      <c r="AD127" s="988"/>
      <c r="AE127" s="989"/>
      <c r="AF127" s="990">
        <v>42083</v>
      </c>
      <c r="AG127" s="988"/>
      <c r="AH127" s="988"/>
      <c r="AI127" s="988"/>
      <c r="AJ127" s="989"/>
      <c r="AK127" s="990">
        <v>121985</v>
      </c>
      <c r="AL127" s="988"/>
      <c r="AM127" s="988"/>
      <c r="AN127" s="988"/>
      <c r="AO127" s="989"/>
      <c r="AP127" s="991">
        <v>0.5</v>
      </c>
      <c r="AQ127" s="992"/>
      <c r="AR127" s="992"/>
      <c r="AS127" s="992"/>
      <c r="AT127" s="993"/>
      <c r="AU127" s="235"/>
      <c r="AV127" s="235"/>
      <c r="AW127" s="235"/>
      <c r="AX127" s="1060" t="s">
        <v>490</v>
      </c>
      <c r="AY127" s="1061"/>
      <c r="AZ127" s="1061"/>
      <c r="BA127" s="1061"/>
      <c r="BB127" s="1061"/>
      <c r="BC127" s="1061"/>
      <c r="BD127" s="1061"/>
      <c r="BE127" s="1062"/>
      <c r="BF127" s="1063" t="s">
        <v>491</v>
      </c>
      <c r="BG127" s="1061"/>
      <c r="BH127" s="1061"/>
      <c r="BI127" s="1061"/>
      <c r="BJ127" s="1061"/>
      <c r="BK127" s="1061"/>
      <c r="BL127" s="1062"/>
      <c r="BM127" s="1063" t="s">
        <v>492</v>
      </c>
      <c r="BN127" s="1061"/>
      <c r="BO127" s="1061"/>
      <c r="BP127" s="1061"/>
      <c r="BQ127" s="1061"/>
      <c r="BR127" s="1061"/>
      <c r="BS127" s="1062"/>
      <c r="BT127" s="1063" t="s">
        <v>493</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494</v>
      </c>
      <c r="CQ127" s="952"/>
      <c r="CR127" s="952"/>
      <c r="CS127" s="952"/>
      <c r="CT127" s="952"/>
      <c r="CU127" s="952"/>
      <c r="CV127" s="952"/>
      <c r="CW127" s="952"/>
      <c r="CX127" s="952"/>
      <c r="CY127" s="952"/>
      <c r="CZ127" s="952"/>
      <c r="DA127" s="952"/>
      <c r="DB127" s="952"/>
      <c r="DC127" s="952"/>
      <c r="DD127" s="952"/>
      <c r="DE127" s="952"/>
      <c r="DF127" s="953"/>
      <c r="DG127" s="954" t="s">
        <v>180</v>
      </c>
      <c r="DH127" s="955"/>
      <c r="DI127" s="955"/>
      <c r="DJ127" s="955"/>
      <c r="DK127" s="955"/>
      <c r="DL127" s="955" t="s">
        <v>180</v>
      </c>
      <c r="DM127" s="955"/>
      <c r="DN127" s="955"/>
      <c r="DO127" s="955"/>
      <c r="DP127" s="955"/>
      <c r="DQ127" s="955" t="s">
        <v>180</v>
      </c>
      <c r="DR127" s="955"/>
      <c r="DS127" s="955"/>
      <c r="DT127" s="955"/>
      <c r="DU127" s="955"/>
      <c r="DV127" s="956" t="s">
        <v>180</v>
      </c>
      <c r="DW127" s="956"/>
      <c r="DX127" s="956"/>
      <c r="DY127" s="956"/>
      <c r="DZ127" s="957"/>
    </row>
    <row r="128" spans="1:130" s="233" customFormat="1" ht="26.25" customHeight="1" thickBot="1" x14ac:dyDescent="0.25">
      <c r="A128" s="1070" t="s">
        <v>495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496</v>
      </c>
      <c r="X128" s="1072"/>
      <c r="Y128" s="1072"/>
      <c r="Z128" s="1073"/>
      <c r="AA128" s="1074">
        <v>555110</v>
      </c>
      <c r="AB128" s="1075"/>
      <c r="AC128" s="1075"/>
      <c r="AD128" s="1075"/>
      <c r="AE128" s="1076"/>
      <c r="AF128" s="1077">
        <v>449392</v>
      </c>
      <c r="AG128" s="1075"/>
      <c r="AH128" s="1075"/>
      <c r="AI128" s="1075"/>
      <c r="AJ128" s="1076"/>
      <c r="AK128" s="1077">
        <v>352216</v>
      </c>
      <c r="AL128" s="1075"/>
      <c r="AM128" s="1075"/>
      <c r="AN128" s="1075"/>
      <c r="AO128" s="1076"/>
      <c r="AP128" s="1078"/>
      <c r="AQ128" s="1079"/>
      <c r="AR128" s="1079"/>
      <c r="AS128" s="1079"/>
      <c r="AT128" s="1080"/>
      <c r="AU128" s="235"/>
      <c r="AV128" s="235"/>
      <c r="AW128" s="235"/>
      <c r="AX128" s="925" t="s">
        <v>497</v>
      </c>
      <c r="AY128" s="926"/>
      <c r="AZ128" s="926"/>
      <c r="BA128" s="926"/>
      <c r="BB128" s="926"/>
      <c r="BC128" s="926"/>
      <c r="BD128" s="926"/>
      <c r="BE128" s="927"/>
      <c r="BF128" s="1081" t="s">
        <v>180</v>
      </c>
      <c r="BG128" s="1082"/>
      <c r="BH128" s="1082"/>
      <c r="BI128" s="1082"/>
      <c r="BJ128" s="1082"/>
      <c r="BK128" s="1082"/>
      <c r="BL128" s="1083"/>
      <c r="BM128" s="1081">
        <v>11.88</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498</v>
      </c>
      <c r="CQ128" s="755"/>
      <c r="CR128" s="755"/>
      <c r="CS128" s="755"/>
      <c r="CT128" s="755"/>
      <c r="CU128" s="755"/>
      <c r="CV128" s="755"/>
      <c r="CW128" s="755"/>
      <c r="CX128" s="755"/>
      <c r="CY128" s="755"/>
      <c r="CZ128" s="755"/>
      <c r="DA128" s="755"/>
      <c r="DB128" s="755"/>
      <c r="DC128" s="755"/>
      <c r="DD128" s="755"/>
      <c r="DE128" s="755"/>
      <c r="DF128" s="1065"/>
      <c r="DG128" s="1066" t="s">
        <v>180</v>
      </c>
      <c r="DH128" s="1067"/>
      <c r="DI128" s="1067"/>
      <c r="DJ128" s="1067"/>
      <c r="DK128" s="1067"/>
      <c r="DL128" s="1067" t="s">
        <v>180</v>
      </c>
      <c r="DM128" s="1067"/>
      <c r="DN128" s="1067"/>
      <c r="DO128" s="1067"/>
      <c r="DP128" s="1067"/>
      <c r="DQ128" s="1067" t="s">
        <v>402</v>
      </c>
      <c r="DR128" s="1067"/>
      <c r="DS128" s="1067"/>
      <c r="DT128" s="1067"/>
      <c r="DU128" s="1067"/>
      <c r="DV128" s="1068" t="s">
        <v>180</v>
      </c>
      <c r="DW128" s="1068"/>
      <c r="DX128" s="1068"/>
      <c r="DY128" s="1068"/>
      <c r="DZ128" s="1069"/>
    </row>
    <row r="129" spans="1:131" s="233" customFormat="1" ht="26.25" customHeight="1" x14ac:dyDescent="0.2">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499</v>
      </c>
      <c r="X129" s="1100"/>
      <c r="Y129" s="1100"/>
      <c r="Z129" s="1101"/>
      <c r="AA129" s="987">
        <v>27420588</v>
      </c>
      <c r="AB129" s="988"/>
      <c r="AC129" s="988"/>
      <c r="AD129" s="988"/>
      <c r="AE129" s="989"/>
      <c r="AF129" s="990">
        <v>27486187</v>
      </c>
      <c r="AG129" s="988"/>
      <c r="AH129" s="988"/>
      <c r="AI129" s="988"/>
      <c r="AJ129" s="989"/>
      <c r="AK129" s="990">
        <v>28391014</v>
      </c>
      <c r="AL129" s="988"/>
      <c r="AM129" s="988"/>
      <c r="AN129" s="988"/>
      <c r="AO129" s="989"/>
      <c r="AP129" s="1102"/>
      <c r="AQ129" s="1103"/>
      <c r="AR129" s="1103"/>
      <c r="AS129" s="1103"/>
      <c r="AT129" s="1104"/>
      <c r="AU129" s="236"/>
      <c r="AV129" s="236"/>
      <c r="AW129" s="236"/>
      <c r="AX129" s="1094" t="s">
        <v>500</v>
      </c>
      <c r="AY129" s="952"/>
      <c r="AZ129" s="952"/>
      <c r="BA129" s="952"/>
      <c r="BB129" s="952"/>
      <c r="BC129" s="952"/>
      <c r="BD129" s="952"/>
      <c r="BE129" s="953"/>
      <c r="BF129" s="1095" t="s">
        <v>180</v>
      </c>
      <c r="BG129" s="1096"/>
      <c r="BH129" s="1096"/>
      <c r="BI129" s="1096"/>
      <c r="BJ129" s="1096"/>
      <c r="BK129" s="1096"/>
      <c r="BL129" s="1097"/>
      <c r="BM129" s="1095">
        <v>16.88</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502</v>
      </c>
      <c r="X130" s="1100"/>
      <c r="Y130" s="1100"/>
      <c r="Z130" s="1101"/>
      <c r="AA130" s="987">
        <v>3815331</v>
      </c>
      <c r="AB130" s="988"/>
      <c r="AC130" s="988"/>
      <c r="AD130" s="988"/>
      <c r="AE130" s="989"/>
      <c r="AF130" s="990">
        <v>3671927</v>
      </c>
      <c r="AG130" s="988"/>
      <c r="AH130" s="988"/>
      <c r="AI130" s="988"/>
      <c r="AJ130" s="989"/>
      <c r="AK130" s="990">
        <v>3564980</v>
      </c>
      <c r="AL130" s="988"/>
      <c r="AM130" s="988"/>
      <c r="AN130" s="988"/>
      <c r="AO130" s="989"/>
      <c r="AP130" s="1102"/>
      <c r="AQ130" s="1103"/>
      <c r="AR130" s="1103"/>
      <c r="AS130" s="1103"/>
      <c r="AT130" s="1104"/>
      <c r="AU130" s="236"/>
      <c r="AV130" s="236"/>
      <c r="AW130" s="236"/>
      <c r="AX130" s="1094" t="s">
        <v>503</v>
      </c>
      <c r="AY130" s="952"/>
      <c r="AZ130" s="952"/>
      <c r="BA130" s="952"/>
      <c r="BB130" s="952"/>
      <c r="BC130" s="952"/>
      <c r="BD130" s="952"/>
      <c r="BE130" s="953"/>
      <c r="BF130" s="1130">
        <v>5</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504</v>
      </c>
      <c r="X131" s="1137"/>
      <c r="Y131" s="1137"/>
      <c r="Z131" s="1138"/>
      <c r="AA131" s="1033">
        <v>23605257</v>
      </c>
      <c r="AB131" s="1015"/>
      <c r="AC131" s="1015"/>
      <c r="AD131" s="1015"/>
      <c r="AE131" s="1016"/>
      <c r="AF131" s="1014">
        <v>23814260</v>
      </c>
      <c r="AG131" s="1015"/>
      <c r="AH131" s="1015"/>
      <c r="AI131" s="1015"/>
      <c r="AJ131" s="1016"/>
      <c r="AK131" s="1014">
        <v>24826034</v>
      </c>
      <c r="AL131" s="1015"/>
      <c r="AM131" s="1015"/>
      <c r="AN131" s="1015"/>
      <c r="AO131" s="1016"/>
      <c r="AP131" s="1139"/>
      <c r="AQ131" s="1140"/>
      <c r="AR131" s="1140"/>
      <c r="AS131" s="1140"/>
      <c r="AT131" s="1141"/>
      <c r="AU131" s="236"/>
      <c r="AV131" s="236"/>
      <c r="AW131" s="236"/>
      <c r="AX131" s="1112" t="s">
        <v>505</v>
      </c>
      <c r="AY131" s="755"/>
      <c r="AZ131" s="755"/>
      <c r="BA131" s="755"/>
      <c r="BB131" s="755"/>
      <c r="BC131" s="755"/>
      <c r="BD131" s="755"/>
      <c r="BE131" s="1065"/>
      <c r="BF131" s="1113" t="s">
        <v>180</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506</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507</v>
      </c>
      <c r="W132" s="1123"/>
      <c r="X132" s="1123"/>
      <c r="Y132" s="1123"/>
      <c r="Z132" s="1124"/>
      <c r="AA132" s="1125">
        <v>5.782957584</v>
      </c>
      <c r="AB132" s="1126"/>
      <c r="AC132" s="1126"/>
      <c r="AD132" s="1126"/>
      <c r="AE132" s="1127"/>
      <c r="AF132" s="1128">
        <v>4.622003791</v>
      </c>
      <c r="AG132" s="1126"/>
      <c r="AH132" s="1126"/>
      <c r="AI132" s="1126"/>
      <c r="AJ132" s="1127"/>
      <c r="AK132" s="1128">
        <v>4.7152759079999997</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508</v>
      </c>
      <c r="W133" s="1106"/>
      <c r="X133" s="1106"/>
      <c r="Y133" s="1106"/>
      <c r="Z133" s="1107"/>
      <c r="AA133" s="1108">
        <v>7.6</v>
      </c>
      <c r="AB133" s="1109"/>
      <c r="AC133" s="1109"/>
      <c r="AD133" s="1109"/>
      <c r="AE133" s="1110"/>
      <c r="AF133" s="1108">
        <v>5.5</v>
      </c>
      <c r="AG133" s="1109"/>
      <c r="AH133" s="1109"/>
      <c r="AI133" s="1109"/>
      <c r="AJ133" s="1110"/>
      <c r="AK133" s="1108">
        <v>5</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g4eH+OtYi8/4VE+kZ2bfXAtBAJzO1LISCnmNM04Ea1Dg02u8gVeNrH0WWEekVa8jnRWxz7kWByCOiYXAJUPUw==" saltValue="aUC65JRkvLoNKHmHzGT4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9o4nWICrvD+hoZ2amLbDdtKGjWzOoDetWTvk47hWXeZXlpvFLrN8hdfSLtsjCfWytZSiaqXc0lTu11BvcDkOw==" saltValue="DU8phlUxnG2ldFxvneId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zoomScale="85" zoomScaleSheetLayoutView="8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517</v>
      </c>
      <c r="AL9" s="1146"/>
      <c r="AM9" s="1146"/>
      <c r="AN9" s="1147"/>
      <c r="AO9" s="284">
        <v>7658348</v>
      </c>
      <c r="AP9" s="284">
        <v>89610</v>
      </c>
      <c r="AQ9" s="285">
        <v>85700</v>
      </c>
      <c r="AR9" s="286">
        <v>4.5999999999999996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518</v>
      </c>
      <c r="AL10" s="1146"/>
      <c r="AM10" s="1146"/>
      <c r="AN10" s="1147"/>
      <c r="AO10" s="287">
        <v>6788</v>
      </c>
      <c r="AP10" s="287">
        <v>79</v>
      </c>
      <c r="AQ10" s="288">
        <v>7424</v>
      </c>
      <c r="AR10" s="289">
        <v>-98.9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519</v>
      </c>
      <c r="AL11" s="1146"/>
      <c r="AM11" s="1146"/>
      <c r="AN11" s="1147"/>
      <c r="AO11" s="287" t="s">
        <v>520</v>
      </c>
      <c r="AP11" s="287" t="s">
        <v>520</v>
      </c>
      <c r="AQ11" s="288">
        <v>1613</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521</v>
      </c>
      <c r="AL12" s="1146"/>
      <c r="AM12" s="1146"/>
      <c r="AN12" s="1147"/>
      <c r="AO12" s="287" t="s">
        <v>520</v>
      </c>
      <c r="AP12" s="287" t="s">
        <v>520</v>
      </c>
      <c r="AQ12" s="288">
        <v>12</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522</v>
      </c>
      <c r="AL13" s="1146"/>
      <c r="AM13" s="1146"/>
      <c r="AN13" s="1147"/>
      <c r="AO13" s="287">
        <v>531785</v>
      </c>
      <c r="AP13" s="287">
        <v>6222</v>
      </c>
      <c r="AQ13" s="288">
        <v>3153</v>
      </c>
      <c r="AR13" s="289">
        <v>97.3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523</v>
      </c>
      <c r="AL14" s="1146"/>
      <c r="AM14" s="1146"/>
      <c r="AN14" s="1147"/>
      <c r="AO14" s="287">
        <v>147435</v>
      </c>
      <c r="AP14" s="287">
        <v>1725</v>
      </c>
      <c r="AQ14" s="288">
        <v>1845</v>
      </c>
      <c r="AR14" s="289">
        <v>-6.5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524</v>
      </c>
      <c r="AL15" s="1149"/>
      <c r="AM15" s="1149"/>
      <c r="AN15" s="1150"/>
      <c r="AO15" s="287">
        <v>-611400</v>
      </c>
      <c r="AP15" s="287">
        <v>-7154</v>
      </c>
      <c r="AQ15" s="288">
        <v>-6635</v>
      </c>
      <c r="AR15" s="289">
        <v>7.8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191</v>
      </c>
      <c r="AL16" s="1149"/>
      <c r="AM16" s="1149"/>
      <c r="AN16" s="1150"/>
      <c r="AO16" s="287">
        <v>7732956</v>
      </c>
      <c r="AP16" s="287">
        <v>90483</v>
      </c>
      <c r="AQ16" s="288">
        <v>93111</v>
      </c>
      <c r="AR16" s="289">
        <v>-2.8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529</v>
      </c>
      <c r="AL21" s="1152"/>
      <c r="AM21" s="1152"/>
      <c r="AN21" s="1153"/>
      <c r="AO21" s="300">
        <v>8.8000000000000007</v>
      </c>
      <c r="AP21" s="301">
        <v>8.58</v>
      </c>
      <c r="AQ21" s="302">
        <v>0.22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530</v>
      </c>
      <c r="AL22" s="1152"/>
      <c r="AM22" s="1152"/>
      <c r="AN22" s="1153"/>
      <c r="AO22" s="305">
        <v>99.5</v>
      </c>
      <c r="AP22" s="306">
        <v>97.7</v>
      </c>
      <c r="AQ22" s="307">
        <v>1.8</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531</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534</v>
      </c>
      <c r="AL32" s="1160"/>
      <c r="AM32" s="1160"/>
      <c r="AN32" s="1161"/>
      <c r="AO32" s="315">
        <v>3659296</v>
      </c>
      <c r="AP32" s="315">
        <v>42817</v>
      </c>
      <c r="AQ32" s="316">
        <v>61596</v>
      </c>
      <c r="AR32" s="317">
        <v>-30.5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535</v>
      </c>
      <c r="AL33" s="1160"/>
      <c r="AM33" s="1160"/>
      <c r="AN33" s="1161"/>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536</v>
      </c>
      <c r="AL34" s="1160"/>
      <c r="AM34" s="1160"/>
      <c r="AN34" s="1161"/>
      <c r="AO34" s="315" t="s">
        <v>520</v>
      </c>
      <c r="AP34" s="315" t="s">
        <v>520</v>
      </c>
      <c r="AQ34" s="316">
        <v>3</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537</v>
      </c>
      <c r="AL35" s="1160"/>
      <c r="AM35" s="1160"/>
      <c r="AN35" s="1161"/>
      <c r="AO35" s="315">
        <v>1283218</v>
      </c>
      <c r="AP35" s="315">
        <v>15015</v>
      </c>
      <c r="AQ35" s="316">
        <v>14651</v>
      </c>
      <c r="AR35" s="317">
        <v>2.5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538</v>
      </c>
      <c r="AL36" s="1160"/>
      <c r="AM36" s="1160"/>
      <c r="AN36" s="1161"/>
      <c r="AO36" s="315">
        <v>9272</v>
      </c>
      <c r="AP36" s="315">
        <v>108</v>
      </c>
      <c r="AQ36" s="316">
        <v>1794</v>
      </c>
      <c r="AR36" s="317">
        <v>-94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539</v>
      </c>
      <c r="AL37" s="1160"/>
      <c r="AM37" s="1160"/>
      <c r="AN37" s="1161"/>
      <c r="AO37" s="315">
        <v>136026</v>
      </c>
      <c r="AP37" s="315">
        <v>1592</v>
      </c>
      <c r="AQ37" s="316">
        <v>505</v>
      </c>
      <c r="AR37" s="317">
        <v>215.2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540</v>
      </c>
      <c r="AL38" s="1163"/>
      <c r="AM38" s="1163"/>
      <c r="AN38" s="1164"/>
      <c r="AO38" s="318" t="s">
        <v>520</v>
      </c>
      <c r="AP38" s="318" t="s">
        <v>520</v>
      </c>
      <c r="AQ38" s="319">
        <v>1</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541</v>
      </c>
      <c r="AL39" s="1163"/>
      <c r="AM39" s="1163"/>
      <c r="AN39" s="1164"/>
      <c r="AO39" s="315">
        <v>-352216</v>
      </c>
      <c r="AP39" s="315">
        <v>-4121</v>
      </c>
      <c r="AQ39" s="316">
        <v>-3020</v>
      </c>
      <c r="AR39" s="317">
        <v>36.5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542</v>
      </c>
      <c r="AL40" s="1160"/>
      <c r="AM40" s="1160"/>
      <c r="AN40" s="1161"/>
      <c r="AO40" s="315">
        <v>-3564980</v>
      </c>
      <c r="AP40" s="315">
        <v>-41714</v>
      </c>
      <c r="AQ40" s="316">
        <v>-54563</v>
      </c>
      <c r="AR40" s="317">
        <v>-23.5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306</v>
      </c>
      <c r="AL41" s="1166"/>
      <c r="AM41" s="1166"/>
      <c r="AN41" s="1167"/>
      <c r="AO41" s="315">
        <v>1170616</v>
      </c>
      <c r="AP41" s="315">
        <v>13697</v>
      </c>
      <c r="AQ41" s="316">
        <v>20967</v>
      </c>
      <c r="AR41" s="317">
        <v>-34.700000000000003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512</v>
      </c>
      <c r="AN49" s="1156" t="s">
        <v>546</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7599143</v>
      </c>
      <c r="AN51" s="337">
        <v>85185</v>
      </c>
      <c r="AO51" s="338">
        <v>-2.1</v>
      </c>
      <c r="AP51" s="339">
        <v>70615</v>
      </c>
      <c r="AQ51" s="340">
        <v>4.9000000000000004</v>
      </c>
      <c r="AR51" s="341">
        <v>-7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3890240</v>
      </c>
      <c r="AN52" s="345">
        <v>43609</v>
      </c>
      <c r="AO52" s="346">
        <v>41.3</v>
      </c>
      <c r="AP52" s="347">
        <v>37382</v>
      </c>
      <c r="AQ52" s="348">
        <v>-1.9</v>
      </c>
      <c r="AR52" s="349">
        <v>43.2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4556870</v>
      </c>
      <c r="AN53" s="337">
        <v>51501</v>
      </c>
      <c r="AO53" s="338">
        <v>-39.5</v>
      </c>
      <c r="AP53" s="339">
        <v>69185</v>
      </c>
      <c r="AQ53" s="340">
        <v>-2</v>
      </c>
      <c r="AR53" s="341">
        <v>-37.5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2331221</v>
      </c>
      <c r="AN54" s="345">
        <v>26347</v>
      </c>
      <c r="AO54" s="346">
        <v>-39.6</v>
      </c>
      <c r="AP54" s="347">
        <v>38519</v>
      </c>
      <c r="AQ54" s="348">
        <v>3</v>
      </c>
      <c r="AR54" s="349">
        <v>-42.6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6243729</v>
      </c>
      <c r="AN55" s="337">
        <v>71280</v>
      </c>
      <c r="AO55" s="338">
        <v>38.4</v>
      </c>
      <c r="AP55" s="339">
        <v>70166</v>
      </c>
      <c r="AQ55" s="340">
        <v>1.4</v>
      </c>
      <c r="AR55" s="341">
        <v>37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3339136</v>
      </c>
      <c r="AN56" s="345">
        <v>38120</v>
      </c>
      <c r="AO56" s="346">
        <v>44.7</v>
      </c>
      <c r="AP56" s="347">
        <v>36115</v>
      </c>
      <c r="AQ56" s="348">
        <v>-6.2</v>
      </c>
      <c r="AR56" s="349">
        <v>50.9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6262821</v>
      </c>
      <c r="AN57" s="337">
        <v>72250</v>
      </c>
      <c r="AO57" s="338">
        <v>1.4</v>
      </c>
      <c r="AP57" s="339">
        <v>70329</v>
      </c>
      <c r="AQ57" s="340">
        <v>0.2</v>
      </c>
      <c r="AR57" s="341">
        <v>1.2</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3342757</v>
      </c>
      <c r="AN58" s="345">
        <v>38563</v>
      </c>
      <c r="AO58" s="346">
        <v>1.2</v>
      </c>
      <c r="AP58" s="347">
        <v>39403</v>
      </c>
      <c r="AQ58" s="348">
        <v>9.1</v>
      </c>
      <c r="AR58" s="349">
        <v>-7.9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4019194</v>
      </c>
      <c r="AN59" s="337">
        <v>47028</v>
      </c>
      <c r="AO59" s="338">
        <v>-34.9</v>
      </c>
      <c r="AP59" s="339">
        <v>71871</v>
      </c>
      <c r="AQ59" s="340">
        <v>2.2000000000000002</v>
      </c>
      <c r="AR59" s="341">
        <v>-37.1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2228348</v>
      </c>
      <c r="AN60" s="345">
        <v>26074</v>
      </c>
      <c r="AO60" s="346">
        <v>-32.4</v>
      </c>
      <c r="AP60" s="347">
        <v>38232</v>
      </c>
      <c r="AQ60" s="348">
        <v>-3</v>
      </c>
      <c r="AR60" s="349">
        <v>-29.4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5736351</v>
      </c>
      <c r="AN61" s="352">
        <v>65449</v>
      </c>
      <c r="AO61" s="353">
        <v>-7.3</v>
      </c>
      <c r="AP61" s="354">
        <v>70433</v>
      </c>
      <c r="AQ61" s="355">
        <v>1.3</v>
      </c>
      <c r="AR61" s="341">
        <v>-8.6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3026340</v>
      </c>
      <c r="AN62" s="345">
        <v>34543</v>
      </c>
      <c r="AO62" s="346">
        <v>3</v>
      </c>
      <c r="AP62" s="347">
        <v>37930</v>
      </c>
      <c r="AQ62" s="348">
        <v>0.2</v>
      </c>
      <c r="AR62" s="349">
        <v>2.8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sGU3Qbwoqts80tfwZdg350JMerNP847l0rfaiH42vjw/H7hT0UKy7EKas/2nVWuDw/ZpjUHlEuaeEt7ouMEzCg==" saltValue="NvmXRKes/kUR0vrq7VfV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2L0fzi5untRauvIHbC0L/JRvlSjKAijllICFrcRWJN3LkFVh4PCVDCvRunYk6GZl+PniHJxVUQx8fGD0ePQNAg==" saltValue="9+N4cbHZYkjSxr01i+O9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wJDmGH4I8l/dPMVK1eB32G3Mggi/3SXmfft3zOze/zOCIh10jkfDNHbO1zMLWq6C+OUvuQidgvrxIbvyj1/3tA==" saltValue="08Wpq1Q1LSUHbDu/z0pY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68" t="s">
        <v>3</v>
      </c>
      <c r="D47" s="1168"/>
      <c r="E47" s="1169"/>
      <c r="F47" s="11">
        <v>95.95</v>
      </c>
      <c r="G47" s="12">
        <v>93.26</v>
      </c>
      <c r="H47" s="12">
        <v>86.43</v>
      </c>
      <c r="I47" s="12">
        <v>70.86</v>
      </c>
      <c r="J47" s="13">
        <v>67.02</v>
      </c>
    </row>
    <row r="48" spans="2:10" ht="57.75" customHeight="1" x14ac:dyDescent="0.2">
      <c r="B48" s="14"/>
      <c r="C48" s="1170" t="s">
        <v>4</v>
      </c>
      <c r="D48" s="1170"/>
      <c r="E48" s="1171"/>
      <c r="F48" s="15">
        <v>4.18</v>
      </c>
      <c r="G48" s="16">
        <v>2.27</v>
      </c>
      <c r="H48" s="16">
        <v>3.89</v>
      </c>
      <c r="I48" s="16">
        <v>5.73</v>
      </c>
      <c r="J48" s="17">
        <v>9.8800000000000008</v>
      </c>
    </row>
    <row r="49" spans="2:10" ht="57.75" customHeight="1" thickBot="1" x14ac:dyDescent="0.25">
      <c r="B49" s="18"/>
      <c r="C49" s="1172" t="s">
        <v>5</v>
      </c>
      <c r="D49" s="1172"/>
      <c r="E49" s="1173"/>
      <c r="F49" s="19" t="s">
        <v>567</v>
      </c>
      <c r="G49" s="20" t="s">
        <v>568</v>
      </c>
      <c r="H49" s="20" t="s">
        <v>569</v>
      </c>
      <c r="I49" s="20" t="s">
        <v>570</v>
      </c>
      <c r="J49" s="21" t="s">
        <v>571</v>
      </c>
    </row>
    <row r="50" spans="2:10" ht="13.2" x14ac:dyDescent="0.2"/>
  </sheetData>
  <sheetProtection algorithmName="SHA-512" hashValue="BHXVVtM3QZhfg3ZCrX/Th+yRz9tOumihL4PK3fF3D+HeILIRfVBD0vVeJcQzVxKS2A46U9FGYFoMLr3KQUtyEw==" saltValue="zCFs0M7KmRrEsBjphi+o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2023-03-08T23:56:17Z</cp:lastPrinted>
  <dcterms:created xsi:type="dcterms:W3CDTF">2023-02-20T05:27:22Z</dcterms:created>
  <dcterms:modified xsi:type="dcterms:W3CDTF">2023-10-06T08:06:52Z</dcterms:modified>
  <cp:category/>
</cp:coreProperties>
</file>