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15">施設類型別ストック情報分析表②!$A$1:$FE$125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C38" i="10"/>
  <c r="BE37" i="10"/>
  <c r="CO34" i="10"/>
  <c r="CO35" i="10" s="1"/>
  <c r="CO36" i="10" s="1"/>
  <c r="CO37" i="10" s="1"/>
  <c r="CO38" i="10" s="1"/>
  <c r="CO39" i="10" s="1"/>
  <c r="CO40" i="10" s="1"/>
  <c r="CO41" i="10" s="1"/>
  <c r="CO42" i="10" s="1"/>
  <c r="CO43" i="10" s="1"/>
  <c r="BW34" i="10"/>
  <c r="BW35" i="10" s="1"/>
  <c r="BW36" i="10" s="1"/>
  <c r="BW37" i="10" s="1"/>
  <c r="BW38" i="10" s="1"/>
  <c r="BW39" i="10" s="1"/>
  <c r="BW40" i="10" s="1"/>
  <c r="C34" i="10"/>
  <c r="C35" i="10" l="1"/>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alcChain>
</file>

<file path=xl/sharedStrings.xml><?xml version="1.0" encoding="utf-8"?>
<sst xmlns="http://schemas.openxmlformats.org/spreadsheetml/2006/main" count="1174" uniqueCount="638">
  <si>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</si>
  <si>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</si>
  <si>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</si>
  <si>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</si>
  <si>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</si>
  <si>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</si>
  <si>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</si>
  <si>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</si>
  <si>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</si>
  <si>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</si>
  <si>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</si>
  <si>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</si>
  <si>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</si>
  <si>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</si>
  <si>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</si>
  <si>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</si>
  <si>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</si>
  <si>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</si>
  <si>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</si>
  <si>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</si>
  <si>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</si>
  <si>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</si>
  <si>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</si>
  <si>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</si>
  <si>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</si>
  <si>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</si>
  <si>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</si>
  <si>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</si>
  <si>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</si>
  <si>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</si>
  <si>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</si>
  <si>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</si>
  <si>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</si>
  <si>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</si>
  <si>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</si>
  <si>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</si>
  <si>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</si>
  <si>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</si>
  <si>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</si>
  <si>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</si>
  <si>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</si>
  <si>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</si>
  <si>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</si>
  <si>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</si>
  <si>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</si>
  <si>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</si>
  <si>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</si>
  <si>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</si>
  <si>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</si>
  <si>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</si>
  <si>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</si>
  <si>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</si>
  <si>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</si>
  <si>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</si>
  <si>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</si>
  <si>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</si>
  <si>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</si>
  <si>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</si>
  <si>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</si>
  <si>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</si>
  <si>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</si>
  <si>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</si>
  <si>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</si>
  <si>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</si>
  <si>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</si>
  <si>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</si>
  <si>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</si>
  <si>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</si>
  <si>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</si>
  <si>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</si>
  <si>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</si>
  <si>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</si>
  <si>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</si>
  <si>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</si>
  <si>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</si>
  <si>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</si>
  <si>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</si>
  <si>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</si>
  <si>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</si>
  <si>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</si>
  <si>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</si>
  <si>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</si>
  <si>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</si>
  <si>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</si>
  <si>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</si>
  <si>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</si>
  <si>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</si>
  <si>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</si>
  <si>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</si>
  <si>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</si>
  <si>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</si>
  <si>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</si>
  <si>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</si>
  <si>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</si>
  <si>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</si>
  <si>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</si>
  <si>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</si>
  <si>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</si>
  <si>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</si>
  <si>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</si>
  <si>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</si>
  <si>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</si>
  <si>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</si>
  <si>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</si>
  <si>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</si>
  <si>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</si>
  <si>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</si>
  <si>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</si>
  <si>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</si>
  <si>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</si>
  <si>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</si>
  <si>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</si>
  <si>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</si>
  <si>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</si>
  <si>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</si>
  <si>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</si>
  <si>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</si>
  <si>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</si>
  <si>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</si>
  <si>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</si>
  <si>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</si>
  <si>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</si>
  <si>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</si>
  <si>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</si>
  <si>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</si>
  <si>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</si>
  <si>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</si>
  <si>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</si>
  <si>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</si>
  <si>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</si>
  <si>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</si>
  <si>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</si>
  <si>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</si>
  <si>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</si>
  <si>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</si>
  <si>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</si>
  <si>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</si>
  <si>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</si>
  <si>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</si>
  <si>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</si>
  <si>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</si>
  <si>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</si>
  <si>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</si>
  <si>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</si>
  <si>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</si>
  <si>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</si>
  <si>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</si>
  <si>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</si>
  <si>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</si>
  <si>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</si>
  <si>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</si>
  <si>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</si>
  <si>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</si>
  <si>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</si>
  <si>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</si>
  <si>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</si>
  <si>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</si>
  <si>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</si>
  <si>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</si>
  <si>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</si>
  <si>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</si>
  <si>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</si>
  <si>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</si>
  <si>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</si>
  <si>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</si>
  <si>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</si>
  <si>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</si>
  <si>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</si>
  <si>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</si>
  <si>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</si>
  <si>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</si>
  <si>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</si>
  <si>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</si>
  <si>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</si>
  <si>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</si>
  <si>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</si>
  <si>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</si>
  <si>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</si>
  <si>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</si>
  <si>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</si>
  <si>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</si>
  <si>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</si>
  <si>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</si>
  <si>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</si>
  <si>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</si>
  <si>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</si>
  <si>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</si>
  <si>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</si>
  <si>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</si>
  <si>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</si>
  <si>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</si>
  <si>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</si>
  <si>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</si>
  <si>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</si>
  <si>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</si>
  <si>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</si>
  <si>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</si>
  <si>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</si>
  <si>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</si>
  <si>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</si>
  <si>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</si>
  <si>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</si>
  <si>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</si>
  <si>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</si>
  <si>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</si>
  <si>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</si>
  <si>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</si>
  <si>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</si>
  <si>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</si>
  <si>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</si>
  <si>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</si>
  <si>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</si>
  <si>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</si>
  <si>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</si>
  <si>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岐阜県岐阜市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</si>
  <si>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</si>
  <si>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</si>
  <si>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</si>
  <si>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</si>
  <si>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</si>
  <si>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</si>
  <si>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</si>
  <si>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</si>
  <si>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</si>
  <si>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</si>
  <si>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</si>
  <si>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</si>
  <si>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</si>
  <si>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</si>
  <si>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</si>
  <si>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</si>
  <si>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</si>
  <si>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</si>
  <si>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</si>
  <si>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</si>
  <si>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</si>
  <si>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</si>
  <si>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</si>
  <si>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</si>
  <si>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</si>
  <si>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</si>
  <si>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</si>
  <si>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</si>
  <si>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</si>
  <si>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</si>
  <si>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</si>
  <si>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</si>
  <si>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</si>
  <si>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</si>
  <si>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</si>
  <si>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</si>
  <si>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</si>
  <si>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</si>
  <si>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</si>
  <si>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</si>
  <si>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</si>
  <si>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</si>
  <si>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</si>
  <si>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</si>
  <si>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</si>
  <si>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</si>
  <si>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</si>
  <si>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</si>
  <si>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</si>
  <si>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</si>
  <si>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</si>
  <si>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</si>
  <si>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</si>
  <si>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</si>
  <si>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</si>
  <si>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</si>
  <si>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</si>
  <si>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</si>
  <si>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</si>
  <si>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</si>
  <si>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</si>
  <si>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</si>
  <si>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</si>
  <si>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</si>
  <si>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</si>
  <si>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</si>
  <si>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</si>
  <si>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</si>
  <si>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</si>
  <si>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</si>
  <si>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</si>
  <si>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</si>
  <si>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</si>
  <si>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</si>
  <si>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</si>
  <si>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</si>
  <si>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</si>
  <si>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</si>
  <si>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</si>
  <si>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</si>
  <si>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</si>
  <si>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</si>
  <si>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</si>
  <si>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</si>
  <si>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</si>
  <si>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</si>
  <si>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</si>
  <si>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</si>
  <si>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</si>
  <si>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</si>
  <si>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</si>
  <si>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</si>
  <si>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</si>
  <si>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</si>
  <si>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</si>
  <si>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</si>
  <si>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</si>
  <si>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</si>
  <si>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</si>
  <si>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</si>
  <si>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</si>
  <si>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</si>
  <si>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</si>
  <si>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</si>
  <si>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</si>
  <si>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</si>
  <si>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</si>
  <si>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</si>
  <si>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</si>
  <si>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</si>
  <si>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</si>
  <si>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</si>
  <si>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</si>
  <si>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</si>
  <si>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</si>
  <si>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</si>
  <si>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</si>
  <si>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</si>
  <si>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</si>
  <si>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</si>
  <si>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</si>
  <si>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</si>
  <si>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</si>
  <si>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</si>
  <si>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</si>
  <si>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</si>
  <si>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</si>
  <si>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</si>
  <si>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</si>
  <si>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</si>
  <si>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</si>
  <si>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</si>
  <si>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</si>
  <si>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</si>
  <si>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</si>
  <si>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</si>
  <si>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</si>
  <si>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</si>
  <si>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</si>
  <si>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</si>
  <si>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</si>
  <si>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</si>
  <si>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</si>
  <si>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</si>
  <si>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</si>
  <si>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</si>
  <si>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</si>
  <si>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</si>
  <si>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</si>
  <si>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</si>
  <si>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</si>
  <si>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</si>
  <si>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</si>
  <si>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</si>
  <si>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</si>
  <si>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</si>
  <si>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岐阜県岐阜市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</si>
  <si>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</si>
  <si>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</si>
  <si>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</si>
  <si>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</si>
  <si>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</si>
  <si>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</si>
  <si>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</si>
  <si>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</si>
  <si>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</si>
  <si>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</si>
  <si>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</si>
  <si>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</si>
  <si>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</si>
  <si>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</si>
  <si>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</si>
  <si>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</si>
  <si>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</si>
  <si>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</si>
  <si>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</si>
  <si>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</si>
  <si>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育英資金貸付事業特別会計</t>
    <phoneticPr fontId="5"/>
  </si>
  <si>
    <t>母子父子寡婦福祉資金貸付事業特別会計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</si>
  <si>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</si>
  <si>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</si>
  <si>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</si>
  <si>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</si>
  <si>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</si>
  <si>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</si>
  <si>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</si>
  <si>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</si>
  <si>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</si>
  <si>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</si>
  <si>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</si>
  <si>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</si>
  <si>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</si>
  <si>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</si>
  <si>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</si>
  <si>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</si>
  <si>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</si>
  <si>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</si>
  <si>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</si>
  <si>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</si>
  <si>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</si>
  <si>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病院事業会計</t>
    <phoneticPr fontId="5"/>
  </si>
  <si>
    <t>法適用企業</t>
    <phoneticPr fontId="5"/>
  </si>
  <si>
    <t>中央卸売市場事業会計</t>
    <phoneticPr fontId="5"/>
  </si>
  <si>
    <t>水道事業会計</t>
    <phoneticPr fontId="5"/>
  </si>
  <si>
    <t>法適用企業</t>
    <phoneticPr fontId="5"/>
  </si>
  <si>
    <t>下水道事業会計</t>
    <phoneticPr fontId="5"/>
  </si>
  <si>
    <t>廃棄物発電事業特別会計</t>
    <phoneticPr fontId="5"/>
  </si>
  <si>
    <t>法非適用企業</t>
    <phoneticPr fontId="5"/>
  </si>
  <si>
    <t>食肉地方卸売市場事業特別会計</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</si>
  <si>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</si>
  <si>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</si>
  <si>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</si>
  <si>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</si>
  <si>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</si>
  <si>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</si>
  <si>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</si>
  <si>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</si>
  <si>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</si>
  <si>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</si>
  <si>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</si>
  <si>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</si>
  <si>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</si>
  <si>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</si>
  <si>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</si>
  <si>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</si>
  <si>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</si>
  <si>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</si>
  <si>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</si>
  <si>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</si>
  <si>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</si>
  <si>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</si>
  <si>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</si>
  <si>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</si>
  <si>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</si>
  <si>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</si>
  <si>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</si>
  <si>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</si>
  <si>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</si>
  <si>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</si>
  <si>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</si>
  <si>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</si>
  <si>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</si>
  <si>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</si>
  <si>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</si>
  <si>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</si>
  <si>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</si>
  <si>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</si>
  <si>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</si>
  <si>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</si>
  <si>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</si>
  <si>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</si>
  <si>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</si>
  <si>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</si>
  <si>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</si>
  <si>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</si>
  <si>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</si>
  <si>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</si>
  <si>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</si>
  <si>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</si>
  <si>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</si>
  <si>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</si>
  <si>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</si>
  <si>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</si>
  <si>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</si>
  <si>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</si>
  <si>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</si>
  <si>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</si>
  <si>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</si>
  <si>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</si>
  <si>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</si>
  <si>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</si>
  <si>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</si>
  <si>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</si>
  <si>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</si>
  <si>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</si>
  <si>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</si>
  <si>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</si>
  <si>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</si>
  <si>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</si>
  <si>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食肉地方卸売市場事業特別会計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</si>
  <si>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</si>
  <si>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</si>
  <si>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</si>
  <si>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</si>
  <si>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</si>
  <si>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</si>
  <si>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</si>
  <si>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</si>
  <si>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</si>
  <si>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</si>
  <si>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</si>
  <si>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</si>
  <si>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</si>
  <si>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</si>
  <si>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</si>
  <si>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</si>
  <si>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</si>
  <si>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</si>
  <si>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</si>
  <si>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</si>
  <si>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</si>
  <si>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</si>
  <si>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</si>
  <si>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</si>
  <si>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</si>
  <si>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</si>
  <si>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</si>
  <si>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</si>
  <si>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</si>
  <si>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</si>
  <si>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</si>
  <si>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</si>
  <si>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</si>
  <si>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</si>
  <si>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</si>
  <si>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</si>
  <si>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</si>
  <si>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</si>
  <si>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</si>
  <si>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</si>
  <si>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</si>
  <si>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</si>
  <si>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</si>
  <si>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</si>
  <si>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</si>
  <si>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</si>
  <si>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</si>
  <si>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</si>
  <si>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</si>
  <si>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</si>
  <si>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</si>
  <si>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</si>
  <si>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</si>
  <si>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</si>
  <si>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</si>
  <si>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</si>
  <si>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</si>
  <si>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</si>
  <si>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</si>
  <si>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</si>
  <si>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</si>
  <si>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</si>
  <si>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</si>
  <si>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</si>
  <si>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</si>
  <si>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</si>
  <si>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</si>
  <si>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</si>
  <si>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</si>
  <si>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</si>
  <si>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</si>
  <si>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</si>
  <si>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</si>
  <si>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</si>
  <si>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</si>
  <si>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</si>
  <si>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</si>
  <si>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</si>
  <si>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</si>
  <si>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</si>
  <si>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</si>
  <si>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</si>
  <si>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</si>
  <si>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</si>
  <si>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2.87</t>
  </si>
  <si>
    <t>▲ 0.20</t>
  </si>
  <si>
    <t>▲ 2.75</t>
  </si>
  <si>
    <t>▲ 0.58</t>
  </si>
  <si>
    <t>一般会計</t>
  </si>
  <si>
    <t>病院事業会計</t>
  </si>
  <si>
    <t>水道事業会計</t>
  </si>
  <si>
    <t>国民健康保険事業特別会計</t>
  </si>
  <si>
    <t>下水道事業会計</t>
  </si>
  <si>
    <t>競輪事業特別会計</t>
  </si>
  <si>
    <t>中央卸売市場事業会計</t>
  </si>
  <si>
    <t>介護保険事業特別会計</t>
  </si>
  <si>
    <t>その他会計（赤字）</t>
  </si>
  <si>
    <t>その他会計（黒字）</t>
  </si>
  <si>
    <t>H28末</t>
    <phoneticPr fontId="5"/>
  </si>
  <si>
    <t>H29末</t>
    <phoneticPr fontId="5"/>
  </si>
  <si>
    <t>H30末</t>
    <phoneticPr fontId="5"/>
  </si>
  <si>
    <t>R01末</t>
    <phoneticPr fontId="5"/>
  </si>
  <si>
    <t>R02末</t>
    <phoneticPr fontId="5"/>
  </si>
  <si>
    <t>基金から1,041百万円繰入</t>
    <rPh sb="0" eb="2">
      <t>キキン</t>
    </rPh>
    <rPh sb="9" eb="10">
      <t>ヒャク</t>
    </rPh>
    <rPh sb="10" eb="12">
      <t>マンエン</t>
    </rPh>
    <rPh sb="12" eb="14">
      <t>クリイレ</t>
    </rPh>
    <phoneticPr fontId="2"/>
  </si>
  <si>
    <t>基金から5百万円繰入</t>
    <rPh sb="0" eb="2">
      <t>キキン</t>
    </rPh>
    <rPh sb="5" eb="6">
      <t>ヒャク</t>
    </rPh>
    <rPh sb="6" eb="8">
      <t>マンエン</t>
    </rPh>
    <rPh sb="8" eb="10">
      <t>クリイレ</t>
    </rPh>
    <phoneticPr fontId="2"/>
  </si>
  <si>
    <t>基金から2,350百万円繰入</t>
    <rPh sb="0" eb="2">
      <t>キキン</t>
    </rPh>
    <rPh sb="9" eb="12">
      <t>ヒャクマンエン</t>
    </rPh>
    <rPh sb="12" eb="14">
      <t>クリイレ</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</si>
  <si>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</si>
  <si>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</si>
  <si>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</si>
  <si>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</si>
  <si>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岐阜羽島衛生施設組合（一般会計）</t>
    <rPh sb="0" eb="2">
      <t>ギフ</t>
    </rPh>
    <rPh sb="2" eb="4">
      <t>ハシマ</t>
    </rPh>
    <rPh sb="4" eb="6">
      <t>エイセイ</t>
    </rPh>
    <rPh sb="6" eb="8">
      <t>シセツ</t>
    </rPh>
    <rPh sb="8" eb="10">
      <t>クミアイ</t>
    </rPh>
    <rPh sb="11" eb="13">
      <t>イッパン</t>
    </rPh>
    <rPh sb="13" eb="15">
      <t>カイケイ</t>
    </rPh>
    <phoneticPr fontId="2"/>
  </si>
  <si>
    <t>岐阜羽島衛生施設組合（公共用地取得事業特別会計）</t>
  </si>
  <si>
    <t>木曽川右岸地帯水防事務組合</t>
  </si>
  <si>
    <t>岐阜市にぎわいまち公社</t>
    <rPh sb="0" eb="2">
      <t>ギフ</t>
    </rPh>
    <rPh sb="2" eb="3">
      <t>シ</t>
    </rPh>
    <rPh sb="9" eb="11">
      <t>コウシャ</t>
    </rPh>
    <phoneticPr fontId="32"/>
  </si>
  <si>
    <t>岐阜産業会館</t>
    <rPh sb="0" eb="2">
      <t>ギフ</t>
    </rPh>
    <rPh sb="2" eb="4">
      <t>サンギョウ</t>
    </rPh>
    <rPh sb="4" eb="6">
      <t>カイカン</t>
    </rPh>
    <phoneticPr fontId="32"/>
  </si>
  <si>
    <t>岐阜市学校給食会</t>
    <rPh sb="0" eb="2">
      <t>ギフ</t>
    </rPh>
    <rPh sb="2" eb="3">
      <t>シ</t>
    </rPh>
    <rPh sb="3" eb="5">
      <t>ガッコウ</t>
    </rPh>
    <rPh sb="5" eb="7">
      <t>キュウショク</t>
    </rPh>
    <rPh sb="7" eb="8">
      <t>カイ</t>
    </rPh>
    <phoneticPr fontId="32"/>
  </si>
  <si>
    <t>岐阜市みどりのまち推進財団</t>
    <rPh sb="0" eb="2">
      <t>ギフ</t>
    </rPh>
    <rPh sb="2" eb="3">
      <t>シ</t>
    </rPh>
    <rPh sb="9" eb="11">
      <t>スイシン</t>
    </rPh>
    <rPh sb="11" eb="13">
      <t>ザイダン</t>
    </rPh>
    <phoneticPr fontId="32"/>
  </si>
  <si>
    <t>岐阜市教育文化振興事業団</t>
    <rPh sb="0" eb="2">
      <t>ギフ</t>
    </rPh>
    <rPh sb="2" eb="3">
      <t>シ</t>
    </rPh>
    <rPh sb="3" eb="5">
      <t>キョウイク</t>
    </rPh>
    <rPh sb="5" eb="7">
      <t>ブンカ</t>
    </rPh>
    <rPh sb="7" eb="9">
      <t>シンコウ</t>
    </rPh>
    <rPh sb="9" eb="12">
      <t>ジギョウダン</t>
    </rPh>
    <phoneticPr fontId="32"/>
  </si>
  <si>
    <t>岐阜観光コンベンション協会</t>
    <rPh sb="0" eb="2">
      <t>ギフ</t>
    </rPh>
    <rPh sb="2" eb="4">
      <t>カンコウ</t>
    </rPh>
    <rPh sb="11" eb="13">
      <t>キョウカイ</t>
    </rPh>
    <phoneticPr fontId="32"/>
  </si>
  <si>
    <t>岐阜市国際交流協会</t>
    <rPh sb="0" eb="2">
      <t>ギフ</t>
    </rPh>
    <rPh sb="2" eb="3">
      <t>シ</t>
    </rPh>
    <rPh sb="3" eb="5">
      <t>コクサイ</t>
    </rPh>
    <rPh sb="5" eb="7">
      <t>コウリュウ</t>
    </rPh>
    <rPh sb="7" eb="9">
      <t>キョウカイ</t>
    </rPh>
    <phoneticPr fontId="32"/>
  </si>
  <si>
    <t>岐阜市土地開発公社</t>
    <rPh sb="0" eb="2">
      <t>ギフ</t>
    </rPh>
    <rPh sb="2" eb="3">
      <t>シ</t>
    </rPh>
    <rPh sb="3" eb="5">
      <t>トチ</t>
    </rPh>
    <rPh sb="5" eb="7">
      <t>カイハツ</t>
    </rPh>
    <rPh sb="7" eb="9">
      <t>コウシャ</t>
    </rPh>
    <phoneticPr fontId="32"/>
  </si>
  <si>
    <t>岐阜市公共ホール管理財団</t>
    <rPh sb="0" eb="2">
      <t>ギフ</t>
    </rPh>
    <rPh sb="2" eb="3">
      <t>シ</t>
    </rPh>
    <rPh sb="3" eb="5">
      <t>コウキョウ</t>
    </rPh>
    <rPh sb="8" eb="10">
      <t>カンリ</t>
    </rPh>
    <rPh sb="10" eb="12">
      <t>ザイダン</t>
    </rPh>
    <phoneticPr fontId="32"/>
  </si>
  <si>
    <t>岐阜乗合自動車</t>
    <rPh sb="0" eb="2">
      <t>ギフ</t>
    </rPh>
    <rPh sb="2" eb="4">
      <t>ノリアイ</t>
    </rPh>
    <rPh sb="4" eb="7">
      <t>ジドウシャ</t>
    </rPh>
    <phoneticPr fontId="32"/>
  </si>
  <si>
    <t>〇</t>
    <phoneticPr fontId="2"/>
  </si>
  <si>
    <t>鉄道高架事業基金</t>
    <rPh sb="0" eb="2">
      <t>テツドウ</t>
    </rPh>
    <rPh sb="2" eb="4">
      <t>コウカ</t>
    </rPh>
    <rPh sb="4" eb="6">
      <t>ジギョウ</t>
    </rPh>
    <rPh sb="6" eb="8">
      <t>キキン</t>
    </rPh>
    <phoneticPr fontId="5"/>
  </si>
  <si>
    <t>公共施設等マネジメント基金</t>
    <rPh sb="0" eb="2">
      <t>コウキョウ</t>
    </rPh>
    <rPh sb="2" eb="4">
      <t>シセツ</t>
    </rPh>
    <rPh sb="4" eb="5">
      <t>トウ</t>
    </rPh>
    <rPh sb="11" eb="13">
      <t>キキン</t>
    </rPh>
    <phoneticPr fontId="5"/>
  </si>
  <si>
    <t>市民福祉健康医療基金</t>
    <rPh sb="0" eb="4">
      <t>シミンフクシ</t>
    </rPh>
    <rPh sb="4" eb="6">
      <t>ケンコウ</t>
    </rPh>
    <rPh sb="6" eb="8">
      <t>イリョウ</t>
    </rPh>
    <rPh sb="8" eb="10">
      <t>キキン</t>
    </rPh>
    <phoneticPr fontId="5"/>
  </si>
  <si>
    <t>教育施設整備基金</t>
    <rPh sb="0" eb="2">
      <t>キョウイク</t>
    </rPh>
    <rPh sb="2" eb="4">
      <t>シセツ</t>
    </rPh>
    <rPh sb="4" eb="6">
      <t>セイビ</t>
    </rPh>
    <rPh sb="6" eb="8">
      <t>キキン</t>
    </rPh>
    <phoneticPr fontId="5"/>
  </si>
  <si>
    <t>-</t>
    <phoneticPr fontId="2"/>
  </si>
  <si>
    <t>庁舎整備基金</t>
    <rPh sb="0" eb="2">
      <t>チョウシャ</t>
    </rPh>
    <rPh sb="2" eb="4">
      <t>セイビ</t>
    </rPh>
    <rPh sb="4" eb="6">
      <t>キキン</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</si>
  <si>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</si>
  <si>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</si>
  <si>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</si>
  <si>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</si>
  <si>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</si>
  <si>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</si>
  <si>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</si>
  <si>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過去の市債発行抑制や、将来の大規模財政需要に備え、基金の積立を計画的に行った結果、将来負担比率及び実質公債費</t>
    </r>
    <r>
      <rPr>
        <sz val="11"/>
        <color rgb="FFFF0000"/>
        <rFont val="ＭＳ Ｐゴシック"/>
        <family val="3"/>
        <charset val="128"/>
      </rPr>
      <t>比</t>
    </r>
    <r>
      <rPr>
        <sz val="11"/>
        <color indexed="8"/>
        <rFont val="ＭＳ Ｐゴシック"/>
        <family val="3"/>
        <charset val="128"/>
      </rPr>
      <t>率ともに、類似団体平均を下回っている。
令和3年度は、昨年度に引き続き利率の高い地方債の償還が終了してきていることから、実質公債</t>
    </r>
    <r>
      <rPr>
        <sz val="11"/>
        <color rgb="FFFF0000"/>
        <rFont val="ＭＳ Ｐゴシック"/>
        <family val="3"/>
        <charset val="128"/>
      </rPr>
      <t>費</t>
    </r>
    <r>
      <rPr>
        <sz val="11"/>
        <color indexed="8"/>
        <rFont val="ＭＳ Ｐゴシック"/>
        <family val="3"/>
        <charset val="128"/>
      </rPr>
      <t>比率が減少しており、今後も将来世代に過度の負担を残さないよう、健全な財政運営に努めていく。</t>
    </r>
    <rPh sb="0" eb="2">
      <t>カコ</t>
    </rPh>
    <rPh sb="3" eb="5">
      <t>シサイ</t>
    </rPh>
    <rPh sb="5" eb="7">
      <t>ハッコウ</t>
    </rPh>
    <rPh sb="7" eb="9">
      <t>ヨクセイ</t>
    </rPh>
    <rPh sb="11" eb="13">
      <t>ショウライ</t>
    </rPh>
    <rPh sb="14" eb="17">
      <t>ダイキボ</t>
    </rPh>
    <rPh sb="17" eb="19">
      <t>ザイセイ</t>
    </rPh>
    <rPh sb="19" eb="21">
      <t>ジュヨウ</t>
    </rPh>
    <rPh sb="22" eb="23">
      <t>ソナ</t>
    </rPh>
    <rPh sb="25" eb="27">
      <t>キキン</t>
    </rPh>
    <rPh sb="28" eb="30">
      <t>ツミタテ</t>
    </rPh>
    <rPh sb="31" eb="34">
      <t>ケイカクテキ</t>
    </rPh>
    <rPh sb="35" eb="36">
      <t>オコナ</t>
    </rPh>
    <rPh sb="38" eb="40">
      <t>ケッカ</t>
    </rPh>
    <rPh sb="41" eb="43">
      <t>ショウライ</t>
    </rPh>
    <rPh sb="43" eb="45">
      <t>フタン</t>
    </rPh>
    <rPh sb="45" eb="47">
      <t>ヒリツ</t>
    </rPh>
    <rPh sb="47" eb="48">
      <t>オヨ</t>
    </rPh>
    <rPh sb="49" eb="51">
      <t>ジッシツ</t>
    </rPh>
    <rPh sb="51" eb="53">
      <t>コウサイ</t>
    </rPh>
    <rPh sb="53" eb="54">
      <t>ヒ</t>
    </rPh>
    <rPh sb="54" eb="55">
      <t>ヒ</t>
    </rPh>
    <rPh sb="55" eb="56">
      <t>リツ</t>
    </rPh>
    <rPh sb="60" eb="62">
      <t>ルイジ</t>
    </rPh>
    <rPh sb="62" eb="64">
      <t>ダンタイ</t>
    </rPh>
    <rPh sb="64" eb="66">
      <t>ヘイキン</t>
    </rPh>
    <rPh sb="67" eb="69">
      <t>シタマワ</t>
    </rPh>
    <rPh sb="75" eb="77">
      <t>レイワ</t>
    </rPh>
    <rPh sb="78" eb="80">
      <t>ネンド</t>
    </rPh>
    <rPh sb="82" eb="85">
      <t>サクネンド</t>
    </rPh>
    <rPh sb="86" eb="87">
      <t>ヒ</t>
    </rPh>
    <rPh sb="88" eb="89">
      <t>ツヅ</t>
    </rPh>
    <rPh sb="90" eb="92">
      <t>リリツ</t>
    </rPh>
    <rPh sb="93" eb="94">
      <t>タカ</t>
    </rPh>
    <rPh sb="95" eb="97">
      <t>チホウ</t>
    </rPh>
    <rPh sb="97" eb="98">
      <t>サイ</t>
    </rPh>
    <rPh sb="99" eb="101">
      <t>ショウカン</t>
    </rPh>
    <rPh sb="102" eb="104">
      <t>シュウリョウ</t>
    </rPh>
    <rPh sb="115" eb="117">
      <t>ジッシツ</t>
    </rPh>
    <rPh sb="117" eb="119">
      <t>コウサイ</t>
    </rPh>
    <rPh sb="119" eb="120">
      <t>ヒ</t>
    </rPh>
    <rPh sb="120" eb="122">
      <t>ヒリツ</t>
    </rPh>
    <rPh sb="123" eb="125">
      <t>ゲンショウ</t>
    </rPh>
    <rPh sb="130" eb="132">
      <t>コンゴ</t>
    </rPh>
    <rPh sb="133" eb="135">
      <t>ショウライ</t>
    </rPh>
    <rPh sb="135" eb="137">
      <t>セダイ</t>
    </rPh>
    <rPh sb="138" eb="140">
      <t>カド</t>
    </rPh>
    <rPh sb="141" eb="143">
      <t>フタン</t>
    </rPh>
    <rPh sb="144" eb="145">
      <t>ノコ</t>
    </rPh>
    <rPh sb="151" eb="153">
      <t>ケンゼン</t>
    </rPh>
    <rPh sb="154" eb="156">
      <t>ザイセイ</t>
    </rPh>
    <rPh sb="156" eb="158">
      <t>ウンエイ</t>
    </rPh>
    <rPh sb="159" eb="160">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</si>
  <si>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</si>
  <si>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</si>
  <si>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</si>
  <si>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将来負担比率については、将来の大規模財政需要に備え、基金の積立を計画的に行ってきた結果、平成26年度から0以下の値となっている。
有形固定資産減価償却率については、類似団体平均よりも低い水準にあり、今後も公共施設等総合管理計画に基づき、計画的な維持管理を行うことにより、将来世代に過度の負担を残さないよう、公共施設等の整備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</si>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</sst>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89DB-4185-B050-2C6511573A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47336</c:v>
                </c:pt>
                <c:pt idx="1">
                  <c:v>44293</c:v>
                </c:pt>
                <c:pt idx="2">
                  <c:v>54420</c:v>
                </c:pt>
                <c:pt idx="3">
                  <c:v>75519</c:v>
                </c:pt>
                <c:pt idx="4">
                  <c:v>44821</c:v>
                </c:pt>
              </c:numCache>
            </c:numRef>
          </c:val>
          <c:smooth val="0"/>
          <c:extLst>
            <c:ext xmlns:c16="http://schemas.microsoft.com/office/drawing/2014/chart" uri="{C3380CC4-5D6E-409C-BE32-E72D297353CC}">
              <c16:uniqueId val="{00000001-89DB-4185-B050-2C6511573A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8.34</c:v>
                </c:pt>
                <c:pt idx="1">
                  <c:v>8.11</c:v>
                </c:pt>
                <c:pt idx="2">
                  <c:v>7.85</c:v>
                </c:pt>
                <c:pt idx="3">
                  <c:v>8.98</c:v>
                </c:pt>
                <c:pt idx="4">
                  <c:v>9.75</c:v>
                </c:pt>
              </c:numCache>
            </c:numRef>
          </c:val>
          <c:extLst>
            <c:ext xmlns:c16="http://schemas.microsoft.com/office/drawing/2014/chart" uri="{C3380CC4-5D6E-409C-BE32-E72D297353CC}">
              <c16:uniqueId val="{00000000-A0E2-4277-BD28-9E1B85B39D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12.48</c:v>
                </c:pt>
                <c:pt idx="1">
                  <c:v>12.44</c:v>
                </c:pt>
                <c:pt idx="2">
                  <c:v>9.9</c:v>
                </c:pt>
                <c:pt idx="3">
                  <c:v>7.83</c:v>
                </c:pt>
                <c:pt idx="4">
                  <c:v>9.5399999999999991</c:v>
                </c:pt>
              </c:numCache>
            </c:numRef>
          </c:val>
          <c:extLst>
            <c:ext xmlns:c16="http://schemas.microsoft.com/office/drawing/2014/chart" uri="{C3380CC4-5D6E-409C-BE32-E72D297353CC}">
              <c16:uniqueId val="{00000001-A0E2-4277-BD28-9E1B85B39D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-2.87</c:v>
                </c:pt>
                <c:pt idx="1">
                  <c:v>-0.2</c:v>
                </c:pt>
                <c:pt idx="2">
                  <c:v>-2.75</c:v>
                </c:pt>
                <c:pt idx="3">
                  <c:v>-0.57999999999999996</c:v>
                </c:pt>
                <c:pt idx="4">
                  <c:v>3.52</c:v>
                </c:pt>
              </c:numCache>
            </c:numRef>
          </c:val>
          <c:smooth val="0"/>
          <c:extLst>
            <c:ext xmlns:c16="http://schemas.microsoft.com/office/drawing/2014/chart" uri="{C3380CC4-5D6E-409C-BE32-E72D297353CC}">
              <c16:uniqueId val="{00000002-A0E2-4277-BD28-9E1B85B39D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0.61</c:v>
                </c:pt>
                <c:pt idx="2">
                  <c:v>#N/A</c:v>
                </c:pt>
                <c:pt idx="3">
                  <c:v>0.63</c:v>
                </c:pt>
                <c:pt idx="4">
                  <c:v>#N/A</c:v>
                </c:pt>
                <c:pt idx="5">
                  <c:v>0.7</c:v>
                </c:pt>
                <c:pt idx="6">
                  <c:v>#N/A</c:v>
                </c:pt>
                <c:pt idx="7">
                  <c:v>0.7</c:v>
                </c:pt>
                <c:pt idx="8">
                  <c:v>#N/A</c:v>
                </c:pt>
                <c:pt idx="9">
                  <c:v>0.66</c:v>
                </c:pt>
              </c:numCache>
            </c:numRef>
          </c:val>
          <c:extLst>
            <c:ext xmlns:c16="http://schemas.microsoft.com/office/drawing/2014/chart" uri="{C3380CC4-5D6E-409C-BE32-E72D297353CC}">
              <c16:uniqueId val="{00000000-A6A7-4A62-93A3-4BFA5E4690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A7-4A62-93A3-4BFA5E469046}"/>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0.71</c:v>
                </c:pt>
                <c:pt idx="2">
                  <c:v>#N/A</c:v>
                </c:pt>
                <c:pt idx="3">
                  <c:v>1.41</c:v>
                </c:pt>
                <c:pt idx="4">
                  <c:v>#N/A</c:v>
                </c:pt>
                <c:pt idx="5">
                  <c:v>1.56</c:v>
                </c:pt>
                <c:pt idx="6">
                  <c:v>#N/A</c:v>
                </c:pt>
                <c:pt idx="7">
                  <c:v>1.6</c:v>
                </c:pt>
                <c:pt idx="8">
                  <c:v>#N/A</c:v>
                </c:pt>
                <c:pt idx="9">
                  <c:v>1.06</c:v>
                </c:pt>
              </c:numCache>
            </c:numRef>
          </c:val>
          <c:extLst>
            <c:ext xmlns:c16="http://schemas.microsoft.com/office/drawing/2014/chart" uri="{C3380CC4-5D6E-409C-BE32-E72D297353CC}">
              <c16:uniqueId val="{00000002-A6A7-4A62-93A3-4BFA5E469046}"/>
            </c:ext>
          </c:extLst>
        </c:ser>
        <c:ser>
          <c:idx val="3"/>
          <c:order val="3"/>
          <c:tx>
            <c:strRef>
              <c:f>データシート!$A$30</c:f>
              <c:strCache>
                <c:ptCount val="1"/>
                <c:pt idx="0">
                  <c:v>中央卸売市場事業会計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0.79</c:v>
                </c:pt>
                <c:pt idx="2">
                  <c:v>#N/A</c:v>
                </c:pt>
                <c:pt idx="3">
                  <c:v>0.96</c:v>
                </c:pt>
                <c:pt idx="4">
                  <c:v>#N/A</c:v>
                </c:pt>
                <c:pt idx="5">
                  <c:v>1.03</c:v>
                </c:pt>
                <c:pt idx="6">
                  <c:v>#N/A</c:v>
                </c:pt>
                <c:pt idx="7">
                  <c:v>1.1499999999999999</c:v>
                </c:pt>
                <c:pt idx="8">
                  <c:v>#N/A</c:v>
                </c:pt>
                <c:pt idx="9">
                  <c:v>1.1100000000000001</c:v>
                </c:pt>
              </c:numCache>
            </c:numRef>
          </c:val>
          <c:extLst>
            <c:ext xmlns:c16="http://schemas.microsoft.com/office/drawing/2014/chart" uri="{C3380CC4-5D6E-409C-BE32-E72D297353CC}">
              <c16:uniqueId val="{00000003-A6A7-4A62-93A3-4BFA5E469046}"/>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1.42</c:v>
                </c:pt>
                <c:pt idx="2">
                  <c:v>#N/A</c:v>
                </c:pt>
                <c:pt idx="3">
                  <c:v>1.4</c:v>
                </c:pt>
                <c:pt idx="4">
                  <c:v>#N/A</c:v>
                </c:pt>
                <c:pt idx="5">
                  <c:v>1.39</c:v>
                </c:pt>
                <c:pt idx="6">
                  <c:v>#N/A</c:v>
                </c:pt>
                <c:pt idx="7">
                  <c:v>1.64</c:v>
                </c:pt>
                <c:pt idx="8">
                  <c:v>#N/A</c:v>
                </c:pt>
                <c:pt idx="9">
                  <c:v>1.6</c:v>
                </c:pt>
              </c:numCache>
            </c:numRef>
          </c:val>
          <c:extLst>
            <c:ext xmlns:c16="http://schemas.microsoft.com/office/drawing/2014/chart" uri="{C3380CC4-5D6E-409C-BE32-E72D297353CC}">
              <c16:uniqueId val="{00000004-A6A7-4A62-93A3-4BFA5E46904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3.04</c:v>
                </c:pt>
                <c:pt idx="2">
                  <c:v>#N/A</c:v>
                </c:pt>
                <c:pt idx="3">
                  <c:v>3.13</c:v>
                </c:pt>
                <c:pt idx="4">
                  <c:v>#N/A</c:v>
                </c:pt>
                <c:pt idx="5">
                  <c:v>2.86</c:v>
                </c:pt>
                <c:pt idx="6">
                  <c:v>#N/A</c:v>
                </c:pt>
                <c:pt idx="7">
                  <c:v>2.96</c:v>
                </c:pt>
                <c:pt idx="8">
                  <c:v>#N/A</c:v>
                </c:pt>
                <c:pt idx="9">
                  <c:v>2.48</c:v>
                </c:pt>
              </c:numCache>
            </c:numRef>
          </c:val>
          <c:extLst>
            <c:ext xmlns:c16="http://schemas.microsoft.com/office/drawing/2014/chart" uri="{C3380CC4-5D6E-409C-BE32-E72D297353CC}">
              <c16:uniqueId val="{00000005-A6A7-4A62-93A3-4BFA5E46904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1.66</c:v>
                </c:pt>
                <c:pt idx="4">
                  <c:v>#N/A</c:v>
                </c:pt>
                <c:pt idx="5">
                  <c:v>1.32</c:v>
                </c:pt>
                <c:pt idx="6">
                  <c:v>#N/A</c:v>
                </c:pt>
                <c:pt idx="7">
                  <c:v>2.19</c:v>
                </c:pt>
                <c:pt idx="8">
                  <c:v>#N/A</c:v>
                </c:pt>
                <c:pt idx="9">
                  <c:v>2.87</c:v>
                </c:pt>
              </c:numCache>
            </c:numRef>
          </c:val>
          <c:extLst>
            <c:ext xmlns:c16="http://schemas.microsoft.com/office/drawing/2014/chart" uri="{C3380CC4-5D6E-409C-BE32-E72D297353CC}">
              <c16:uniqueId val="{00000006-A6A7-4A62-93A3-4BFA5E46904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3.72</c:v>
                </c:pt>
                <c:pt idx="2">
                  <c:v>#N/A</c:v>
                </c:pt>
                <c:pt idx="3">
                  <c:v>3.72</c:v>
                </c:pt>
                <c:pt idx="4">
                  <c:v>#N/A</c:v>
                </c:pt>
                <c:pt idx="5">
                  <c:v>3.55</c:v>
                </c:pt>
                <c:pt idx="6">
                  <c:v>#N/A</c:v>
                </c:pt>
                <c:pt idx="7">
                  <c:v>3.77</c:v>
                </c:pt>
                <c:pt idx="8">
                  <c:v>#N/A</c:v>
                </c:pt>
                <c:pt idx="9">
                  <c:v>3.27</c:v>
                </c:pt>
              </c:numCache>
            </c:numRef>
          </c:val>
          <c:extLst>
            <c:ext xmlns:c16="http://schemas.microsoft.com/office/drawing/2014/chart" uri="{C3380CC4-5D6E-409C-BE32-E72D297353CC}">
              <c16:uniqueId val="{00000007-A6A7-4A62-93A3-4BFA5E46904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c:v>
                </c:pt>
                <c:pt idx="2">
                  <c:v>#N/A</c:v>
                </c:pt>
                <c:pt idx="3">
                  <c:v>6.56</c:v>
                </c:pt>
                <c:pt idx="4">
                  <c:v>#N/A</c:v>
                </c:pt>
                <c:pt idx="5">
                  <c:v>6.55</c:v>
                </c:pt>
                <c:pt idx="6">
                  <c:v>#N/A</c:v>
                </c:pt>
                <c:pt idx="7">
                  <c:v>7.12</c:v>
                </c:pt>
                <c:pt idx="8">
                  <c:v>#N/A</c:v>
                </c:pt>
                <c:pt idx="9">
                  <c:v>6.67</c:v>
                </c:pt>
              </c:numCache>
            </c:numRef>
          </c:val>
          <c:extLst>
            <c:ext xmlns:c16="http://schemas.microsoft.com/office/drawing/2014/chart" uri="{C3380CC4-5D6E-409C-BE32-E72D297353CC}">
              <c16:uniqueId val="{00000008-A6A7-4A62-93A3-4BFA5E4690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8.01</c:v>
                </c:pt>
                <c:pt idx="2">
                  <c:v>#N/A</c:v>
                </c:pt>
                <c:pt idx="3">
                  <c:v>7.74</c:v>
                </c:pt>
                <c:pt idx="4">
                  <c:v>#N/A</c:v>
                </c:pt>
                <c:pt idx="5">
                  <c:v>7.4</c:v>
                </c:pt>
                <c:pt idx="6">
                  <c:v>#N/A</c:v>
                </c:pt>
                <c:pt idx="7">
                  <c:v>8.52</c:v>
                </c:pt>
                <c:pt idx="8">
                  <c:v>#N/A</c:v>
                </c:pt>
                <c:pt idx="9">
                  <c:v>9.36</c:v>
                </c:pt>
              </c:numCache>
            </c:numRef>
          </c:val>
          <c:extLst>
            <c:ext xmlns:c16="http://schemas.microsoft.com/office/drawing/2014/chart" uri="{C3380CC4-5D6E-409C-BE32-E72D297353CC}">
              <c16:uniqueId val="{00000009-A6A7-4A62-93A3-4BFA5E4690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12389</c:v>
                </c:pt>
                <c:pt idx="5">
                  <c:v>12411</c:v>
                </c:pt>
                <c:pt idx="8">
                  <c:v>12273</c:v>
                </c:pt>
                <c:pt idx="11">
                  <c:v>12480</c:v>
                </c:pt>
                <c:pt idx="14">
                  <c:v>12477</c:v>
                </c:pt>
              </c:numCache>
            </c:numRef>
          </c:val>
          <c:extLst>
            <c:ext xmlns:c16="http://schemas.microsoft.com/office/drawing/2014/chart" uri="{C3380CC4-5D6E-409C-BE32-E72D297353CC}">
              <c16:uniqueId val="{00000000-69A3-4026-B229-4AA2276B53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69A3-4026-B229-4AA2276B53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5</c:v>
                </c:pt>
                <c:pt idx="6">
                  <c:v>4</c:v>
                </c:pt>
                <c:pt idx="9">
                  <c:v>9</c:v>
                </c:pt>
                <c:pt idx="12">
                  <c:v>10</c:v>
                </c:pt>
              </c:numCache>
            </c:numRef>
          </c:val>
          <c:extLst>
            <c:ext xmlns:c16="http://schemas.microsoft.com/office/drawing/2014/chart" uri="{C3380CC4-5D6E-409C-BE32-E72D297353CC}">
              <c16:uniqueId val="{00000002-69A3-4026-B229-4AA2276B53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13</c:v>
                </c:pt>
                <c:pt idx="6">
                  <c:v>16</c:v>
                </c:pt>
                <c:pt idx="9">
                  <c:v>30</c:v>
                </c:pt>
                <c:pt idx="12">
                  <c:v>38</c:v>
                </c:pt>
              </c:numCache>
            </c:numRef>
          </c:val>
          <c:extLst>
            <c:ext xmlns:c16="http://schemas.microsoft.com/office/drawing/2014/chart" uri="{C3380CC4-5D6E-409C-BE32-E72D297353CC}">
              <c16:uniqueId val="{00000003-69A3-4026-B229-4AA2276B53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2622</c:v>
                </c:pt>
                <c:pt idx="3">
                  <c:v>2812</c:v>
                </c:pt>
                <c:pt idx="6">
                  <c:v>2567</c:v>
                </c:pt>
                <c:pt idx="9">
                  <c:v>2664</c:v>
                </c:pt>
                <c:pt idx="12">
                  <c:v>2411</c:v>
                </c:pt>
              </c:numCache>
            </c:numRef>
          </c:val>
          <c:extLst>
            <c:ext xmlns:c16="http://schemas.microsoft.com/office/drawing/2014/chart" uri="{C3380CC4-5D6E-409C-BE32-E72D297353CC}">
              <c16:uniqueId val="{00000004-69A3-4026-B229-4AA2276B53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A3-4026-B229-4AA2276B53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A3-4026-B229-4AA2276B53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13287</c:v>
                </c:pt>
                <c:pt idx="3">
                  <c:v>12955</c:v>
                </c:pt>
                <c:pt idx="6">
                  <c:v>12822</c:v>
                </c:pt>
                <c:pt idx="9">
                  <c:v>12530</c:v>
                </c:pt>
                <c:pt idx="12">
                  <c:v>12372</c:v>
                </c:pt>
              </c:numCache>
            </c:numRef>
          </c:val>
          <c:extLst>
            <c:ext xmlns:c16="http://schemas.microsoft.com/office/drawing/2014/chart" uri="{C3380CC4-5D6E-409C-BE32-E72D297353CC}">
              <c16:uniqueId val="{00000007-69A3-4026-B229-4AA2276B53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3538</c:v>
                </c:pt>
                <c:pt idx="2">
                  <c:v>#N/A</c:v>
                </c:pt>
                <c:pt idx="3">
                  <c:v>#N/A</c:v>
                </c:pt>
                <c:pt idx="4">
                  <c:v>3375</c:v>
                </c:pt>
                <c:pt idx="5">
                  <c:v>#N/A</c:v>
                </c:pt>
                <c:pt idx="6">
                  <c:v>#N/A</c:v>
                </c:pt>
                <c:pt idx="7">
                  <c:v>3137</c:v>
                </c:pt>
                <c:pt idx="8">
                  <c:v>#N/A</c:v>
                </c:pt>
                <c:pt idx="9">
                  <c:v>#N/A</c:v>
                </c:pt>
                <c:pt idx="10">
                  <c:v>2754</c:v>
                </c:pt>
                <c:pt idx="11">
                  <c:v>#N/A</c:v>
                </c:pt>
                <c:pt idx="12">
                  <c:v>#N/A</c:v>
                </c:pt>
                <c:pt idx="13">
                  <c:v>2354</c:v>
                </c:pt>
                <c:pt idx="14">
                  <c:v>#N/A</c:v>
                </c:pt>
              </c:numCache>
            </c:numRef>
          </c:val>
          <c:smooth val="0"/>
          <c:extLst>
            <c:ext xmlns:c16="http://schemas.microsoft.com/office/drawing/2014/chart" uri="{C3380CC4-5D6E-409C-BE32-E72D297353CC}">
              <c16:uniqueId val="{00000008-69A3-4026-B229-4AA2276B53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130224</c:v>
                </c:pt>
                <c:pt idx="5">
                  <c:v>131072</c:v>
                </c:pt>
                <c:pt idx="8">
                  <c:v>133695</c:v>
                </c:pt>
                <c:pt idx="11">
                  <c:v>137035</c:v>
                </c:pt>
                <c:pt idx="14">
                  <c:v>138673</c:v>
                </c:pt>
              </c:numCache>
            </c:numRef>
          </c:val>
          <c:extLst>
            <c:ext xmlns:c16="http://schemas.microsoft.com/office/drawing/2014/chart" uri="{C3380CC4-5D6E-409C-BE32-E72D297353CC}">
              <c16:uniqueId val="{00000000-178B-4F7C-9E63-AAD549824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32649</c:v>
                </c:pt>
                <c:pt idx="5">
                  <c:v>33061</c:v>
                </c:pt>
                <c:pt idx="8">
                  <c:v>32994</c:v>
                </c:pt>
                <c:pt idx="11">
                  <c:v>32935</c:v>
                </c:pt>
                <c:pt idx="14">
                  <c:v>34170</c:v>
                </c:pt>
              </c:numCache>
            </c:numRef>
          </c:val>
          <c:extLst>
            <c:ext xmlns:c16="http://schemas.microsoft.com/office/drawing/2014/chart" uri="{C3380CC4-5D6E-409C-BE32-E72D297353CC}">
              <c16:uniqueId val="{00000001-178B-4F7C-9E63-AAD549824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37143</c:v>
                </c:pt>
                <c:pt idx="5">
                  <c:v>38124</c:v>
                </c:pt>
                <c:pt idx="8">
                  <c:v>33318</c:v>
                </c:pt>
                <c:pt idx="11">
                  <c:v>23081</c:v>
                </c:pt>
                <c:pt idx="14">
                  <c:v>28384</c:v>
                </c:pt>
              </c:numCache>
            </c:numRef>
          </c:val>
          <c:extLst>
            <c:ext xmlns:c16="http://schemas.microsoft.com/office/drawing/2014/chart" uri="{C3380CC4-5D6E-409C-BE32-E72D297353CC}">
              <c16:uniqueId val="{00000002-178B-4F7C-9E63-AAD549824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8B-4F7C-9E63-AAD549824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8B-4F7C-9E63-AAD549824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8B-4F7C-9E63-AAD549824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16182</c:v>
                </c:pt>
                <c:pt idx="3">
                  <c:v>15620</c:v>
                </c:pt>
                <c:pt idx="6">
                  <c:v>16285</c:v>
                </c:pt>
                <c:pt idx="9">
                  <c:v>16468</c:v>
                </c:pt>
                <c:pt idx="12">
                  <c:v>16588</c:v>
                </c:pt>
              </c:numCache>
            </c:numRef>
          </c:val>
          <c:extLst>
            <c:ext xmlns:c16="http://schemas.microsoft.com/office/drawing/2014/chart" uri="{C3380CC4-5D6E-409C-BE32-E72D297353CC}">
              <c16:uniqueId val="{00000006-178B-4F7C-9E63-AAD549824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101</c:v>
                </c:pt>
                <c:pt idx="3">
                  <c:v>128</c:v>
                </c:pt>
                <c:pt idx="6">
                  <c:v>252</c:v>
                </c:pt>
                <c:pt idx="9">
                  <c:v>504</c:v>
                </c:pt>
                <c:pt idx="12">
                  <c:v>587</c:v>
                </c:pt>
              </c:numCache>
            </c:numRef>
          </c:val>
          <c:extLst>
            <c:ext xmlns:c16="http://schemas.microsoft.com/office/drawing/2014/chart" uri="{C3380CC4-5D6E-409C-BE32-E72D297353CC}">
              <c16:uniqueId val="{00000007-178B-4F7C-9E63-AAD549824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29693</c:v>
                </c:pt>
                <c:pt idx="3">
                  <c:v>27782</c:v>
                </c:pt>
                <c:pt idx="6">
                  <c:v>26040</c:v>
                </c:pt>
                <c:pt idx="9">
                  <c:v>24264</c:v>
                </c:pt>
                <c:pt idx="12">
                  <c:v>22128</c:v>
                </c:pt>
              </c:numCache>
            </c:numRef>
          </c:val>
          <c:extLst>
            <c:ext xmlns:c16="http://schemas.microsoft.com/office/drawing/2014/chart" uri="{C3380CC4-5D6E-409C-BE32-E72D297353CC}">
              <c16:uniqueId val="{00000008-178B-4F7C-9E63-AAD549824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1635</c:v>
                </c:pt>
                <c:pt idx="3">
                  <c:v>1584</c:v>
                </c:pt>
                <c:pt idx="6">
                  <c:v>1638</c:v>
                </c:pt>
                <c:pt idx="9">
                  <c:v>1626</c:v>
                </c:pt>
                <c:pt idx="12">
                  <c:v>1583</c:v>
                </c:pt>
              </c:numCache>
            </c:numRef>
          </c:val>
          <c:extLst>
            <c:ext xmlns:c16="http://schemas.microsoft.com/office/drawing/2014/chart" uri="{C3380CC4-5D6E-409C-BE32-E72D297353CC}">
              <c16:uniqueId val="{00000009-178B-4F7C-9E63-AAD549824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134047</c:v>
                </c:pt>
                <c:pt idx="3">
                  <c:v>135427</c:v>
                </c:pt>
                <c:pt idx="6">
                  <c:v>138383</c:v>
                </c:pt>
                <c:pt idx="9">
                  <c:v>145285</c:v>
                </c:pt>
                <c:pt idx="12">
                  <c:v>148023</c:v>
                </c:pt>
              </c:numCache>
            </c:numRef>
          </c:val>
          <c:extLst>
            <c:ext xmlns:c16="http://schemas.microsoft.com/office/drawing/2014/chart" uri="{C3380CC4-5D6E-409C-BE32-E72D297353CC}">
              <c16:uniqueId val="{0000000A-178B-4F7C-9E63-AAD5498241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8B-4F7C-9E63-AAD5498241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8287</c:v>
                </c:pt>
                <c:pt idx="1">
                  <c:v>6688</c:v>
                </c:pt>
                <c:pt idx="2">
                  <c:v>8690</c:v>
                </c:pt>
              </c:numCache>
            </c:numRef>
          </c:val>
          <c:extLst>
            <c:ext xmlns:c16="http://schemas.microsoft.com/office/drawing/2014/chart" uri="{C3380CC4-5D6E-409C-BE32-E72D297353CC}">
              <c16:uniqueId val="{00000000-1C96-4449-AB03-AF43F6E51B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C96-4449-AB03-AF43F6E51B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20550</c:v>
                </c:pt>
                <c:pt idx="1">
                  <c:v>11827</c:v>
                </c:pt>
                <c:pt idx="2">
                  <c:v>14684</c:v>
                </c:pt>
              </c:numCache>
            </c:numRef>
          </c:val>
          <c:extLst>
            <c:ext xmlns:c16="http://schemas.microsoft.com/office/drawing/2014/chart" uri="{C3380CC4-5D6E-409C-BE32-E72D297353CC}">
              <c16:uniqueId val="{00000002-1C96-4449-AB03-AF43F6E51B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{B2347825-447E-45D8-A9AD-F2C4B3D70BCF}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037-4EC9-99F9-D805F491AC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{926822C2-CA63-45D6-B816-B6B920BD8FEE}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37-4EC9-99F9-D805F491AC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{4FAC9048-57C8-4A49-9371-F0A183E87ACB}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37-4EC9-99F9-D805F491AC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{A0550A37-6A68-437B-B64C-A12E06F783CA}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37-4EC9-99F9-D805F491AC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{E665C7F0-905E-4BAF-9A0F-982CDB0CD042}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37-4EC9-99F9-D805F491AC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{A1CAE5FA-872D-4E5F-AF42-E2D66B9A1D1B}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037-4EC9-99F9-D805F491AC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{49B4F306-413F-43D3-B504-3E35D2E3C334}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037-4EC9-99F9-D805F491AC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{0DADC962-A6A8-4939-A725-BDCD0791DCD6}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037-4EC9-99F9-D805F491AC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{94120544-1C8B-4887-A950-A53D464F48AC}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037-4EC9-99F9-D805F491AC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c:v>
                </c:pt>
                <c:pt idx="16">
                  <c:v>59.8</c:v>
                </c:pt>
                <c:pt idx="24">
                  <c:v>58.9</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37-4EC9-99F9-D805F491AC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{3EA7D86A-E86F-4DED-A540-73274FDB0B17}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037-4EC9-99F9-D805F491AC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{21CF0FCB-51CD-4F18-B2C8-C22C9291C032}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37-4EC9-99F9-D805F491AC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{FF00E7D1-3126-43DF-B2EB-73E2C32B52FC}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37-4EC9-99F9-D805F491AC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{916760B2-CAD0-4B4E-8B6D-C354B78C01D4}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37-4EC9-99F9-D805F491AC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{A9F0A2F8-C08F-4364-9356-EB8D7695A4F2}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37-4EC9-99F9-D805F491AC5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{B5571EE7-A9A7-477C-AB77-18FB716E23DA}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037-4EC9-99F9-D805F491AC5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{78770B89-0F68-476F-9243-00B1E85B411B}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037-4EC9-99F9-D805F491AC5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{CFF2727C-F942-4D71-B6D8-44BCA4B00F32}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037-4EC9-99F9-D805F491AC5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{E5937FC3-6534-4CAD-A6B9-EA475F963C01}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037-4EC9-99F9-D805F491AC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4037-4EC9-99F9-D805F491AC53}"/>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{7D3D4DFF-E10E-4643-B495-FD141A34D032}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D2C-49F6-A6EE-F1A05AFAE8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{DD149DF8-4B0E-46F6-939F-7BE830B54CA2}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2C-49F6-A6EE-F1A05AFAE8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{97E02A7A-04F7-4F32-A691-7A5EFB79ED3E}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2C-49F6-A6EE-F1A05AFAE8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{F7340B13-1CF8-44E0-98C9-F781B9D17284}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2C-49F6-A6EE-F1A05AFAE8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{3F017CA7-D7A1-4947-B811-6B9D3228EE9E}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2C-49F6-A6EE-F1A05AFAE85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{471CD817-DA3F-4ECE-8387-E6BA7DE8F065}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D2C-49F6-A6EE-F1A05AFAE85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{FB458030-B650-4CB6-875C-D5EEF93314B1}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D2C-49F6-A6EE-F1A05AFAE85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{651F8F0E-940A-4768-A1E6-9A8DFBA9C4D8}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D2C-49F6-A6EE-F1A05AFAE85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{0B228346-546A-48CE-B147-209302BBB622}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D2C-49F6-A6EE-F1A05AFAE8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4.7</c:v>
                </c:pt>
                <c:pt idx="16">
                  <c:v>4.5</c:v>
                </c:pt>
                <c:pt idx="24">
                  <c:v>4.0999999999999996</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2C-49F6-A6EE-F1A05AFAE8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{EA80260D-157E-430F-9C26-AC57D1CAF017}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D2C-49F6-A6EE-F1A05AFAE8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{4C54D8AC-773D-4B4C-AFBB-ADBD5723A671}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2C-49F6-A6EE-F1A05AFAE8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{29CE53FC-8E95-4AE5-9869-A22A2A896945}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2C-49F6-A6EE-F1A05AFAE8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{5BA81A10-B4A0-49D2-BE06-2EA120D4660A}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2C-49F6-A6EE-F1A05AFAE8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{BD8B9FB9-058E-41E9-BEF6-BA72DA036630}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2C-49F6-A6EE-F1A05AFAE85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{74510B4E-97AB-4BF4-967B-133E0A9544AF}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D2C-49F6-A6EE-F1A05AFAE85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{41789C46-11B4-49B6-AF6B-7DFE3E907D41}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D2C-49F6-A6EE-F1A05AFAE85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{4E328C42-28B8-4896-A0F3-68383C61BD8A}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D2C-49F6-A6EE-F1A05AFAE85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{CFE17330-FD31-4E1D-81C8-2B6ACE3C5E2A}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D2C-49F6-A6EE-F1A05AFAE8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D2C-49F6-A6EE-F1A05AFAE85D}"/>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利率の高い地方債の償還が終了してきていることなどから、元利償還金等の合計額は減少傾向にある。加えて、臨時財政対策債の償還が増加しており、算入公債費等の額も増となっている。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新庁舎建設に伴い平成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年度にかけて地方債の発行が増加しているため、将来負担額は増加傾向である。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一方、充当可能財源等については、新庁舎建設のため庁舎整備基金を取り崩したため令和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年度は公共施設等の計画的な維持更新のため、新たに公共施設等マネジメント基金を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設置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し積立を行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ったことなどから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年度からマイナスに転じており、令和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年度も引き続きマイナス状態を維持している。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ゴシック" panose="020B0609070205080204" pitchFamily="49"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新型コロナウイルス感染症対策などの財源として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億円を市民福祉健康医療基金から、小学校</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トイレ改修などの財源として約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億円を教育施設整備基金から、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それぞれ取り崩した。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予算で取崩しを見込んだが、決算収支見込みを踏まえ、取崩しはせず、</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億円の積立てを行った。また、公共施設等の計画的な維持更新のため、新たに「公共施設等マネジメント基金」を設置し、</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加えて、将来の負担に備えるため鉄道高架事業基金及び薬科大学整備基金に計画的に積立てを行った。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これらの結果、基金全体としては、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基金全体を通しての積立目標等は設定していない。</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積立ては、一般会計の毎会計年度において新たに生じた歳入歳出の決算剰余金の範囲内とし、取崩しは、決算収支を踏まえた必要額の繰入れを行う。また、岐阜市行財政改革プランにおいて、財政規律を堅持するため、財政調整基金と前年度繰越金の合計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億円を維持する目標を設定している。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特定目的基金については、大型プロジェクト事業の実施にあたり、財政需要の年度間の平準化を図るため、計画的に積立て、事業進捗に合わせた取崩しを行う。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・鉄道高架事業基金：鉄道高架事業（名鉄名古屋本線の鉄道高架事業に係る負担金、周辺のまちづくりなど）</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・教育施設整備基金：義務教育施設の整備（小中学校改築、大規模修繕など）</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・公共施設等マネジメント基金：公共施設等の計画的な維持更新（</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年度設置）</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・庁舎整備基金：新庁舎（附属駐車場を含む）の整備</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・市民福祉健康医療基金：市民の健やかな生活を支えるための福祉、健康及び医療に係る事業の推進</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・鉄道高架事業基金：鉄道高架事業のために</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億円を積立てたことなどによる増加</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トイレ改修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億円を充当したことによる減少</a:t>
          </a:r>
          <a:endParaRPr lang="ja-JP" altLang="ja-JP" sz="16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・公共施設等マネジメント基金：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公共施設等の計画的な維持更新</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億円を積立てたことによる増加</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年度工事に対応する補助金収入について、令和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年度に受入れたものを基金に積立てたことによる増加</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・市民福祉健康医療基金：新型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コロ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ナウイルス感染症対策などに約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億円を充当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する一方、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億円を積立てたことにより増加</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・鉄道高架事業基金：鉄道高架事業に備え、毎年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億円を目途に積立て予定</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・教育施設整備基金：義務教育施設の整備予定に合わせて必要額を取崩す</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・公共施設等マネジメント基金：上記、教育施設整備基金の取崩しが終了するまでに、所要額を積立てる予定</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・庁舎整備基金：旧庁舎の解体工事が完了する令和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年度に廃止予定</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・市民福祉健康医療基金：将来の社会保障関係経費の急増に備えるため、予算の範囲内で積立て、急激な税収減や臨時的かつ大規模な財政需要が生じた際に必要額を取崩す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財源不足を補うため、令和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年度予算編成では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億円の取崩しを見込んだが、決算収支見込みを踏まえ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最終的に取崩しは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せず、</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積立ては、一般会計の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会計年度において生じた歳入歳出の決算剰余金の範囲内とし、取崩しは、決算収支を踏まえた必要額の繰入れを行う。また、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岐阜市行財政改革プランにおいて、財政規律を堅持するため、財政調整基金と前年度繰越金の合計で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億円を維持する目標を設定している。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残高はゼロである。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当面減債基金の積立ての予定はない。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年度に完成した新庁舎や東部クリーンセンター粗大棟の減価償却が開始したことから、増加に転じている。</a:t>
          </a:r>
        </a:p>
        <a:p>
          <a:r>
            <a:rPr kumimoji="1" lang="ja-JP" altLang="en-US" sz="1100">
              <a:latin typeface="ＭＳ Ｐゴシック" panose="020B0600070205080204" pitchFamily="50" charset="-128"/>
              <a:ea typeface="ＭＳ Ｐゴシック" panose="020B0600070205080204" pitchFamily="50" charset="-128"/>
            </a:rPr>
            <a:t>類似団体より低い水準にはあるが、公共施設等総合管理計画に基づき、計画的な維持管理を行うことにより、施設の長寿命化を進めているところである。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449262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5786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5782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2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193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164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135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494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056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113877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107093"/>
          <a:ext cx="6197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59478</xdr:rowOff>
    </xdr:from>
    <xdr:to>
      <xdr:col>15</xdr:col>
      <xdr:colOff>187325</xdr:colOff>
      <xdr:row>30</xdr:row>
      <xdr:rowOff>161078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0886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110278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917825" y="5107093"/>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5059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110278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110692"/>
          <a:ext cx="67056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155363</xdr:rowOff>
    </xdr:from>
    <xdr:to>
      <xdr:col>7</xdr:col>
      <xdr:colOff>187325</xdr:colOff>
      <xdr:row>30</xdr:row>
      <xdr:rowOff>85513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50169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34713</xdr:rowOff>
    </xdr:from>
    <xdr:to>
      <xdr:col>11</xdr:col>
      <xdr:colOff>136525</xdr:colOff>
      <xdr:row>30</xdr:row>
      <xdr:rowOff>81492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576705" y="5063913"/>
          <a:ext cx="67056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483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486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484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102040</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479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年度は、地方交付税及び臨時財政対策債の増により、経常一般財源等（歳入）等が大きく増えたことにより比率が大きく減少している。</a:t>
          </a:r>
        </a:p>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る水準となったが、一方で地方債残高は増加しており、今後も残高に留意しつつ、大型事業に備え、基金の計画的な積立を行うことなどにより、類似団体平均を下回る水準となるよう取り組んでいく。</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439084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58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886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508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5104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3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344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311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330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31514</xdr:rowOff>
    </xdr:from>
    <xdr:to>
      <xdr:col>76</xdr:col>
      <xdr:colOff>73025</xdr:colOff>
      <xdr:row>30</xdr:row>
      <xdr:rowOff>133114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001625" y="5060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54391</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080365" y="49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53639</xdr:rowOff>
    </xdr:from>
    <xdr:to>
      <xdr:col>72</xdr:col>
      <xdr:colOff>123825</xdr:colOff>
      <xdr:row>32</xdr:row>
      <xdr:rowOff>155239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54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82314</xdr:rowOff>
    </xdr:from>
    <xdr:to>
      <xdr:col>76</xdr:col>
      <xdr:colOff>22225</xdr:colOff>
      <xdr:row>32</xdr:row>
      <xdr:rowOff>104439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409805" y="5111514"/>
          <a:ext cx="619760" cy="3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106190</xdr:rowOff>
    </xdr:from>
    <xdr:to>
      <xdr:col>68</xdr:col>
      <xdr:colOff>123825</xdr:colOff>
      <xdr:row>32</xdr:row>
      <xdr:rowOff>36340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688445" y="530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156990</xdr:rowOff>
    </xdr:from>
    <xdr:to>
      <xdr:col>72</xdr:col>
      <xdr:colOff>73025</xdr:colOff>
      <xdr:row>32</xdr:row>
      <xdr:rowOff>104439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39245" y="5353830"/>
          <a:ext cx="67056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139156</xdr:rowOff>
    </xdr:from>
    <xdr:to>
      <xdr:col>64</xdr:col>
      <xdr:colOff>123825</xdr:colOff>
      <xdr:row>31</xdr:row>
      <xdr:rowOff>69306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017885" y="5168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18506</xdr:rowOff>
    </xdr:from>
    <xdr:to>
      <xdr:col>68</xdr:col>
      <xdr:colOff>73025</xdr:colOff>
      <xdr:row>31</xdr:row>
      <xdr:rowOff>156990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068685" y="5215346"/>
          <a:ext cx="670560" cy="1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31550</xdr:rowOff>
    </xdr:from>
    <xdr:to>
      <xdr:col>60</xdr:col>
      <xdr:colOff>123825</xdr:colOff>
      <xdr:row>31</xdr:row>
      <xdr:rowOff>133150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0347325" y="52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18506</xdr:rowOff>
    </xdr:from>
    <xdr:to>
      <xdr:col>64</xdr:col>
      <xdr:colOff>73025</xdr:colOff>
      <xdr:row>31</xdr:row>
      <xdr:rowOff>82350</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0398125" y="5215346"/>
          <a:ext cx="67056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2185092" y="51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1527232" y="543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0856672" y="540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0186112" y="541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146366</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2185092" y="55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52867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1527232" y="508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85833</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0856672" y="49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149677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0186112" y="501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73406</xdr:rowOff>
    </xdr:from>
    <xdr:to>
      <xdr:col>24</xdr:col>
      <xdr:colOff>114300</xdr:colOff>
      <xdr:row>36</xdr:row>
      <xdr:rowOff>3556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5940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96283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57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43688</xdr:rowOff>
    </xdr:from>
    <xdr:to>
      <xdr:col>20</xdr:col>
      <xdr:colOff>38100</xdr:colOff>
      <xdr:row>35</xdr:row>
      <xdr:rowOff>145288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59110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94488</xdr:rowOff>
    </xdr:from>
    <xdr:to>
      <xdr:col>24</xdr:col>
      <xdr:colOff>63500</xdr:colOff>
      <xdr:row>35</xdr:row>
      <xdr:rowOff>124206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355340" y="596188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xdr:rowOff>
    </xdr:from>
    <xdr:to>
      <xdr:col>15</xdr:col>
      <xdr:colOff>101600</xdr:colOff>
      <xdr:row>35</xdr:row>
      <xdr:rowOff>113284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58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62484</xdr:rowOff>
    </xdr:from>
    <xdr:to>
      <xdr:col>19</xdr:col>
      <xdr:colOff>177800</xdr:colOff>
      <xdr:row>35</xdr:row>
      <xdr:rowOff>94488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5929884"/>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157988</xdr:rowOff>
    </xdr:from>
    <xdr:to>
      <xdr:col>10</xdr:col>
      <xdr:colOff>165100</xdr:colOff>
      <xdr:row>35</xdr:row>
      <xdr:rowOff>88138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5857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37338</xdr:rowOff>
    </xdr:from>
    <xdr:to>
      <xdr:col>15</xdr:col>
      <xdr:colOff>50800</xdr:colOff>
      <xdr:row>35</xdr:row>
      <xdr:rowOff>62484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790700" y="5904738"/>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132842</xdr:rowOff>
    </xdr:from>
    <xdr:to>
      <xdr:col>6</xdr:col>
      <xdr:colOff>38100</xdr:colOff>
      <xdr:row>35</xdr:row>
      <xdr:rowOff>62992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965200" y="5832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xdr:rowOff>
    </xdr:from>
    <xdr:to>
      <xdr:col>10</xdr:col>
      <xdr:colOff>114300</xdr:colOff>
      <xdr:row>35</xdr:row>
      <xdr:rowOff>37338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08380" y="5879592"/>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170564" y="625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38570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1100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3630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161815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17056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129811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38570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104665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611004" y="563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79519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3630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79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957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77571</xdr:rowOff>
    </xdr:from>
    <xdr:to>
      <xdr:col>55</xdr:col>
      <xdr:colOff>50800</xdr:colOff>
      <xdr:row>42</xdr:row>
      <xdr:rowOff>7721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950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9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78321</xdr:rowOff>
    </xdr:from>
    <xdr:to>
      <xdr:col>50</xdr:col>
      <xdr:colOff>165100</xdr:colOff>
      <xdr:row>42</xdr:row>
      <xdr:rowOff>8471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951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128371</xdr:rowOff>
    </xdr:from>
    <xdr:to>
      <xdr:col>55</xdr:col>
      <xdr:colOff>0</xdr:colOff>
      <xdr:row>41</xdr:row>
      <xdr:rowOff>129121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7001611"/>
          <a:ext cx="7239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78575</xdr:rowOff>
    </xdr:from>
    <xdr:to>
      <xdr:col>46</xdr:col>
      <xdr:colOff>38100</xdr:colOff>
      <xdr:row>42</xdr:row>
      <xdr:rowOff>8725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951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129121</xdr:rowOff>
    </xdr:from>
    <xdr:to>
      <xdr:col>50</xdr:col>
      <xdr:colOff>114300</xdr:colOff>
      <xdr:row>41</xdr:row>
      <xdr:rowOff>129375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7002361"/>
          <a:ext cx="78232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79057</xdr:rowOff>
    </xdr:from>
    <xdr:to>
      <xdr:col>41</xdr:col>
      <xdr:colOff>101600</xdr:colOff>
      <xdr:row>42</xdr:row>
      <xdr:rowOff>9207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952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129375</xdr:rowOff>
    </xdr:from>
    <xdr:to>
      <xdr:col>45</xdr:col>
      <xdr:colOff>177800</xdr:colOff>
      <xdr:row>41</xdr:row>
      <xdr:rowOff>129857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7002615"/>
          <a:ext cx="78994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79387</xdr:rowOff>
    </xdr:from>
    <xdr:to>
      <xdr:col>36</xdr:col>
      <xdr:colOff>165100</xdr:colOff>
      <xdr:row>42</xdr:row>
      <xdr:rowOff>9537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952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129857</xdr:rowOff>
    </xdr:from>
    <xdr:to>
      <xdr:col>41</xdr:col>
      <xdr:colOff>50800</xdr:colOff>
      <xdr:row>41</xdr:row>
      <xdr:rowOff>130187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149340" y="7003097"/>
          <a:ext cx="7747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71587" y="67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509587" y="70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12027"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37327" y="704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171048</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71587" y="70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25252</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509587" y="673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25734</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12027" y="67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26064</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37327" y="67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1088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15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12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145324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179231"/>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120831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164535"/>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106135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140043"/>
          <a:ext cx="7747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10068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81643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118816"/>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85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37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163040</xdr:rowOff>
    </xdr:from>
    <xdr:to>
      <xdr:col>55</xdr:col>
      <xdr:colOff>50800</xdr:colOff>
      <xdr:row>61</xdr:row>
      <xdr:rowOff>93190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1022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14467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1007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168911</xdr:rowOff>
    </xdr:from>
    <xdr:to>
      <xdr:col>50</xdr:col>
      <xdr:colOff>165100</xdr:colOff>
      <xdr:row>61</xdr:row>
      <xdr:rowOff>99061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10227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42390</xdr:rowOff>
    </xdr:from>
    <xdr:to>
      <xdr:col>55</xdr:col>
      <xdr:colOff>0</xdr:colOff>
      <xdr:row>61</xdr:row>
      <xdr:rowOff>48261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10268430"/>
          <a:ext cx="7239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6712</xdr:rowOff>
    </xdr:from>
    <xdr:to>
      <xdr:col>46</xdr:col>
      <xdr:colOff>38100</xdr:colOff>
      <xdr:row>61</xdr:row>
      <xdr:rowOff>108312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102327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48261</xdr:rowOff>
    </xdr:from>
    <xdr:to>
      <xdr:col>50</xdr:col>
      <xdr:colOff>114300</xdr:colOff>
      <xdr:row>61</xdr:row>
      <xdr:rowOff>57512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10274301"/>
          <a:ext cx="78232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9790</xdr:rowOff>
    </xdr:from>
    <xdr:to>
      <xdr:col>41</xdr:col>
      <xdr:colOff>101600</xdr:colOff>
      <xdr:row>61</xdr:row>
      <xdr:rowOff>111390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102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57512</xdr:rowOff>
    </xdr:from>
    <xdr:to>
      <xdr:col>45</xdr:col>
      <xdr:colOff>177800</xdr:colOff>
      <xdr:row>61</xdr:row>
      <xdr:rowOff>60590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10283552"/>
          <a:ext cx="78994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15193</xdr:rowOff>
    </xdr:from>
    <xdr:to>
      <xdr:col>36</xdr:col>
      <xdr:colOff>165100</xdr:colOff>
      <xdr:row>61</xdr:row>
      <xdr:rowOff>116793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1024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60590</xdr:rowOff>
    </xdr:from>
    <xdr:to>
      <xdr:col>41</xdr:col>
      <xdr:colOff>50800</xdr:colOff>
      <xdr:row>61</xdr:row>
      <xdr:rowOff>65993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10286630"/>
          <a:ext cx="7747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39271" y="104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77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7025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90501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115588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1000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124839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1001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127917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1001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133320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100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652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50981</xdr:rowOff>
    </xdr:from>
    <xdr:to>
      <xdr:col>24</xdr:col>
      <xdr:colOff>114300</xdr:colOff>
      <xdr:row>85</xdr:row>
      <xdr:rowOff>152581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4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137358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4219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101781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355340" y="14321789"/>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160382</xdr:rowOff>
    </xdr:from>
    <xdr:to>
      <xdr:col>15</xdr:col>
      <xdr:colOff>101600</xdr:colOff>
      <xdr:row>85</xdr:row>
      <xdr:rowOff>90532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4242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39732</xdr:rowOff>
    </xdr:from>
    <xdr:to>
      <xdr:col>19</xdr:col>
      <xdr:colOff>177800</xdr:colOff>
      <xdr:row>85</xdr:row>
      <xdr:rowOff>72389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565400" y="14289132"/>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39732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790700" y="14253211"/>
          <a:ext cx="7747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82006</xdr:rowOff>
    </xdr:from>
    <xdr:to>
      <xdr:col>6</xdr:col>
      <xdr:colOff>38100</xdr:colOff>
      <xdr:row>85</xdr:row>
      <xdr:rowOff>12156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4163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132806</xdr:rowOff>
    </xdr:from>
    <xdr:to>
      <xdr:col>10</xdr:col>
      <xdr:colOff>114300</xdr:colOff>
      <xdr:row>85</xdr:row>
      <xdr:rowOff>3811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08380" y="14214566"/>
          <a:ext cx="78232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81659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433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3283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42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0985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29211</xdr:rowOff>
    </xdr:from>
    <xdr:to>
      <xdr:col>55</xdr:col>
      <xdr:colOff>50800</xdr:colOff>
      <xdr:row>84</xdr:row>
      <xdr:rowOff>130811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192260" y="141109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7638</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9258300" y="140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445500" y="141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80011</xdr:rowOff>
    </xdr:from>
    <xdr:to>
      <xdr:col>55</xdr:col>
      <xdr:colOff>0</xdr:colOff>
      <xdr:row>84</xdr:row>
      <xdr:rowOff>81535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496300" y="14161771"/>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670800" y="141140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83058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713980" y="1416329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87324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83058</xdr:rowOff>
    </xdr:from>
    <xdr:to>
      <xdr:col>45</xdr:col>
      <xdr:colOff>177800</xdr:colOff>
      <xdr:row>84</xdr:row>
      <xdr:rowOff>83820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24040" y="14164818"/>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30735</xdr:rowOff>
    </xdr:from>
    <xdr:to>
      <xdr:col>36</xdr:col>
      <xdr:colOff>165100</xdr:colOff>
      <xdr:row>84</xdr:row>
      <xdr:rowOff>132335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098540" y="141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83820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149340" y="14163295"/>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827158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750958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6712027" y="137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5937327" y="137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123462</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827158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124985</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7509587" y="142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67120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123462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593732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44145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52832</xdr:rowOff>
    </xdr:from>
    <xdr:to>
      <xdr:col>85</xdr:col>
      <xdr:colOff>177800</xdr:colOff>
      <xdr:row>40</xdr:row>
      <xdr:rowOff>154432</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325600" y="675843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31259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4414500" y="673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18542</xdr:rowOff>
    </xdr:from>
    <xdr:to>
      <xdr:col>81</xdr:col>
      <xdr:colOff>101600</xdr:colOff>
      <xdr:row>40</xdr:row>
      <xdr:rowOff>120142</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578840" y="67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69342</xdr:rowOff>
    </xdr:from>
    <xdr:to>
      <xdr:col>85</xdr:col>
      <xdr:colOff>127000</xdr:colOff>
      <xdr:row>40</xdr:row>
      <xdr:rowOff>103632</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3629640" y="6774942"/>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8041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69342</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854940" y="6747510"/>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029440" y="665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41910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072620" y="670560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123188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167640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1282680" y="665988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111269</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437244"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752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9005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110298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9458940" y="670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19547840"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873504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53340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8778220" y="675132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9374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7988280" y="6758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71627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7213580" y="67589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638808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53340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431260" y="67589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5611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0015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62268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5611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77762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0015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62268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4414500" y="1004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029440" y="10136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12318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4325600" y="102381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44145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357884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62865</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3629640" y="1025461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2804140" y="1016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28575</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854940" y="1021270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029440" y="10161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154305</xdr:rowOff>
    </xdr:from>
    <xdr:to>
      <xdr:col>76</xdr:col>
      <xdr:colOff>114300</xdr:colOff>
      <xdr:row>60</xdr:row>
      <xdr:rowOff>154305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072620" y="102127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60643</xdr:rowOff>
    </xdr:from>
    <xdr:to>
      <xdr:col>67</xdr:col>
      <xdr:colOff>101600</xdr:colOff>
      <xdr:row>60</xdr:row>
      <xdr:rowOff>162243</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123188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111443</xdr:rowOff>
    </xdr:from>
    <xdr:to>
      <xdr:col>71</xdr:col>
      <xdr:colOff>177800</xdr:colOff>
      <xdr:row>60</xdr:row>
      <xdr:rowOff>154305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1282680" y="10169843"/>
          <a:ext cx="78994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3437244" y="996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26752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1900544" y="991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110298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34372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26752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19005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7320</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1102984" y="989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9801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164737</xdr:rowOff>
    </xdr:from>
    <xdr:to>
      <xdr:col>116</xdr:col>
      <xdr:colOff>114300</xdr:colOff>
      <xdr:row>58</xdr:row>
      <xdr:rowOff>94887</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9720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16164</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9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12881</xdr:rowOff>
    </xdr:from>
    <xdr:to>
      <xdr:col>112</xdr:col>
      <xdr:colOff>38100</xdr:colOff>
      <xdr:row>58</xdr:row>
      <xdr:rowOff>114481</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9736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44087</xdr:rowOff>
    </xdr:from>
    <xdr:to>
      <xdr:col>116</xdr:col>
      <xdr:colOff>63500</xdr:colOff>
      <xdr:row>58</xdr:row>
      <xdr:rowOff>63681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8778220" y="9767207"/>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16147</xdr:rowOff>
    </xdr:from>
    <xdr:to>
      <xdr:col>107</xdr:col>
      <xdr:colOff>101600</xdr:colOff>
      <xdr:row>58</xdr:row>
      <xdr:rowOff>117747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97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63681</xdr:rowOff>
    </xdr:from>
    <xdr:to>
      <xdr:col>111</xdr:col>
      <xdr:colOff>177800</xdr:colOff>
      <xdr:row>58</xdr:row>
      <xdr:rowOff>66947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7988280" y="978680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94524</xdr:rowOff>
    </xdr:from>
    <xdr:to>
      <xdr:col>102</xdr:col>
      <xdr:colOff>165100</xdr:colOff>
      <xdr:row>59</xdr:row>
      <xdr:rowOff>24674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9817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66947</xdr:rowOff>
    </xdr:from>
    <xdr:to>
      <xdr:col>107</xdr:col>
      <xdr:colOff>50800</xdr:colOff>
      <xdr:row>58</xdr:row>
      <xdr:rowOff>145324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213580" y="9790067"/>
          <a:ext cx="7747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84727</xdr:rowOff>
    </xdr:from>
    <xdr:to>
      <xdr:col>98</xdr:col>
      <xdr:colOff>38100</xdr:colOff>
      <xdr:row>59</xdr:row>
      <xdr:rowOff>14877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9807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135527</xdr:rowOff>
    </xdr:from>
    <xdr:to>
      <xdr:col>102</xdr:col>
      <xdr:colOff>114300</xdr:colOff>
      <xdr:row>58</xdr:row>
      <xdr:rowOff>145324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31260" y="9858647"/>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95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131008</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951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134274</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952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41201</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95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6004</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98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4414500" y="13745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1231880" y="1386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325600" y="141213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4414500"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3578840" y="141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90351</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3629640" y="14162315"/>
          <a:ext cx="74676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2804140" y="1406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80555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854940" y="14113329"/>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2029440" y="14043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31569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072620" y="14090468"/>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96701</xdr:rowOff>
    </xdr:from>
    <xdr:to>
      <xdr:col>67</xdr:col>
      <xdr:colOff>101600</xdr:colOff>
      <xdr:row>84</xdr:row>
      <xdr:rowOff>26851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1231880" y="14010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147501</xdr:rowOff>
    </xdr:from>
    <xdr:to>
      <xdr:col>71</xdr:col>
      <xdr:colOff>177800</xdr:colOff>
      <xdr:row>84</xdr:row>
      <xdr:rowOff>8708</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1282680" y="14061621"/>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34372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19005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110298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3437244" y="1420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26752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1900544" y="1413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17978</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1102984"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94589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19547840"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873504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778220" y="1409699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79374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7988280" y="140969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716278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7213580" y="140969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638808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431260" y="1409699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62268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185611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177762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70015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62268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4414500" y="17259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1231880" y="1734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4325600" y="17604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4414500"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3578840" y="176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49530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3629640" y="1764792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62230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2804140" y="1756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45720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2854940" y="176136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029440" y="174923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108586</xdr:rowOff>
    </xdr:from>
    <xdr:to>
      <xdr:col>76</xdr:col>
      <xdr:colOff>114300</xdr:colOff>
      <xdr:row>105</xdr:row>
      <xdr:rowOff>11430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072620" y="17543146"/>
          <a:ext cx="78232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67311</xdr:rowOff>
    </xdr:from>
    <xdr:to>
      <xdr:col>67</xdr:col>
      <xdr:colOff>101600</xdr:colOff>
      <xdr:row>104</xdr:row>
      <xdr:rowOff>168911</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1231880" y="17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108586</xdr:rowOff>
    </xdr:from>
    <xdr:to>
      <xdr:col>71</xdr:col>
      <xdr:colOff>177800</xdr:colOff>
      <xdr:row>104</xdr:row>
      <xdr:rowOff>118111</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1282680" y="17543146"/>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3437244"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26752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110298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343724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53357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26752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190054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160038</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1102984" y="175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19547840" y="1753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945894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1954784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873504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53339</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8778220" y="17807940"/>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793748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7988280" y="178231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716278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53339</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7213580" y="17815560"/>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638808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45720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6431260" y="1780794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1856112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1777626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70015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62268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1777626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7001567" y="1785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622686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類似団体と比較して特に有形固定資産減価償却率が高くなっている施設は、公営住宅であり、類似団体内平均値を下回っているものは、道路、橋りょう・トンネルである。</a:t>
          </a:r>
        </a:p>
        <a:p>
          <a:r>
            <a:rPr kumimoji="1" lang="ja-JP" altLang="en-US" sz="1300">
              <a:latin typeface="ＭＳ Ｐゴシック" panose="020B0600070205080204" pitchFamily="50" charset="-128"/>
              <a:ea typeface="ＭＳ Ｐゴシック" panose="020B0600070205080204" pitchFamily="50" charset="-128"/>
            </a:rPr>
            <a:t>公営住宅については、昭和３０～５０年代に多くの建物が建設されており、有形固定資産減価償却率は高くなっているが、住宅マスタープラン及び公営住宅等長寿命化計画に基づき、適切な維持管理及び、長寿命化が困難な施設においては用途廃止・解体を行っている。</a:t>
          </a:r>
        </a:p>
        <a:p>
          <a:r>
            <a:rPr kumimoji="1" lang="ja-JP" altLang="en-US" sz="1300">
              <a:latin typeface="ＭＳ Ｐゴシック" panose="020B0600070205080204" pitchFamily="50" charset="-128"/>
              <a:ea typeface="ＭＳ Ｐゴシック" panose="020B0600070205080204" pitchFamily="50" charset="-128"/>
            </a:rPr>
            <a:t>道路については、西部縦貫道線など都市計画道路の整備などにより有形固定資産減価償却率が類似団体内平均値を下回っている。なお、一人当たり延長が類似団体内平均値と大きな差がないことから、適切なインフラ整備を行っていると考えてい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橋りょう・トンネルについては、一人当たり有形固定資産額が類似団体内平均値を上回っているが、長良川をはじめとする河川が複数あるという地域特有の要因によるものが大きいと考える。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138249</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838009"/>
          <a:ext cx="0" cy="12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84926</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138249</xdr:rowOff>
    </xdr:from>
    <xdr:to>
      <xdr:col>24</xdr:col>
      <xdr:colOff>152400</xdr:colOff>
      <xdr:row>34</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838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11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3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2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147864</xdr:rowOff>
    </xdr:from>
    <xdr:to>
      <xdr:col>10</xdr:col>
      <xdr:colOff>165100</xdr:colOff>
      <xdr:row>37</xdr:row>
      <xdr:rowOff>78014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56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35197</xdr:rowOff>
    </xdr:from>
    <xdr:to>
      <xdr:col>24</xdr:col>
      <xdr:colOff>114300</xdr:colOff>
      <xdr:row>35</xdr:row>
      <xdr:rowOff>136797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59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121574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5821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152763</xdr:rowOff>
    </xdr:from>
    <xdr:to>
      <xdr:col>20</xdr:col>
      <xdr:colOff>38100</xdr:colOff>
      <xdr:row>35</xdr:row>
      <xdr:rowOff>82913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58525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32113</xdr:rowOff>
    </xdr:from>
    <xdr:to>
      <xdr:col>24</xdr:col>
      <xdr:colOff>63500</xdr:colOff>
      <xdr:row>35</xdr:row>
      <xdr:rowOff>85997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5899513"/>
          <a:ext cx="7315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98878</xdr:rowOff>
    </xdr:from>
    <xdr:to>
      <xdr:col>15</xdr:col>
      <xdr:colOff>101600</xdr:colOff>
      <xdr:row>35</xdr:row>
      <xdr:rowOff>29028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5798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149678</xdr:rowOff>
    </xdr:from>
    <xdr:to>
      <xdr:col>19</xdr:col>
      <xdr:colOff>177800</xdr:colOff>
      <xdr:row>35</xdr:row>
      <xdr:rowOff>32113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5849438"/>
          <a:ext cx="78994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44994</xdr:rowOff>
    </xdr:from>
    <xdr:to>
      <xdr:col>10</xdr:col>
      <xdr:colOff>165100</xdr:colOff>
      <xdr:row>34</xdr:row>
      <xdr:rowOff>146594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57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95794</xdr:rowOff>
    </xdr:from>
    <xdr:to>
      <xdr:col>15</xdr:col>
      <xdr:colOff>50800</xdr:colOff>
      <xdr:row>34</xdr:row>
      <xdr:rowOff>149678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5795554"/>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162560</xdr:rowOff>
    </xdr:from>
    <xdr:to>
      <xdr:col>6</xdr:col>
      <xdr:colOff>38100</xdr:colOff>
      <xdr:row>34</xdr:row>
      <xdr:rowOff>92710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5694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41910</xdr:rowOff>
    </xdr:from>
    <xdr:to>
      <xdr:col>10</xdr:col>
      <xdr:colOff>114300</xdr:colOff>
      <xdr:row>34</xdr:row>
      <xdr:rowOff>95794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5741670"/>
          <a:ext cx="7823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29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69141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99440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45555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557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163121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552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109237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0985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19226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9258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44550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37</xdr:row>
      <xdr:rowOff>156210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496300" y="63588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67080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156210</xdr:rowOff>
    </xdr:from>
    <xdr:to>
      <xdr:col>50</xdr:col>
      <xdr:colOff>114300</xdr:colOff>
      <xdr:row>37</xdr:row>
      <xdr:rowOff>156210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713980" y="63588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8732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156210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924040" y="6358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105410</xdr:rowOff>
    </xdr:from>
    <xdr:to>
      <xdr:col>36</xdr:col>
      <xdr:colOff>165100</xdr:colOff>
      <xdr:row>38</xdr:row>
      <xdr:rowOff>35560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0985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156210</xdr:rowOff>
    </xdr:from>
    <xdr:to>
      <xdr:col>41</xdr:col>
      <xdr:colOff>50800</xdr:colOff>
      <xdr:row>37</xdr:row>
      <xdr:rowOff>156210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149340" y="63588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593732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827158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750958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67120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52087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59373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12496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965200" y="9824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03606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12496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312160" y="10097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60</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355340" y="1014793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5146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89535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565400" y="1014222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7399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60</xdr:row>
      <xdr:rowOff>83820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790700" y="101079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65200" y="100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49530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008380" y="1009078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17056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38570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6110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8363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17056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38570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61100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83630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92583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098540" y="10387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129794</xdr:rowOff>
    </xdr:from>
    <xdr:to>
      <xdr:col>55</xdr:col>
      <xdr:colOff>50800</xdr:colOff>
      <xdr:row>63</xdr:row>
      <xdr:rowOff>59944</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9192260" y="10523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108221</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9258300" y="1050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129794</xdr:rowOff>
    </xdr:from>
    <xdr:to>
      <xdr:col>50</xdr:col>
      <xdr:colOff>165100</xdr:colOff>
      <xdr:row>63</xdr:row>
      <xdr:rowOff>59944</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8445500" y="10523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xdr:rowOff>
    </xdr:from>
    <xdr:to>
      <xdr:col>55</xdr:col>
      <xdr:colOff>0</xdr:colOff>
      <xdr:row>63</xdr:row>
      <xdr:rowOff>9144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8496300" y="1057046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129794</xdr:rowOff>
    </xdr:from>
    <xdr:to>
      <xdr:col>46</xdr:col>
      <xdr:colOff>38100</xdr:colOff>
      <xdr:row>63</xdr:row>
      <xdr:rowOff>59944</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7670800" y="10523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xdr:rowOff>
    </xdr:from>
    <xdr:to>
      <xdr:col>50</xdr:col>
      <xdr:colOff>114300</xdr:colOff>
      <xdr:row>63</xdr:row>
      <xdr:rowOff>9144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713980" y="105704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68732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xdr:rowOff>
    </xdr:from>
    <xdr:to>
      <xdr:col>45</xdr:col>
      <xdr:colOff>177800</xdr:colOff>
      <xdr:row>63</xdr:row>
      <xdr:rowOff>11430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6924040" y="1057046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0985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149340" y="1057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8271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7509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67120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59373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51071</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827158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51071</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750958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67120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59373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200-000019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200-00001B010000}"/>
            </a:ext>
          </a:extLst>
        </xdr:cNvPr>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200-00001D010000}"/>
            </a:ext>
          </a:extLst>
        </xdr:cNvPr>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200-00001F010000}"/>
            </a:ext>
          </a:extLst>
        </xdr:cNvPr>
        <xdr:cNvSpPr txBox="1"/>
      </xdr:nvSpPr>
      <xdr:spPr>
        <a:xfrm>
          <a:off x="4124960" y="13278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965200" y="13294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403606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200-00002B010000}"/>
            </a:ext>
          </a:extLst>
        </xdr:cNvPr>
        <xdr:cNvSpPr txBox="1"/>
      </xdr:nvSpPr>
      <xdr:spPr>
        <a:xfrm>
          <a:off x="4124960"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145035</xdr:rowOff>
    </xdr:from>
    <xdr:to>
      <xdr:col>20</xdr:col>
      <xdr:colOff>38100</xdr:colOff>
      <xdr:row>84</xdr:row>
      <xdr:rowOff>75185</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3312160" y="14059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24385</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3355340" y="14096999"/>
          <a:ext cx="73152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25146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24385</xdr:rowOff>
    </xdr:from>
    <xdr:to>
      <xdr:col>19</xdr:col>
      <xdr:colOff>177800</xdr:colOff>
      <xdr:row>84</xdr:row>
      <xdr:rowOff>26670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2565400" y="14106145"/>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156463</xdr:rowOff>
    </xdr:from>
    <xdr:to>
      <xdr:col>10</xdr:col>
      <xdr:colOff>165100</xdr:colOff>
      <xdr:row>84</xdr:row>
      <xdr:rowOff>86613</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739900" y="1407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84</xdr:row>
      <xdr:rowOff>35813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1790700" y="14108430"/>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117602</xdr:rowOff>
    </xdr:from>
    <xdr:to>
      <xdr:col>6</xdr:col>
      <xdr:colOff>38100</xdr:colOff>
      <xdr:row>84</xdr:row>
      <xdr:rowOff>47752</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965200" y="140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168402</xdr:rowOff>
    </xdr:from>
    <xdr:to>
      <xdr:col>10</xdr:col>
      <xdr:colOff>114300</xdr:colOff>
      <xdr:row>84</xdr:row>
      <xdr:rowOff>35813</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008380" y="14082522"/>
          <a:ext cx="78232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200-000034010000}"/>
            </a:ext>
          </a:extLst>
        </xdr:cNvPr>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200-000035010000}"/>
            </a:ext>
          </a:extLst>
        </xdr:cNvPr>
        <xdr:cNvSpPr txBox="1"/>
      </xdr:nvSpPr>
      <xdr:spPr>
        <a:xfrm>
          <a:off x="238570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200-000036010000}"/>
            </a:ext>
          </a:extLst>
        </xdr:cNvPr>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200-000037010000}"/>
            </a:ext>
          </a:extLst>
        </xdr:cNvPr>
        <xdr:cNvSpPr txBox="1"/>
      </xdr:nvSpPr>
      <xdr:spPr>
        <a:xfrm>
          <a:off x="8363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66312</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200-000038010000}"/>
            </a:ext>
          </a:extLst>
        </xdr:cNvPr>
        <xdr:cNvSpPr txBox="1"/>
      </xdr:nvSpPr>
      <xdr:spPr>
        <a:xfrm>
          <a:off x="3170564" y="141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38570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77740</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200-00003A010000}"/>
            </a:ext>
          </a:extLst>
        </xdr:cNvPr>
        <xdr:cNvSpPr txBox="1"/>
      </xdr:nvSpPr>
      <xdr:spPr>
        <a:xfrm>
          <a:off x="1611004" y="1415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38879</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200-00003B010000}"/>
            </a:ext>
          </a:extLst>
        </xdr:cNvPr>
        <xdr:cNvSpPr txBox="1"/>
      </xdr:nvSpPr>
      <xdr:spPr>
        <a:xfrm>
          <a:off x="836304" y="1412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9258300" y="1383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9192260" y="142051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9258300" y="141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123371</xdr:rowOff>
    </xdr:from>
    <xdr:to>
      <xdr:col>50</xdr:col>
      <xdr:colOff>165100</xdr:colOff>
      <xdr:row>85</xdr:row>
      <xdr:rowOff>53521</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8445500" y="142051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xdr:rowOff>
    </xdr:from>
    <xdr:to>
      <xdr:col>55</xdr:col>
      <xdr:colOff>0</xdr:colOff>
      <xdr:row>85</xdr:row>
      <xdr:rowOff>2721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8496300" y="142521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145143</xdr:rowOff>
    </xdr:from>
    <xdr:to>
      <xdr:col>46</xdr:col>
      <xdr:colOff>38100</xdr:colOff>
      <xdr:row>85</xdr:row>
      <xdr:rowOff>75293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7670800" y="14226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xdr:rowOff>
    </xdr:from>
    <xdr:to>
      <xdr:col>50</xdr:col>
      <xdr:colOff>114300</xdr:colOff>
      <xdr:row>85</xdr:row>
      <xdr:rowOff>24493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7713980" y="14252121"/>
          <a:ext cx="7823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145143</xdr:rowOff>
    </xdr:from>
    <xdr:to>
      <xdr:col>41</xdr:col>
      <xdr:colOff>101600</xdr:colOff>
      <xdr:row>85</xdr:row>
      <xdr:rowOff>75293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6873240" y="14226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24493</xdr:rowOff>
    </xdr:from>
    <xdr:to>
      <xdr:col>45</xdr:col>
      <xdr:colOff>177800</xdr:colOff>
      <xdr:row>85</xdr:row>
      <xdr:rowOff>24493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6924040" y="1427389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145143</xdr:rowOff>
    </xdr:from>
    <xdr:to>
      <xdr:col>36</xdr:col>
      <xdr:colOff>165100</xdr:colOff>
      <xdr:row>85</xdr:row>
      <xdr:rowOff>75293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098540" y="14226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24493</xdr:rowOff>
    </xdr:from>
    <xdr:to>
      <xdr:col>41</xdr:col>
      <xdr:colOff>50800</xdr:colOff>
      <xdr:row>85</xdr:row>
      <xdr:rowOff>24493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149340" y="1427389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671202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44648</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827158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66420</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7509587" y="143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66420</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6712027" y="143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66420</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5937327" y="143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965200" y="17275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036060" y="1755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97172</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124960"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80645</xdr:rowOff>
    </xdr:from>
    <xdr:to>
      <xdr:col>20</xdr:col>
      <xdr:colOff>38100</xdr:colOff>
      <xdr:row>105</xdr:row>
      <xdr:rowOff>10795</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312160" y="17515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131445</xdr:rowOff>
    </xdr:from>
    <xdr:to>
      <xdr:col>24</xdr:col>
      <xdr:colOff>63500</xdr:colOff>
      <xdr:row>104</xdr:row>
      <xdr:rowOff>169545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355340" y="1756600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44450</xdr:rowOff>
    </xdr:from>
    <xdr:to>
      <xdr:col>15</xdr:col>
      <xdr:colOff>101600</xdr:colOff>
      <xdr:row>104</xdr:row>
      <xdr:rowOff>146050</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51460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95250</xdr:rowOff>
    </xdr:from>
    <xdr:to>
      <xdr:col>19</xdr:col>
      <xdr:colOff>177800</xdr:colOff>
      <xdr:row>104</xdr:row>
      <xdr:rowOff>131445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565400" y="1752981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12064</xdr:rowOff>
    </xdr:from>
    <xdr:to>
      <xdr:col>10</xdr:col>
      <xdr:colOff>165100</xdr:colOff>
      <xdr:row>104</xdr:row>
      <xdr:rowOff>113664</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739900" y="17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62864</xdr:rowOff>
    </xdr:from>
    <xdr:to>
      <xdr:col>15</xdr:col>
      <xdr:colOff>50800</xdr:colOff>
      <xdr:row>104</xdr:row>
      <xdr:rowOff>95250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790700" y="17497424"/>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153036</xdr:rowOff>
    </xdr:from>
    <xdr:to>
      <xdr:col>6</xdr:col>
      <xdr:colOff>38100</xdr:colOff>
      <xdr:row>104</xdr:row>
      <xdr:rowOff>83186</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965200" y="17419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32386</xdr:rowOff>
    </xdr:from>
    <xdr:to>
      <xdr:col>10</xdr:col>
      <xdr:colOff>114300</xdr:colOff>
      <xdr:row>104</xdr:row>
      <xdr:rowOff>62864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08380" y="17466946"/>
          <a:ext cx="78232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8363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1922</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170564"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137177</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385704" y="1757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104791</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611004"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74313</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836304" y="175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00000000-0008-0000-0200-0000C3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a:extLst>
            <a:ext uri="{FF2B5EF4-FFF2-40B4-BE49-F238E27FC236}">
              <a16:creationId xmlns:a16="http://schemas.microsoft.com/office/drawing/2014/main" id="{00000000-0008-0000-0200-0000C5010000}"/>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5" name="【市民会館】&#10;一人当たり面積最大値テキスト">
          <a:extLst>
            <a:ext uri="{FF2B5EF4-FFF2-40B4-BE49-F238E27FC236}">
              <a16:creationId xmlns:a16="http://schemas.microsoft.com/office/drawing/2014/main" id="{00000000-0008-0000-0200-0000C7010000}"/>
            </a:ext>
          </a:extLst>
        </xdr:cNvPr>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7" name="【市民会館】&#10;一人当たり面積平均値テキスト">
          <a:extLst>
            <a:ext uri="{FF2B5EF4-FFF2-40B4-BE49-F238E27FC236}">
              <a16:creationId xmlns:a16="http://schemas.microsoft.com/office/drawing/2014/main" id="{00000000-0008-0000-0200-0000C9010000}"/>
            </a:ext>
          </a:extLst>
        </xdr:cNvPr>
        <xdr:cNvSpPr txBox="1"/>
      </xdr:nvSpPr>
      <xdr:spPr>
        <a:xfrm>
          <a:off x="925830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88264</xdr:rowOff>
    </xdr:from>
    <xdr:to>
      <xdr:col>55</xdr:col>
      <xdr:colOff>50800</xdr:colOff>
      <xdr:row>104</xdr:row>
      <xdr:rowOff>18414</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9192260" y="17355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111141</xdr:rowOff>
    </xdr:from>
    <xdr:ext cx="469744" cy="259045"/>
    <xdr:sp macro="" textlink="">
      <xdr:nvSpPr>
        <xdr:cNvPr id="469" name="【市民会館】&#10;一人当たり面積該当値テキスト">
          <a:extLst>
            <a:ext uri="{FF2B5EF4-FFF2-40B4-BE49-F238E27FC236}">
              <a16:creationId xmlns:a16="http://schemas.microsoft.com/office/drawing/2014/main" id="{00000000-0008-0000-0200-0000D5010000}"/>
            </a:ext>
          </a:extLst>
        </xdr:cNvPr>
        <xdr:cNvSpPr txBox="1"/>
      </xdr:nvSpPr>
      <xdr:spPr>
        <a:xfrm>
          <a:off x="9258300" y="172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93980</xdr:rowOff>
    </xdr:from>
    <xdr:to>
      <xdr:col>50</xdr:col>
      <xdr:colOff>165100</xdr:colOff>
      <xdr:row>104</xdr:row>
      <xdr:rowOff>24130</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8445500" y="1736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139064</xdr:rowOff>
    </xdr:from>
    <xdr:to>
      <xdr:col>55</xdr:col>
      <xdr:colOff>0</xdr:colOff>
      <xdr:row>103</xdr:row>
      <xdr:rowOff>144780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8496300" y="17405984"/>
          <a:ext cx="723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93980</xdr:rowOff>
    </xdr:from>
    <xdr:to>
      <xdr:col>46</xdr:col>
      <xdr:colOff>38100</xdr:colOff>
      <xdr:row>104</xdr:row>
      <xdr:rowOff>24130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7670800" y="1736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144780</xdr:rowOff>
    </xdr:from>
    <xdr:to>
      <xdr:col>50</xdr:col>
      <xdr:colOff>114300</xdr:colOff>
      <xdr:row>103</xdr:row>
      <xdr:rowOff>144780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7713980" y="174117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99695</xdr:rowOff>
    </xdr:from>
    <xdr:to>
      <xdr:col>41</xdr:col>
      <xdr:colOff>101600</xdr:colOff>
      <xdr:row>104</xdr:row>
      <xdr:rowOff>29845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6873240" y="1736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144780</xdr:rowOff>
    </xdr:from>
    <xdr:to>
      <xdr:col>45</xdr:col>
      <xdr:colOff>177800</xdr:colOff>
      <xdr:row>103</xdr:row>
      <xdr:rowOff>150495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6924040" y="1741170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99695</xdr:rowOff>
    </xdr:from>
    <xdr:to>
      <xdr:col>36</xdr:col>
      <xdr:colOff>165100</xdr:colOff>
      <xdr:row>104</xdr:row>
      <xdr:rowOff>29845</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6098540" y="1736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150495</xdr:rowOff>
    </xdr:from>
    <xdr:to>
      <xdr:col>41</xdr:col>
      <xdr:colOff>50800</xdr:colOff>
      <xdr:row>103</xdr:row>
      <xdr:rowOff>150495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6149340" y="1741741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8" name="n_1aveValue【市民会館】&#10;一人当たり面積">
          <a:extLst>
            <a:ext uri="{FF2B5EF4-FFF2-40B4-BE49-F238E27FC236}">
              <a16:creationId xmlns:a16="http://schemas.microsoft.com/office/drawing/2014/main" id="{00000000-0008-0000-0200-0000DE010000}"/>
            </a:ext>
          </a:extLst>
        </xdr:cNvPr>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9" name="n_2aveValue【市民会館】&#10;一人当たり面積">
          <a:extLst>
            <a:ext uri="{FF2B5EF4-FFF2-40B4-BE49-F238E27FC236}">
              <a16:creationId xmlns:a16="http://schemas.microsoft.com/office/drawing/2014/main" id="{00000000-0008-0000-0200-0000DF010000}"/>
            </a:ext>
          </a:extLst>
        </xdr:cNvPr>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80" name="n_3aveValue【市民会館】&#10;一人当たり面積">
          <a:extLst>
            <a:ext uri="{FF2B5EF4-FFF2-40B4-BE49-F238E27FC236}">
              <a16:creationId xmlns:a16="http://schemas.microsoft.com/office/drawing/2014/main" id="{00000000-0008-0000-0200-0000E0010000}"/>
            </a:ext>
          </a:extLst>
        </xdr:cNvPr>
        <xdr:cNvSpPr txBox="1"/>
      </xdr:nvSpPr>
      <xdr:spPr>
        <a:xfrm>
          <a:off x="671202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1" name="n_4aveValue【市民会館】&#10;一人当たり面積">
          <a:extLst>
            <a:ext uri="{FF2B5EF4-FFF2-40B4-BE49-F238E27FC236}">
              <a16:creationId xmlns:a16="http://schemas.microsoft.com/office/drawing/2014/main" id="{00000000-0008-0000-0200-0000E1010000}"/>
            </a:ext>
          </a:extLst>
        </xdr:cNvPr>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40657</xdr:rowOff>
    </xdr:from>
    <xdr:ext cx="469744" cy="259045"/>
    <xdr:sp macro="" textlink="">
      <xdr:nvSpPr>
        <xdr:cNvPr id="482" name="n_1mainValue【市民会館】&#10;一人当たり面積">
          <a:extLst>
            <a:ext uri="{FF2B5EF4-FFF2-40B4-BE49-F238E27FC236}">
              <a16:creationId xmlns:a16="http://schemas.microsoft.com/office/drawing/2014/main" id="{00000000-0008-0000-0200-0000E2010000}"/>
            </a:ext>
          </a:extLst>
        </xdr:cNvPr>
        <xdr:cNvSpPr txBox="1"/>
      </xdr:nvSpPr>
      <xdr:spPr>
        <a:xfrm>
          <a:off x="8271587" y="171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40657</xdr:rowOff>
    </xdr:from>
    <xdr:ext cx="469744" cy="259045"/>
    <xdr:sp macro="" textlink="">
      <xdr:nvSpPr>
        <xdr:cNvPr id="483" name="n_2mainValue【市民会館】&#10;一人当たり面積">
          <a:extLst>
            <a:ext uri="{FF2B5EF4-FFF2-40B4-BE49-F238E27FC236}">
              <a16:creationId xmlns:a16="http://schemas.microsoft.com/office/drawing/2014/main" id="{00000000-0008-0000-0200-0000E3010000}"/>
            </a:ext>
          </a:extLst>
        </xdr:cNvPr>
        <xdr:cNvSpPr txBox="1"/>
      </xdr:nvSpPr>
      <xdr:spPr>
        <a:xfrm>
          <a:off x="7509587" y="171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46372</xdr:rowOff>
    </xdr:from>
    <xdr:ext cx="469744" cy="259045"/>
    <xdr:sp macro="" textlink="">
      <xdr:nvSpPr>
        <xdr:cNvPr id="484" name="n_3mainValue【市民会館】&#10;一人当たり面積">
          <a:extLst>
            <a:ext uri="{FF2B5EF4-FFF2-40B4-BE49-F238E27FC236}">
              <a16:creationId xmlns:a16="http://schemas.microsoft.com/office/drawing/2014/main" id="{00000000-0008-0000-0200-0000E4010000}"/>
            </a:ext>
          </a:extLst>
        </xdr:cNvPr>
        <xdr:cNvSpPr txBox="1"/>
      </xdr:nvSpPr>
      <xdr:spPr>
        <a:xfrm>
          <a:off x="67120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46372</xdr:rowOff>
    </xdr:from>
    <xdr:ext cx="469744" cy="259045"/>
    <xdr:sp macro="" textlink="">
      <xdr:nvSpPr>
        <xdr:cNvPr id="485" name="n_4mainValue【市民会館】&#10;一人当たり面積">
          <a:extLst>
            <a:ext uri="{FF2B5EF4-FFF2-40B4-BE49-F238E27FC236}">
              <a16:creationId xmlns:a16="http://schemas.microsoft.com/office/drawing/2014/main" id="{00000000-0008-0000-0200-0000E5010000}"/>
            </a:ext>
          </a:extLst>
        </xdr:cNvPr>
        <xdr:cNvSpPr txBox="1"/>
      </xdr:nvSpPr>
      <xdr:spPr>
        <a:xfrm>
          <a:off x="59373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00000000-0008-0000-0200-0000F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1" name="【一般廃棄物処理施設】&#10;有形固定資産減価償却率最小値テキスト">
          <a:extLst>
            <a:ext uri="{FF2B5EF4-FFF2-40B4-BE49-F238E27FC236}">
              <a16:creationId xmlns:a16="http://schemas.microsoft.com/office/drawing/2014/main" id="{00000000-0008-0000-0200-0000FF010000}"/>
            </a:ext>
          </a:extLst>
        </xdr:cNvPr>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id="{00000000-0008-0000-0200-000001020000}"/>
            </a:ext>
          </a:extLst>
        </xdr:cNvPr>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00000000-0008-0000-0200-000003020000}"/>
            </a:ext>
          </a:extLst>
        </xdr:cNvPr>
        <xdr:cNvSpPr txBox="1"/>
      </xdr:nvSpPr>
      <xdr:spPr>
        <a:xfrm>
          <a:off x="144145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123188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4325600" y="59594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00000000-0008-0000-0200-00000F020000}"/>
            </a:ext>
          </a:extLst>
        </xdr:cNvPr>
        <xdr:cNvSpPr txBox="1"/>
      </xdr:nvSpPr>
      <xdr:spPr>
        <a:xfrm>
          <a:off x="14414500"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35788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142875</xdr:rowOff>
    </xdr:from>
    <xdr:to>
      <xdr:col>85</xdr:col>
      <xdr:colOff>127000</xdr:colOff>
      <xdr:row>38</xdr:row>
      <xdr:rowOff>108585</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3629640" y="6010275"/>
          <a:ext cx="74676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280414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108585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854940" y="6370320"/>
          <a:ext cx="7747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2029440" y="6298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37</xdr:row>
      <xdr:rowOff>167640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072620" y="634936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38735</xdr:rowOff>
    </xdr:from>
    <xdr:to>
      <xdr:col>67</xdr:col>
      <xdr:colOff>101600</xdr:colOff>
      <xdr:row>37</xdr:row>
      <xdr:rowOff>140335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123188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89535</xdr:rowOff>
    </xdr:from>
    <xdr:to>
      <xdr:col>71</xdr:col>
      <xdr:colOff>177800</xdr:colOff>
      <xdr:row>37</xdr:row>
      <xdr:rowOff>146685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1282680" y="629221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34372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19005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110298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437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17162</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19005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156862</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110298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200-000036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200-000038020000}"/>
            </a:ext>
          </a:extLst>
        </xdr:cNvPr>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200-00003A020000}"/>
            </a:ext>
          </a:extLst>
        </xdr:cNvPr>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200-00003C020000}"/>
            </a:ext>
          </a:extLst>
        </xdr:cNvPr>
        <xdr:cNvSpPr txBox="1"/>
      </xdr:nvSpPr>
      <xdr:spPr>
        <a:xfrm>
          <a:off x="19547840" y="633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6388080" y="6539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3812</xdr:rowOff>
    </xdr:from>
    <xdr:to>
      <xdr:col>116</xdr:col>
      <xdr:colOff>114300</xdr:colOff>
      <xdr:row>39</xdr:row>
      <xdr:rowOff>105412</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9458940" y="65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153689</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200-000048020000}"/>
            </a:ext>
          </a:extLst>
        </xdr:cNvPr>
        <xdr:cNvSpPr txBox="1"/>
      </xdr:nvSpPr>
      <xdr:spPr>
        <a:xfrm>
          <a:off x="19547840" y="65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62913</xdr:rowOff>
    </xdr:from>
    <xdr:to>
      <xdr:col>112</xdr:col>
      <xdr:colOff>38100</xdr:colOff>
      <xdr:row>39</xdr:row>
      <xdr:rowOff>164513</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8735040" y="66008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54612</xdr:rowOff>
    </xdr:from>
    <xdr:to>
      <xdr:col>116</xdr:col>
      <xdr:colOff>63500</xdr:colOff>
      <xdr:row>39</xdr:row>
      <xdr:rowOff>113713</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18778220" y="6592572"/>
          <a:ext cx="73152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46348</xdr:rowOff>
    </xdr:from>
    <xdr:to>
      <xdr:col>107</xdr:col>
      <xdr:colOff>101600</xdr:colOff>
      <xdr:row>39</xdr:row>
      <xdr:rowOff>147948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7937480" y="65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97148</xdr:rowOff>
    </xdr:from>
    <xdr:to>
      <xdr:col>111</xdr:col>
      <xdr:colOff>177800</xdr:colOff>
      <xdr:row>39</xdr:row>
      <xdr:rowOff>113713</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7988280" y="6635108"/>
          <a:ext cx="78994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38278</xdr:rowOff>
    </xdr:from>
    <xdr:to>
      <xdr:col>102</xdr:col>
      <xdr:colOff>165100</xdr:colOff>
      <xdr:row>39</xdr:row>
      <xdr:rowOff>139878</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7162780" y="65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89078</xdr:rowOff>
    </xdr:from>
    <xdr:to>
      <xdr:col>107</xdr:col>
      <xdr:colOff>50800</xdr:colOff>
      <xdr:row>39</xdr:row>
      <xdr:rowOff>97148</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7213580" y="6627038"/>
          <a:ext cx="7747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45029</xdr:rowOff>
    </xdr:from>
    <xdr:to>
      <xdr:col>98</xdr:col>
      <xdr:colOff>38100</xdr:colOff>
      <xdr:row>39</xdr:row>
      <xdr:rowOff>146629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6388080" y="6582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89078</xdr:rowOff>
    </xdr:from>
    <xdr:to>
      <xdr:col>102</xdr:col>
      <xdr:colOff>114300</xdr:colOff>
      <xdr:row>39</xdr:row>
      <xdr:rowOff>95829</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6431260" y="6627038"/>
          <a:ext cx="78232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18528811" y="62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77668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696925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6194551" y="63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155640</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8528811" y="66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139075</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7766811" y="66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131005</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6969251" y="66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137756</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6194551" y="66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44145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123188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4325600" y="102552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44145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xdr:rowOff>
    </xdr:from>
    <xdr:to>
      <xdr:col>81</xdr:col>
      <xdr:colOff>101600</xdr:colOff>
      <xdr:row>61</xdr:row>
      <xdr:rowOff>113665</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357884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80010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3629640" y="10288905"/>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280414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62865</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854940" y="1023747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107315</xdr:rowOff>
    </xdr:from>
    <xdr:to>
      <xdr:col>72</xdr:col>
      <xdr:colOff>38100</xdr:colOff>
      <xdr:row>61</xdr:row>
      <xdr:rowOff>37465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2029440" y="10165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61</xdr:row>
      <xdr:rowOff>11430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072620" y="1021651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69215</xdr:rowOff>
    </xdr:from>
    <xdr:to>
      <xdr:col>67</xdr:col>
      <xdr:colOff>101600</xdr:colOff>
      <xdr:row>60</xdr:row>
      <xdr:rowOff>170815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123188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120015</xdr:rowOff>
    </xdr:from>
    <xdr:to>
      <xdr:col>71</xdr:col>
      <xdr:colOff>177800</xdr:colOff>
      <xdr:row>60</xdr:row>
      <xdr:rowOff>158115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1282680" y="1017841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2675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110298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104792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4372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75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28592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19005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161942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110298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19547840" y="10303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6388080" y="104388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945894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19547840" y="1051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8735040" y="10539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778220" y="1058646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793748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7988280" y="1058646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716278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7213580" y="1058646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6388080" y="10539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6431260" y="1058646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185611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77762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700156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622686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185611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777626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700156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622686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200-0000E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8" name="【消防施設】&#10;有形固定資産減価償却率最小値テキスト">
          <a:extLst>
            <a:ext uri="{FF2B5EF4-FFF2-40B4-BE49-F238E27FC236}">
              <a16:creationId xmlns:a16="http://schemas.microsoft.com/office/drawing/2014/main" id="{00000000-0008-0000-0200-0000E2020000}"/>
            </a:ext>
          </a:extLst>
        </xdr:cNvPr>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00000000-0008-0000-0200-0000E4020000}"/>
            </a:ext>
          </a:extLst>
        </xdr:cNvPr>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200-0000E6020000}"/>
            </a:ext>
          </a:extLst>
        </xdr:cNvPr>
        <xdr:cNvSpPr txBox="1"/>
      </xdr:nvSpPr>
      <xdr:spPr>
        <a:xfrm>
          <a:off x="1441450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123188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93980</xdr:rowOff>
    </xdr:from>
    <xdr:to>
      <xdr:col>85</xdr:col>
      <xdr:colOff>177800</xdr:colOff>
      <xdr:row>81</xdr:row>
      <xdr:rowOff>24130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4325600" y="13505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116857</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200-0000F2020000}"/>
            </a:ext>
          </a:extLst>
        </xdr:cNvPr>
        <xdr:cNvSpPr txBox="1"/>
      </xdr:nvSpPr>
      <xdr:spPr>
        <a:xfrm>
          <a:off x="14414500"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59689</xdr:rowOff>
    </xdr:from>
    <xdr:to>
      <xdr:col>81</xdr:col>
      <xdr:colOff>101600</xdr:colOff>
      <xdr:row>80</xdr:row>
      <xdr:rowOff>161289</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357884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110489</xdr:rowOff>
    </xdr:from>
    <xdr:to>
      <xdr:col>85</xdr:col>
      <xdr:colOff>127000</xdr:colOff>
      <xdr:row>80</xdr:row>
      <xdr:rowOff>144780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3629640" y="13521689"/>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280414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64770</xdr:rowOff>
    </xdr:from>
    <xdr:to>
      <xdr:col>81</xdr:col>
      <xdr:colOff>50800</xdr:colOff>
      <xdr:row>80</xdr:row>
      <xdr:rowOff>110489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854940" y="13475970"/>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20294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64770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072620" y="1344930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168275</xdr:rowOff>
    </xdr:from>
    <xdr:to>
      <xdr:col>67</xdr:col>
      <xdr:colOff>101600</xdr:colOff>
      <xdr:row>80</xdr:row>
      <xdr:rowOff>98425</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1231880" y="1341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38100</xdr:rowOff>
    </xdr:from>
    <xdr:to>
      <xdr:col>71</xdr:col>
      <xdr:colOff>177800</xdr:colOff>
      <xdr:row>80</xdr:row>
      <xdr:rowOff>47625</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1282680" y="1344930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200-0000FB020000}"/>
            </a:ext>
          </a:extLst>
        </xdr:cNvPr>
        <xdr:cNvSpPr txBox="1"/>
      </xdr:nvSpPr>
      <xdr:spPr>
        <a:xfrm>
          <a:off x="1343724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200-0000FC020000}"/>
            </a:ext>
          </a:extLst>
        </xdr:cNvPr>
        <xdr:cNvSpPr txBox="1"/>
      </xdr:nvSpPr>
      <xdr:spPr>
        <a:xfrm>
          <a:off x="1267524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200-0000FD020000}"/>
            </a:ext>
          </a:extLst>
        </xdr:cNvPr>
        <xdr:cNvSpPr txBox="1"/>
      </xdr:nvSpPr>
      <xdr:spPr>
        <a:xfrm>
          <a:off x="1190054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200-0000FE020000}"/>
            </a:ext>
          </a:extLst>
        </xdr:cNvPr>
        <xdr:cNvSpPr txBox="1"/>
      </xdr:nvSpPr>
      <xdr:spPr>
        <a:xfrm>
          <a:off x="1110298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6366</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200-0000FF020000}"/>
            </a:ext>
          </a:extLst>
        </xdr:cNvPr>
        <xdr:cNvSpPr txBox="1"/>
      </xdr:nvSpPr>
      <xdr:spPr>
        <a:xfrm>
          <a:off x="13437244" y="1324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200-000000030000}"/>
            </a:ext>
          </a:extLst>
        </xdr:cNvPr>
        <xdr:cNvSpPr txBox="1"/>
      </xdr:nvSpPr>
      <xdr:spPr>
        <a:xfrm>
          <a:off x="12675244" y="1320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200-000001030000}"/>
            </a:ext>
          </a:extLst>
        </xdr:cNvPr>
        <xdr:cNvSpPr txBox="1"/>
      </xdr:nvSpPr>
      <xdr:spPr>
        <a:xfrm>
          <a:off x="119005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114952</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200-000002030000}"/>
            </a:ext>
          </a:extLst>
        </xdr:cNvPr>
        <xdr:cNvSpPr txBox="1"/>
      </xdr:nvSpPr>
      <xdr:spPr>
        <a:xfrm>
          <a:off x="1110298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200-000019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200-00001B030000}"/>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200-00001D030000}"/>
            </a:ext>
          </a:extLst>
        </xdr:cNvPr>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200-00001F030000}"/>
            </a:ext>
          </a:extLst>
        </xdr:cNvPr>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0</xdr:rowOff>
    </xdr:from>
    <xdr:to>
      <xdr:col>116</xdr:col>
      <xdr:colOff>114300</xdr:colOff>
      <xdr:row>82</xdr:row>
      <xdr:rowOff>101600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945894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22877</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200-00002B030000}"/>
            </a:ext>
          </a:extLst>
        </xdr:cNvPr>
        <xdr:cNvSpPr txBox="1"/>
      </xdr:nvSpPr>
      <xdr:spPr>
        <a:xfrm>
          <a:off x="19547840" y="136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8735040" y="13746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50800</xdr:rowOff>
    </xdr:from>
    <xdr:to>
      <xdr:col>116</xdr:col>
      <xdr:colOff>63500</xdr:colOff>
      <xdr:row>82</xdr:row>
      <xdr:rowOff>50800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778220" y="137972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793748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63500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7988280" y="1379728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716278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76200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7213580" y="1380998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0</xdr:rowOff>
    </xdr:from>
    <xdr:to>
      <xdr:col>98</xdr:col>
      <xdr:colOff>38100</xdr:colOff>
      <xdr:row>82</xdr:row>
      <xdr:rowOff>101600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6388080" y="13746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50800</xdr:rowOff>
    </xdr:from>
    <xdr:to>
      <xdr:col>102</xdr:col>
      <xdr:colOff>114300</xdr:colOff>
      <xdr:row>82</xdr:row>
      <xdr:rowOff>76200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6431260" y="1379728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0" name="n_1aveValue【消防施設】&#10;一人当たり面積">
          <a:extLst>
            <a:ext uri="{FF2B5EF4-FFF2-40B4-BE49-F238E27FC236}">
              <a16:creationId xmlns:a16="http://schemas.microsoft.com/office/drawing/2014/main" id="{00000000-0008-0000-0200-000034030000}"/>
            </a:ext>
          </a:extLst>
        </xdr:cNvPr>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1" name="n_2aveValue【消防施設】&#10;一人当たり面積">
          <a:extLst>
            <a:ext uri="{FF2B5EF4-FFF2-40B4-BE49-F238E27FC236}">
              <a16:creationId xmlns:a16="http://schemas.microsoft.com/office/drawing/2014/main" id="{00000000-0008-0000-0200-000035030000}"/>
            </a:ext>
          </a:extLst>
        </xdr:cNvPr>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2" name="n_3aveValue【消防施設】&#10;一人当たり面積">
          <a:extLst>
            <a:ext uri="{FF2B5EF4-FFF2-40B4-BE49-F238E27FC236}">
              <a16:creationId xmlns:a16="http://schemas.microsoft.com/office/drawing/2014/main" id="{00000000-0008-0000-0200-000036030000}"/>
            </a:ext>
          </a:extLst>
        </xdr:cNvPr>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3" name="n_4aveValue【消防施設】&#10;一人当たり面積">
          <a:extLst>
            <a:ext uri="{FF2B5EF4-FFF2-40B4-BE49-F238E27FC236}">
              <a16:creationId xmlns:a16="http://schemas.microsoft.com/office/drawing/2014/main" id="{00000000-0008-0000-0200-000037030000}"/>
            </a:ext>
          </a:extLst>
        </xdr:cNvPr>
        <xdr:cNvSpPr txBox="1"/>
      </xdr:nvSpPr>
      <xdr:spPr>
        <a:xfrm>
          <a:off x="162268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824" name="n_1mainValue【消防施設】&#10;一人当たり面積">
          <a:extLst>
            <a:ext uri="{FF2B5EF4-FFF2-40B4-BE49-F238E27FC236}">
              <a16:creationId xmlns:a16="http://schemas.microsoft.com/office/drawing/2014/main" id="{00000000-0008-0000-0200-000038030000}"/>
            </a:ext>
          </a:extLst>
        </xdr:cNvPr>
        <xdr:cNvSpPr txBox="1"/>
      </xdr:nvSpPr>
      <xdr:spPr>
        <a:xfrm>
          <a:off x="185611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825" name="n_2mainValue【消防施設】&#10;一人当たり面積">
          <a:extLst>
            <a:ext uri="{FF2B5EF4-FFF2-40B4-BE49-F238E27FC236}">
              <a16:creationId xmlns:a16="http://schemas.microsoft.com/office/drawing/2014/main" id="{00000000-0008-0000-0200-000039030000}"/>
            </a:ext>
          </a:extLst>
        </xdr:cNvPr>
        <xdr:cNvSpPr txBox="1"/>
      </xdr:nvSpPr>
      <xdr:spPr>
        <a:xfrm>
          <a:off x="177762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826" name="n_3mainValue【消防施設】&#10;一人当たり面積">
          <a:extLst>
            <a:ext uri="{FF2B5EF4-FFF2-40B4-BE49-F238E27FC236}">
              <a16:creationId xmlns:a16="http://schemas.microsoft.com/office/drawing/2014/main" id="{00000000-0008-0000-0200-00003A030000}"/>
            </a:ext>
          </a:extLst>
        </xdr:cNvPr>
        <xdr:cNvSpPr txBox="1"/>
      </xdr:nvSpPr>
      <xdr:spPr>
        <a:xfrm>
          <a:off x="1700156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118127</xdr:rowOff>
    </xdr:from>
    <xdr:ext cx="469744" cy="259045"/>
    <xdr:sp macro="" textlink="">
      <xdr:nvSpPr>
        <xdr:cNvPr id="827" name="n_4mainValue【消防施設】&#10;一人当たり面積">
          <a:extLst>
            <a:ext uri="{FF2B5EF4-FFF2-40B4-BE49-F238E27FC236}">
              <a16:creationId xmlns:a16="http://schemas.microsoft.com/office/drawing/2014/main" id="{00000000-0008-0000-0200-00003B030000}"/>
            </a:ext>
          </a:extLst>
        </xdr:cNvPr>
        <xdr:cNvSpPr txBox="1"/>
      </xdr:nvSpPr>
      <xdr:spPr>
        <a:xfrm>
          <a:off x="162268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441450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123188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149225</xdr:rowOff>
    </xdr:from>
    <xdr:to>
      <xdr:col>85</xdr:col>
      <xdr:colOff>177800</xdr:colOff>
      <xdr:row>100</xdr:row>
      <xdr:rowOff>79375</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4325600" y="167455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64152</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4414500" y="166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93980</xdr:rowOff>
    </xdr:from>
    <xdr:to>
      <xdr:col>81</xdr:col>
      <xdr:colOff>101600</xdr:colOff>
      <xdr:row>100</xdr:row>
      <xdr:rowOff>24130</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3578840" y="1669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144780</xdr:rowOff>
    </xdr:from>
    <xdr:to>
      <xdr:col>85</xdr:col>
      <xdr:colOff>127000</xdr:colOff>
      <xdr:row>100</xdr:row>
      <xdr:rowOff>28575</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3629640" y="1674114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107314</xdr:rowOff>
    </xdr:from>
    <xdr:to>
      <xdr:col>76</xdr:col>
      <xdr:colOff>165100</xdr:colOff>
      <xdr:row>108</xdr:row>
      <xdr:rowOff>37464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2804140" y="1804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144780</xdr:rowOff>
    </xdr:from>
    <xdr:to>
      <xdr:col>81</xdr:col>
      <xdr:colOff>50800</xdr:colOff>
      <xdr:row>107</xdr:row>
      <xdr:rowOff>158114</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2854940" y="16741140"/>
          <a:ext cx="774700" cy="13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114936</xdr:rowOff>
    </xdr:from>
    <xdr:to>
      <xdr:col>72</xdr:col>
      <xdr:colOff>38100</xdr:colOff>
      <xdr:row>108</xdr:row>
      <xdr:rowOff>45086</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2029440" y="18052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158114</xdr:rowOff>
    </xdr:from>
    <xdr:to>
      <xdr:col>76</xdr:col>
      <xdr:colOff>114300</xdr:colOff>
      <xdr:row>107</xdr:row>
      <xdr:rowOff>165736</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flipV="1">
          <a:off x="12072620" y="18095594"/>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1231880" y="18054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165736</xdr:rowOff>
    </xdr:from>
    <xdr:to>
      <xdr:col>71</xdr:col>
      <xdr:colOff>177800</xdr:colOff>
      <xdr:row>107</xdr:row>
      <xdr:rowOff>167639</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1282680" y="18103216"/>
          <a:ext cx="78994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343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26752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19005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110298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40657</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3437244"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28591</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2675244" y="1813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36213</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190054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1102984" y="1814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00000000-0008-0000-0200-00008C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a:extLst>
            <a:ext uri="{FF2B5EF4-FFF2-40B4-BE49-F238E27FC236}">
              <a16:creationId xmlns:a16="http://schemas.microsoft.com/office/drawing/2014/main" id="{00000000-0008-0000-0200-00008E030000}"/>
            </a:ext>
          </a:extLst>
        </xdr:cNvPr>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a:extLst>
            <a:ext uri="{FF2B5EF4-FFF2-40B4-BE49-F238E27FC236}">
              <a16:creationId xmlns:a16="http://schemas.microsoft.com/office/drawing/2014/main" id="{00000000-0008-0000-0200-000090030000}"/>
            </a:ext>
          </a:extLst>
        </xdr:cNvPr>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4" name="【庁舎】&#10;一人当たり面積平均値テキスト">
          <a:extLst>
            <a:ext uri="{FF2B5EF4-FFF2-40B4-BE49-F238E27FC236}">
              <a16:creationId xmlns:a16="http://schemas.microsoft.com/office/drawing/2014/main" id="{00000000-0008-0000-0200-000092030000}"/>
            </a:ext>
          </a:extLst>
        </xdr:cNvPr>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194589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926" name="【庁舎】&#10;一人当たり面積該当値テキスト">
          <a:extLst>
            <a:ext uri="{FF2B5EF4-FFF2-40B4-BE49-F238E27FC236}">
              <a16:creationId xmlns:a16="http://schemas.microsoft.com/office/drawing/2014/main" id="{00000000-0008-0000-0200-00009E030000}"/>
            </a:ext>
          </a:extLst>
        </xdr:cNvPr>
        <xdr:cNvSpPr txBox="1"/>
      </xdr:nvSpPr>
      <xdr:spPr>
        <a:xfrm>
          <a:off x="19547840"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18735040" y="17959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107</xdr:row>
      <xdr:rowOff>72389</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flipV="1">
          <a:off x="18778220" y="17689830"/>
          <a:ext cx="73152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7937480" y="179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17988280" y="180098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7162780" y="179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72389</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17213580" y="180098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16388080" y="17962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76200</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16431260" y="1800986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5" name="n_1aveValue【庁舎】&#10;一人当たり面積">
          <a:extLst>
            <a:ext uri="{FF2B5EF4-FFF2-40B4-BE49-F238E27FC236}">
              <a16:creationId xmlns:a16="http://schemas.microsoft.com/office/drawing/2014/main" id="{00000000-0008-0000-0200-0000A7030000}"/>
            </a:ext>
          </a:extLst>
        </xdr:cNvPr>
        <xdr:cNvSpPr txBox="1"/>
      </xdr:nvSpPr>
      <xdr:spPr>
        <a:xfrm>
          <a:off x="185611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6" name="n_2aveValue【庁舎】&#10;一人当たり面積">
          <a:extLst>
            <a:ext uri="{FF2B5EF4-FFF2-40B4-BE49-F238E27FC236}">
              <a16:creationId xmlns:a16="http://schemas.microsoft.com/office/drawing/2014/main" id="{00000000-0008-0000-0200-0000A8030000}"/>
            </a:ext>
          </a:extLst>
        </xdr:cNvPr>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7" name="n_3aveValue【庁舎】&#10;一人当たり面積">
          <a:extLst>
            <a:ext uri="{FF2B5EF4-FFF2-40B4-BE49-F238E27FC236}">
              <a16:creationId xmlns:a16="http://schemas.microsoft.com/office/drawing/2014/main" id="{00000000-0008-0000-0200-0000A9030000}"/>
            </a:ext>
          </a:extLst>
        </xdr:cNvPr>
        <xdr:cNvSpPr txBox="1"/>
      </xdr:nvSpPr>
      <xdr:spPr>
        <a:xfrm>
          <a:off x="170015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8" name="n_4aveValue【庁舎】&#10;一人当たり面積">
          <a:extLst>
            <a:ext uri="{FF2B5EF4-FFF2-40B4-BE49-F238E27FC236}">
              <a16:creationId xmlns:a16="http://schemas.microsoft.com/office/drawing/2014/main" id="{00000000-0008-0000-0200-0000AA030000}"/>
            </a:ext>
          </a:extLst>
        </xdr:cNvPr>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939" name="n_1mainValue【庁舎】&#10;一人当たり面積">
          <a:extLst>
            <a:ext uri="{FF2B5EF4-FFF2-40B4-BE49-F238E27FC236}">
              <a16:creationId xmlns:a16="http://schemas.microsoft.com/office/drawing/2014/main" id="{00000000-0008-0000-0200-0000AB030000}"/>
            </a:ext>
          </a:extLst>
        </xdr:cNvPr>
        <xdr:cNvSpPr txBox="1"/>
      </xdr:nvSpPr>
      <xdr:spPr>
        <a:xfrm>
          <a:off x="18561127"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40" name="n_2mainValue【庁舎】&#10;一人当たり面積">
          <a:extLst>
            <a:ext uri="{FF2B5EF4-FFF2-40B4-BE49-F238E27FC236}">
              <a16:creationId xmlns:a16="http://schemas.microsoft.com/office/drawing/2014/main" id="{00000000-0008-0000-0200-0000AC030000}"/>
            </a:ext>
          </a:extLst>
        </xdr:cNvPr>
        <xdr:cNvSpPr txBox="1"/>
      </xdr:nvSpPr>
      <xdr:spPr>
        <a:xfrm>
          <a:off x="17776267"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941" name="n_3mainValue【庁舎】&#10;一人当たり面積">
          <a:extLst>
            <a:ext uri="{FF2B5EF4-FFF2-40B4-BE49-F238E27FC236}">
              <a16:creationId xmlns:a16="http://schemas.microsoft.com/office/drawing/2014/main" id="{00000000-0008-0000-0200-0000AD030000}"/>
            </a:ext>
          </a:extLst>
        </xdr:cNvPr>
        <xdr:cNvSpPr txBox="1"/>
      </xdr:nvSpPr>
      <xdr:spPr>
        <a:xfrm>
          <a:off x="17001567"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42" name="n_4mainValue【庁舎】&#10;一人当たり面積">
          <a:extLst>
            <a:ext uri="{FF2B5EF4-FFF2-40B4-BE49-F238E27FC236}">
              <a16:creationId xmlns:a16="http://schemas.microsoft.com/office/drawing/2014/main" id="{00000000-0008-0000-0200-0000AE030000}"/>
            </a:ext>
          </a:extLst>
        </xdr:cNvPr>
        <xdr:cNvSpPr txBox="1"/>
      </xdr:nvSpPr>
      <xdr:spPr>
        <a:xfrm>
          <a:off x="162268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200-0000B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類似団体と比較して特に有形固定資産減価償却率が高くなっている施設は、福祉施設であり、類似団体内平均値を特に下回っているものは、庁舎、図書館である。</a:t>
          </a:r>
        </a:p>
        <a:p>
          <a:r>
            <a:rPr kumimoji="1" lang="ja-JP" altLang="en-US" sz="1300">
              <a:latin typeface="ＭＳ Ｐゴシック" panose="020B0600070205080204" pitchFamily="50" charset="-128"/>
              <a:ea typeface="ＭＳ Ｐゴシック" panose="020B0600070205080204" pitchFamily="50" charset="-128"/>
            </a:rPr>
            <a:t>福祉施設については、昭和４０～５０年代に多くの建物が建設されており、有形固定資産減価償却率が高くなっているが、耐震補強工事は完了してるため、使用する上での問題はない。</a:t>
          </a:r>
        </a:p>
        <a:p>
          <a:r>
            <a:rPr kumimoji="1" lang="ja-JP" altLang="en-US" sz="1300">
              <a:latin typeface="ＭＳ Ｐゴシック" panose="020B0600070205080204" pitchFamily="50" charset="-128"/>
              <a:ea typeface="ＭＳ Ｐゴシック" panose="020B0600070205080204" pitchFamily="50" charset="-128"/>
            </a:rPr>
            <a:t>庁舎及び図書館の有形固定資産減価償却率については、新庁舎の整備、ぎふメディアコスモスの建設などにより、類似団体平均値を大きく下回っている。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また、一般廃棄物処理施設では、令和３年度に新リサイクルセンターが完成したことにより、有形固定資産減価償却率が大きく減少した。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年度は、臨時財政対策債償還基金費の増などにより、分母となる財政需要額が増加したため、前年度と比べ減少している。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新型コロナウイルス感染症の影響による景気の低迷から回復基調を見込むものの、さらなる税源を確保するために、引き続き、教育・子育て環境、地域資源を活用した観光振興、企業立地の促進等</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様々な施策を推進し、定住・交流人口の増加、地域経済の回復と産業の活性化を図ることで、将来にわたり持続可能な都市運営を支える財政基盤を確立していく。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41728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367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継続的な行財政改革により、普通債（臨時財政対策債等を除く地方債）残高の縮減や職員定数の削減など、義務的経費の縮減に努めてきたが、近年は類似団体平均を上回っている。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年度は、国の補正予算に伴う追加交付などによる普通交付税の増などにより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分母となる経常収入一般財源が大幅に増加したため、</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％と対前年比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年度は交付税の追加交付の影響が大きく、比率は一時的に改善したが、社会保障関係経費が高止まりのまま推移する見込みのため、今後も行財政改革を徹底し、義務的経費の縮減に努めていく。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65</xdr:row>
      <xdr:rowOff>77046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38696"/>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65</xdr:row>
      <xdr:rowOff>93133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212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93133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926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926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30073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保育所をはじめ、大学（短大・薬大）、高等学校や障がい者施設など多くの施設を直営で運営していることや消防広域化に伴う身分統一などの要因により、類似団体平均を上回って推移している。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年度は、新型コロナウイルスワクチン接種関係委託の増などにより、対前年度比で増となった。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145858</xdr:rowOff>
    </xdr:from>
    <xdr:to>
      <xdr:col>23</xdr:col>
      <xdr:colOff>133350</xdr:colOff>
      <xdr:row>85</xdr:row>
      <xdr:rowOff>9390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76208"/>
          <a:ext cx="838200" cy="2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150730</xdr:rowOff>
    </xdr:from>
    <xdr:to>
      <xdr:col>19</xdr:col>
      <xdr:colOff>133350</xdr:colOff>
      <xdr:row>83</xdr:row>
      <xdr:rowOff>145858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9630"/>
          <a:ext cx="889000" cy="16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39773</xdr:rowOff>
    </xdr:from>
    <xdr:to>
      <xdr:col>15</xdr:col>
      <xdr:colOff>82550</xdr:colOff>
      <xdr:row>82</xdr:row>
      <xdr:rowOff>150730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8673"/>
          <a:ext cx="889000" cy="1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167084</xdr:rowOff>
    </xdr:from>
    <xdr:to>
      <xdr:col>11</xdr:col>
      <xdr:colOff>31750</xdr:colOff>
      <xdr:row>82</xdr:row>
      <xdr:rowOff>39773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4534"/>
          <a:ext cx="8890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130040</xdr:rowOff>
    </xdr:from>
    <xdr:to>
      <xdr:col>23</xdr:col>
      <xdr:colOff>184150</xdr:colOff>
      <xdr:row>85</xdr:row>
      <xdr:rowOff>60190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102117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95058</xdr:rowOff>
    </xdr:from>
    <xdr:to>
      <xdr:col>19</xdr:col>
      <xdr:colOff>184150</xdr:colOff>
      <xdr:row>84</xdr:row>
      <xdr:rowOff>25208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9985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99930</xdr:rowOff>
    </xdr:from>
    <xdr:to>
      <xdr:col>15</xdr:col>
      <xdr:colOff>133350</xdr:colOff>
      <xdr:row>83</xdr:row>
      <xdr:rowOff>30080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14857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160423</xdr:rowOff>
    </xdr:from>
    <xdr:to>
      <xdr:col>11</xdr:col>
      <xdr:colOff>82550</xdr:colOff>
      <xdr:row>82</xdr:row>
      <xdr:rowOff>90573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75350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3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116284</xdr:rowOff>
    </xdr:from>
    <xdr:to>
      <xdr:col>7</xdr:col>
      <xdr:colOff>31750</xdr:colOff>
      <xdr:row>82</xdr:row>
      <xdr:rowOff>46434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人事院勧告に準じ、高年齢層の昇給抑制を行うとともに、昇給制度も大きく見直し、平成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年に給与の総合的見直しを完全実施した。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また、高年齢層のラスパイレス指数が高いことを踏まえ、格差を是正するために、平成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年度から若年層の昇格前倒し及び高年齢層の昇給抑制を実施しており、今後も引続き給与の適正化に努めていく。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類似団体平均を上回っている主な要因としては、保育所をはじめ、大学（短大・薬大）、高等学校や障がい者施設などを直営で運営していることによるものである。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職員定数については、民営化、委託化の推進などにより、ピーク時（昭和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人）と比較して、令和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％削減するなど効率化を進めており、今後もさらなる行財政改革の取り組みにより、人件費の抑制に努めていく。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（職員定数は令和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41910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1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157056</xdr:rowOff>
    </xdr:from>
    <xdr:to>
      <xdr:col>77</xdr:col>
      <xdr:colOff>44450</xdr:colOff>
      <xdr:row>63</xdr:row>
      <xdr:rowOff>17780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8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157056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748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62</xdr:row>
      <xdr:rowOff>144992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45656"/>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122783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かねてより市債残高の抑制に意を用いてきたことと、利率の高い地方債の償還が終了してきていることから、類似団体平均を下回る状況が続いている。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年度は、元利償還金が減少したこと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今後も岐阜市行財政改革プランに定める実質公債費比率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％未満の水準を堅持すべく適正な市債管理に努める。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47096</xdr:rowOff>
    </xdr:from>
    <xdr:to>
      <xdr:col>81</xdr:col>
      <xdr:colOff>44450</xdr:colOff>
      <xdr:row>39</xdr:row>
      <xdr:rowOff>107421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73364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107421</xdr:rowOff>
    </xdr:from>
    <xdr:to>
      <xdr:col>77</xdr:col>
      <xdr:colOff>44450</xdr:colOff>
      <xdr:row>39</xdr:row>
      <xdr:rowOff>147638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7939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147638</xdr:rowOff>
    </xdr:from>
    <xdr:to>
      <xdr:col>72</xdr:col>
      <xdr:colOff>203200</xdr:colOff>
      <xdr:row>39</xdr:row>
      <xdr:rowOff>167746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8341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157692</xdr:rowOff>
    </xdr:from>
    <xdr:to>
      <xdr:col>68</xdr:col>
      <xdr:colOff>152400</xdr:colOff>
      <xdr:row>39</xdr:row>
      <xdr:rowOff>167746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8442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167746</xdr:rowOff>
    </xdr:from>
    <xdr:to>
      <xdr:col>81</xdr:col>
      <xdr:colOff>95250</xdr:colOff>
      <xdr:row>39</xdr:row>
      <xdr:rowOff>97896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12823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56621</xdr:rowOff>
    </xdr:from>
    <xdr:to>
      <xdr:col>77</xdr:col>
      <xdr:colOff>95250</xdr:colOff>
      <xdr:row>39</xdr:row>
      <xdr:rowOff>158221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168398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1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96838</xdr:rowOff>
    </xdr:from>
    <xdr:to>
      <xdr:col>73</xdr:col>
      <xdr:colOff>44450</xdr:colOff>
      <xdr:row>40</xdr:row>
      <xdr:rowOff>26988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37165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116946</xdr:rowOff>
    </xdr:from>
    <xdr:to>
      <xdr:col>68</xdr:col>
      <xdr:colOff>203200</xdr:colOff>
      <xdr:row>40</xdr:row>
      <xdr:rowOff>47096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57273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106892</xdr:rowOff>
    </xdr:from>
    <xdr:to>
      <xdr:col>64</xdr:col>
      <xdr:colOff>152400</xdr:colOff>
      <xdr:row>40</xdr:row>
      <xdr:rowOff>37042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47219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年度も、前年度に続き「－」となり、類似団体平均を大きく下回っている。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公共施設等の計画的な維持更新のため、新たに公共施設等マネジメント基金を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設置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し積立を行うなど、充当可能財源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依然「－」となっているものの、薬科大学整備事業、鉄道高架事業などの大規模な財政需要に備えた基金の積立等により充当可能財源の確保に努め、今後も計画的な財政運営に努めていく。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としては、保育所をはじめ、大学（短大・薬大）、高等学校や障がい者施設などを直営で運営していることによるものである。職員定数については、民営化、委託化の推進などにより、ピーク時（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人）と比較して、令和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％削減するなど効率化を進めており、今後もさらなる行財政改革の取り組みにより、人件費の抑制に努めていく。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岐阜市行財政改革プランに基づき、各種業務の委託化などを推進しており、人件費から物件費へのシフトが進んでいる。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年度はごみ収集委託の拡大などにより物件費が増加した一方、分母となる経常一般財源総額が、交付税の追加交付などにより増加したため比率とてしては減少した。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保育所等の民営化や施設管理業務の委託化など、組織・業務のスリム化に向けた改革を継続していく。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409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17</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類似団体平均と同様に、近年は増加傾向で推移していたが、令和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主な要因としては、障害者自立支援給付費の増により扶助費が増加した一方、分母となる経常一般財源総額が、交付税の追加交付などにより増加したため比率とてしては減少したことによるものである。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主な要因は、高齢化の進展に伴い、介護保険事業への繰出金が増加した一方、</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分母となる経常一般財源総額が、交付税の追加交付などにより増加したため比率とてしては減少したことによるもの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分母となる経常一般財源総額が、交付税の追加交付などにより増加したため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今後も、岐阜市行財政改革プランに基づき、補助金・負担金の見直しを継続して行っていく。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380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35</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74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83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継続的に、普通債（臨時財政対策債等を除く地方債）残高の縮減を図ってきたことにより、ピーク時（平成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1,363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億円）と比較し、平成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年度末には約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％縮減され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年度は、過去の地方債の償還が完了したことなどにより、比率は減少した。引き続き適正な市債管理に努める。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26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54611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公債費以外の推移は、人件費・物件費欄に記載の理由により、類似団体平均を上回っている。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職員定数、市債残高の縮減をはじめ、民間活力の積極的な活用その他の効率的な行政運営の実現のため、岐阜市行財政改革プランに基づき、継続的に取り組んでいく。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26363"/>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78</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32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52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74955</xdr:rowOff>
    </xdr:from>
    <xdr:to>
      <xdr:col>29</xdr:col>
      <xdr:colOff>127000</xdr:colOff>
      <xdr:row>13</xdr:row>
      <xdr:rowOff>101839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51430"/>
          <a:ext cx="647700" cy="2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74955</xdr:rowOff>
    </xdr:from>
    <xdr:to>
      <xdr:col>26</xdr:col>
      <xdr:colOff>50800</xdr:colOff>
      <xdr:row>13</xdr:row>
      <xdr:rowOff>167127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51430"/>
          <a:ext cx="698500" cy="9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167127</xdr:rowOff>
    </xdr:from>
    <xdr:to>
      <xdr:col>22</xdr:col>
      <xdr:colOff>114300</xdr:colOff>
      <xdr:row>15</xdr:row>
      <xdr:rowOff>85745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43602"/>
          <a:ext cx="698500" cy="26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85745</xdr:rowOff>
    </xdr:from>
    <xdr:to>
      <xdr:col>18</xdr:col>
      <xdr:colOff>177800</xdr:colOff>
      <xdr:row>15</xdr:row>
      <xdr:rowOff>98455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05120"/>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51039</xdr:rowOff>
    </xdr:from>
    <xdr:to>
      <xdr:col>29</xdr:col>
      <xdr:colOff>177800</xdr:colOff>
      <xdr:row>13</xdr:row>
      <xdr:rowOff>152639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27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67566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24155</xdr:rowOff>
    </xdr:from>
    <xdr:to>
      <xdr:col>26</xdr:col>
      <xdr:colOff>101600</xdr:colOff>
      <xdr:row>13</xdr:row>
      <xdr:rowOff>125755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135932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6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116327</xdr:rowOff>
    </xdr:from>
    <xdr:to>
      <xdr:col>22</xdr:col>
      <xdr:colOff>165100</xdr:colOff>
      <xdr:row>14</xdr:row>
      <xdr:rowOff>46477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9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56654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6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34945</xdr:rowOff>
    </xdr:from>
    <xdr:to>
      <xdr:col>19</xdr:col>
      <xdr:colOff>38100</xdr:colOff>
      <xdr:row>15</xdr:row>
      <xdr:rowOff>136545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146722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2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47655</xdr:rowOff>
    </xdr:from>
    <xdr:to>
      <xdr:col>15</xdr:col>
      <xdr:colOff>101600</xdr:colOff>
      <xdr:row>15</xdr:row>
      <xdr:rowOff>149255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159432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3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307556</xdr:rowOff>
    </xdr:from>
    <xdr:to>
      <xdr:col>29</xdr:col>
      <xdr:colOff>127000</xdr:colOff>
      <xdr:row>36</xdr:row>
      <xdr:rowOff>394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17906"/>
          <a:ext cx="6477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272771</xdr:rowOff>
    </xdr:from>
    <xdr:to>
      <xdr:col>26</xdr:col>
      <xdr:colOff>50800</xdr:colOff>
      <xdr:row>35</xdr:row>
      <xdr:rowOff>307556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83121"/>
          <a:ext cx="698500" cy="3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251473</xdr:rowOff>
    </xdr:from>
    <xdr:to>
      <xdr:col>22</xdr:col>
      <xdr:colOff>114300</xdr:colOff>
      <xdr:row>35</xdr:row>
      <xdr:rowOff>272771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61823"/>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237604</xdr:rowOff>
    </xdr:from>
    <xdr:to>
      <xdr:col>18</xdr:col>
      <xdr:colOff>177800</xdr:colOff>
      <xdr:row>35</xdr:row>
      <xdr:rowOff>251473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47954"/>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292494</xdr:rowOff>
    </xdr:from>
    <xdr:to>
      <xdr:col>29</xdr:col>
      <xdr:colOff>177800</xdr:colOff>
      <xdr:row>36</xdr:row>
      <xdr:rowOff>51194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264571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256756</xdr:rowOff>
    </xdr:from>
    <xdr:to>
      <xdr:col>26</xdr:col>
      <xdr:colOff>101600</xdr:colOff>
      <xdr:row>36</xdr:row>
      <xdr:rowOff>15456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5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221971</xdr:rowOff>
    </xdr:from>
    <xdr:to>
      <xdr:col>22</xdr:col>
      <xdr:colOff>165100</xdr:colOff>
      <xdr:row>35</xdr:row>
      <xdr:rowOff>323571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308348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1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200673</xdr:rowOff>
    </xdr:from>
    <xdr:to>
      <xdr:col>19</xdr:col>
      <xdr:colOff>38100</xdr:colOff>
      <xdr:row>35</xdr:row>
      <xdr:rowOff>302273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1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287050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186804</xdr:rowOff>
    </xdr:from>
    <xdr:to>
      <xdr:col>15</xdr:col>
      <xdr:colOff>101600</xdr:colOff>
      <xdr:row>35</xdr:row>
      <xdr:rowOff>288404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9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273181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8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122718</xdr:rowOff>
    </xdr:from>
    <xdr:to>
      <xdr:col>24</xdr:col>
      <xdr:colOff>63500</xdr:colOff>
      <xdr:row>33</xdr:row>
      <xdr:rowOff>144892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0568"/>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144892</xdr:rowOff>
    </xdr:from>
    <xdr:to>
      <xdr:col>19</xdr:col>
      <xdr:colOff>177800</xdr:colOff>
      <xdr:row>34</xdr:row>
      <xdr:rowOff>65340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02742"/>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65340</xdr:rowOff>
    </xdr:from>
    <xdr:to>
      <xdr:col>15</xdr:col>
      <xdr:colOff>50800</xdr:colOff>
      <xdr:row>35</xdr:row>
      <xdr:rowOff>71969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94640"/>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61715</xdr:rowOff>
    </xdr:from>
    <xdr:to>
      <xdr:col>10</xdr:col>
      <xdr:colOff>114300</xdr:colOff>
      <xdr:row>35</xdr:row>
      <xdr:rowOff>71969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6246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71918</xdr:rowOff>
    </xdr:from>
    <xdr:to>
      <xdr:col>24</xdr:col>
      <xdr:colOff>114300</xdr:colOff>
      <xdr:row>34</xdr:row>
      <xdr:rowOff>2068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94795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94092</xdr:rowOff>
    </xdr:from>
    <xdr:to>
      <xdr:col>20</xdr:col>
      <xdr:colOff>38100</xdr:colOff>
      <xdr:row>34</xdr:row>
      <xdr:rowOff>24242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40769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14540</xdr:rowOff>
    </xdr:from>
    <xdr:to>
      <xdr:col>15</xdr:col>
      <xdr:colOff>101600</xdr:colOff>
      <xdr:row>34</xdr:row>
      <xdr:rowOff>116140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132667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21169</xdr:rowOff>
    </xdr:from>
    <xdr:to>
      <xdr:col>10</xdr:col>
      <xdr:colOff>165100</xdr:colOff>
      <xdr:row>35</xdr:row>
      <xdr:rowOff>122769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139296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10915</xdr:rowOff>
    </xdr:from>
    <xdr:to>
      <xdr:col>6</xdr:col>
      <xdr:colOff>38100</xdr:colOff>
      <xdr:row>35</xdr:row>
      <xdr:rowOff>112515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129042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149203</xdr:rowOff>
    </xdr:from>
    <xdr:to>
      <xdr:col>24</xdr:col>
      <xdr:colOff>63500</xdr:colOff>
      <xdr:row>56</xdr:row>
      <xdr:rowOff>94698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07503"/>
          <a:ext cx="838200" cy="28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94698</xdr:rowOff>
    </xdr:from>
    <xdr:to>
      <xdr:col>19</xdr:col>
      <xdr:colOff>177800</xdr:colOff>
      <xdr:row>57</xdr:row>
      <xdr:rowOff>45255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95898"/>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45255</xdr:rowOff>
    </xdr:from>
    <xdr:to>
      <xdr:col>15</xdr:col>
      <xdr:colOff>50800</xdr:colOff>
      <xdr:row>57</xdr:row>
      <xdr:rowOff>66287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790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66287</xdr:rowOff>
    </xdr:from>
    <xdr:to>
      <xdr:col>10</xdr:col>
      <xdr:colOff>114300</xdr:colOff>
      <xdr:row>57</xdr:row>
      <xdr:rowOff>114097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8937"/>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98403</xdr:rowOff>
    </xdr:from>
    <xdr:to>
      <xdr:col>24</xdr:col>
      <xdr:colOff>114300</xdr:colOff>
      <xdr:row>55</xdr:row>
      <xdr:rowOff>28553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121280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43898</xdr:rowOff>
    </xdr:from>
    <xdr:to>
      <xdr:col>20</xdr:col>
      <xdr:colOff>38100</xdr:colOff>
      <xdr:row>56</xdr:row>
      <xdr:rowOff>145498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165905</xdr:rowOff>
    </xdr:from>
    <xdr:to>
      <xdr:col>15</xdr:col>
      <xdr:colOff>101600</xdr:colOff>
      <xdr:row>57</xdr:row>
      <xdr:rowOff>96055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15487</xdr:rowOff>
    </xdr:from>
    <xdr:to>
      <xdr:col>10</xdr:col>
      <xdr:colOff>165100</xdr:colOff>
      <xdr:row>57</xdr:row>
      <xdr:rowOff>117087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133614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63297</xdr:rowOff>
    </xdr:from>
    <xdr:to>
      <xdr:col>6</xdr:col>
      <xdr:colOff>38100</xdr:colOff>
      <xdr:row>57</xdr:row>
      <xdr:rowOff>164897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164161</xdr:rowOff>
    </xdr:from>
    <xdr:to>
      <xdr:col>24</xdr:col>
      <xdr:colOff>63500</xdr:colOff>
      <xdr:row>78</xdr:row>
      <xdr:rowOff>4643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5811"/>
          <a:ext cx="8382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4643</xdr:rowOff>
    </xdr:from>
    <xdr:to>
      <xdr:col>19</xdr:col>
      <xdr:colOff>177800</xdr:colOff>
      <xdr:row>78</xdr:row>
      <xdr:rowOff>11867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7774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11867</xdr:rowOff>
    </xdr:from>
    <xdr:to>
      <xdr:col>15</xdr:col>
      <xdr:colOff>50800</xdr:colOff>
      <xdr:row>78</xdr:row>
      <xdr:rowOff>12233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8496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12233</xdr:rowOff>
    </xdr:from>
    <xdr:to>
      <xdr:col>10</xdr:col>
      <xdr:colOff>114300</xdr:colOff>
      <xdr:row>78</xdr:row>
      <xdr:rowOff>19731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533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113361</xdr:rowOff>
    </xdr:from>
    <xdr:to>
      <xdr:col>24</xdr:col>
      <xdr:colOff>114300</xdr:colOff>
      <xdr:row>78</xdr:row>
      <xdr:rowOff>43511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125293</xdr:rowOff>
    </xdr:from>
    <xdr:to>
      <xdr:col>20</xdr:col>
      <xdr:colOff>38100</xdr:colOff>
      <xdr:row>78</xdr:row>
      <xdr:rowOff>55443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46570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132517</xdr:rowOff>
    </xdr:from>
    <xdr:to>
      <xdr:col>15</xdr:col>
      <xdr:colOff>101600</xdr:colOff>
      <xdr:row>78</xdr:row>
      <xdr:rowOff>62667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53794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132883</xdr:rowOff>
    </xdr:from>
    <xdr:to>
      <xdr:col>10</xdr:col>
      <xdr:colOff>165100</xdr:colOff>
      <xdr:row>78</xdr:row>
      <xdr:rowOff>63033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140381</xdr:rowOff>
    </xdr:from>
    <xdr:to>
      <xdr:col>6</xdr:col>
      <xdr:colOff>38100</xdr:colOff>
      <xdr:row>78</xdr:row>
      <xdr:rowOff>70531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61658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70078</xdr:rowOff>
    </xdr:from>
    <xdr:to>
      <xdr:col>24</xdr:col>
      <xdr:colOff>63500</xdr:colOff>
      <xdr:row>98</xdr:row>
      <xdr:rowOff>57480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29278"/>
          <a:ext cx="838200" cy="3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57480</xdr:rowOff>
    </xdr:from>
    <xdr:to>
      <xdr:col>19</xdr:col>
      <xdr:colOff>177800</xdr:colOff>
      <xdr:row>98</xdr:row>
      <xdr:rowOff>109043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59580"/>
          <a:ext cx="889000" cy="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109043</xdr:rowOff>
    </xdr:from>
    <xdr:to>
      <xdr:col>15</xdr:col>
      <xdr:colOff>50800</xdr:colOff>
      <xdr:row>99</xdr:row>
      <xdr:rowOff>6311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1143"/>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163221</xdr:rowOff>
    </xdr:from>
    <xdr:to>
      <xdr:col>10</xdr:col>
      <xdr:colOff>114300</xdr:colOff>
      <xdr:row>99</xdr:row>
      <xdr:rowOff>6311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65321"/>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19278</xdr:rowOff>
    </xdr:from>
    <xdr:to>
      <xdr:col>24</xdr:col>
      <xdr:colOff>114300</xdr:colOff>
      <xdr:row>96</xdr:row>
      <xdr:rowOff>120878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169155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5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6680</xdr:rowOff>
    </xdr:from>
    <xdr:to>
      <xdr:col>20</xdr:col>
      <xdr:colOff>38100</xdr:colOff>
      <xdr:row>98</xdr:row>
      <xdr:rowOff>108280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99407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9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58243</xdr:rowOff>
    </xdr:from>
    <xdr:to>
      <xdr:col>15</xdr:col>
      <xdr:colOff>101600</xdr:colOff>
      <xdr:row>98</xdr:row>
      <xdr:rowOff>159843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150970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126961</xdr:rowOff>
    </xdr:from>
    <xdr:to>
      <xdr:col>10</xdr:col>
      <xdr:colOff>165100</xdr:colOff>
      <xdr:row>99</xdr:row>
      <xdr:rowOff>57111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48238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112421</xdr:rowOff>
    </xdr:from>
    <xdr:to>
      <xdr:col>6</xdr:col>
      <xdr:colOff>38100</xdr:colOff>
      <xdr:row>99</xdr:row>
      <xdr:rowOff>42571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33698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30157</xdr:rowOff>
    </xdr:from>
    <xdr:to>
      <xdr:col>55</xdr:col>
      <xdr:colOff>0</xdr:colOff>
      <xdr:row>37</xdr:row>
      <xdr:rowOff>85511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45107"/>
          <a:ext cx="838200" cy="108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30157</xdr:rowOff>
    </xdr:from>
    <xdr:to>
      <xdr:col>50</xdr:col>
      <xdr:colOff>114300</xdr:colOff>
      <xdr:row>37</xdr:row>
      <xdr:rowOff>151729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45107"/>
          <a:ext cx="889000" cy="11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148681</xdr:rowOff>
    </xdr:from>
    <xdr:to>
      <xdr:col>45</xdr:col>
      <xdr:colOff>177800</xdr:colOff>
      <xdr:row>37</xdr:row>
      <xdr:rowOff>151729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9233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148681</xdr:rowOff>
    </xdr:from>
    <xdr:to>
      <xdr:col>41</xdr:col>
      <xdr:colOff>50800</xdr:colOff>
      <xdr:row>37</xdr:row>
      <xdr:rowOff>169320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2331"/>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34711</xdr:rowOff>
    </xdr:from>
    <xdr:to>
      <xdr:col>55</xdr:col>
      <xdr:colOff>50800</xdr:colOff>
      <xdr:row>37</xdr:row>
      <xdr:rowOff>136311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5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150807</xdr:rowOff>
    </xdr:from>
    <xdr:to>
      <xdr:col>50</xdr:col>
      <xdr:colOff>165100</xdr:colOff>
      <xdr:row>31</xdr:row>
      <xdr:rowOff>80957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72084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8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100929</xdr:rowOff>
    </xdr:from>
    <xdr:to>
      <xdr:col>46</xdr:col>
      <xdr:colOff>38100</xdr:colOff>
      <xdr:row>38</xdr:row>
      <xdr:rowOff>31079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22206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3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97881</xdr:rowOff>
    </xdr:from>
    <xdr:to>
      <xdr:col>41</xdr:col>
      <xdr:colOff>101600</xdr:colOff>
      <xdr:row>38</xdr:row>
      <xdr:rowOff>28031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19158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3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118520</xdr:rowOff>
    </xdr:from>
    <xdr:to>
      <xdr:col>36</xdr:col>
      <xdr:colOff>165100</xdr:colOff>
      <xdr:row>38</xdr:row>
      <xdr:rowOff>48670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39797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15513</xdr:rowOff>
    </xdr:from>
    <xdr:to>
      <xdr:col>55</xdr:col>
      <xdr:colOff>0</xdr:colOff>
      <xdr:row>56</xdr:row>
      <xdr:rowOff>85960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102363"/>
          <a:ext cx="838200" cy="58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15513</xdr:rowOff>
    </xdr:from>
    <xdr:to>
      <xdr:col>50</xdr:col>
      <xdr:colOff>114300</xdr:colOff>
      <xdr:row>55</xdr:row>
      <xdr:rowOff>74549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102363"/>
          <a:ext cx="889000" cy="4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74549</xdr:rowOff>
    </xdr:from>
    <xdr:to>
      <xdr:col>45</xdr:col>
      <xdr:colOff>177800</xdr:colOff>
      <xdr:row>56</xdr:row>
      <xdr:rowOff>96018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04299"/>
          <a:ext cx="889000" cy="19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38049</xdr:rowOff>
    </xdr:from>
    <xdr:to>
      <xdr:col>41</xdr:col>
      <xdr:colOff>50800</xdr:colOff>
      <xdr:row>56</xdr:row>
      <xdr:rowOff>96018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39249"/>
          <a:ext cx="889000" cy="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35160</xdr:rowOff>
    </xdr:from>
    <xdr:to>
      <xdr:col>55</xdr:col>
      <xdr:colOff>50800</xdr:colOff>
      <xdr:row>56</xdr:row>
      <xdr:rowOff>136760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13587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136163</xdr:rowOff>
    </xdr:from>
    <xdr:to>
      <xdr:col>50</xdr:col>
      <xdr:colOff>165100</xdr:colOff>
      <xdr:row>53</xdr:row>
      <xdr:rowOff>66313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0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82840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82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23749</xdr:rowOff>
    </xdr:from>
    <xdr:to>
      <xdr:col>46</xdr:col>
      <xdr:colOff>38100</xdr:colOff>
      <xdr:row>55</xdr:row>
      <xdr:rowOff>125349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141876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45218</xdr:rowOff>
    </xdr:from>
    <xdr:to>
      <xdr:col>41</xdr:col>
      <xdr:colOff>101600</xdr:colOff>
      <xdr:row>56</xdr:row>
      <xdr:rowOff>146818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137945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158699</xdr:rowOff>
    </xdr:from>
    <xdr:to>
      <xdr:col>36</xdr:col>
      <xdr:colOff>165100</xdr:colOff>
      <xdr:row>56</xdr:row>
      <xdr:rowOff>88849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79976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62237</xdr:rowOff>
    </xdr:from>
    <xdr:to>
      <xdr:col>55</xdr:col>
      <xdr:colOff>0</xdr:colOff>
      <xdr:row>76</xdr:row>
      <xdr:rowOff>57045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920987"/>
          <a:ext cx="838200" cy="1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57045</xdr:rowOff>
    </xdr:from>
    <xdr:to>
      <xdr:col>50</xdr:col>
      <xdr:colOff>114300</xdr:colOff>
      <xdr:row>77</xdr:row>
      <xdr:rowOff>93653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87245"/>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93653</xdr:rowOff>
    </xdr:from>
    <xdr:to>
      <xdr:col>45</xdr:col>
      <xdr:colOff>177800</xdr:colOff>
      <xdr:row>77</xdr:row>
      <xdr:rowOff>123175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95303"/>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8615</xdr:rowOff>
    </xdr:from>
    <xdr:to>
      <xdr:col>41</xdr:col>
      <xdr:colOff>50800</xdr:colOff>
      <xdr:row>77</xdr:row>
      <xdr:rowOff>123175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038815"/>
          <a:ext cx="889000" cy="2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11437</xdr:rowOff>
    </xdr:from>
    <xdr:to>
      <xdr:col>55</xdr:col>
      <xdr:colOff>50800</xdr:colOff>
      <xdr:row>75</xdr:row>
      <xdr:rowOff>113037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34314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6245</xdr:rowOff>
    </xdr:from>
    <xdr:to>
      <xdr:col>50</xdr:col>
      <xdr:colOff>165100</xdr:colOff>
      <xdr:row>76</xdr:row>
      <xdr:rowOff>107845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124372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42853</xdr:rowOff>
    </xdr:from>
    <xdr:to>
      <xdr:col>46</xdr:col>
      <xdr:colOff>38100</xdr:colOff>
      <xdr:row>77</xdr:row>
      <xdr:rowOff>144453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135580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72375</xdr:rowOff>
    </xdr:from>
    <xdr:to>
      <xdr:col>41</xdr:col>
      <xdr:colOff>101600</xdr:colOff>
      <xdr:row>78</xdr:row>
      <xdr:rowOff>2525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165102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36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129264</xdr:rowOff>
    </xdr:from>
    <xdr:to>
      <xdr:col>36</xdr:col>
      <xdr:colOff>165100</xdr:colOff>
      <xdr:row>76</xdr:row>
      <xdr:rowOff>59413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8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75941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121050</xdr:rowOff>
    </xdr:from>
    <xdr:to>
      <xdr:col>55</xdr:col>
      <xdr:colOff>0</xdr:colOff>
      <xdr:row>97</xdr:row>
      <xdr:rowOff>113601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065900"/>
          <a:ext cx="838200" cy="67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121050</xdr:rowOff>
    </xdr:from>
    <xdr:to>
      <xdr:col>50</xdr:col>
      <xdr:colOff>114300</xdr:colOff>
      <xdr:row>95</xdr:row>
      <xdr:rowOff>10979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065900"/>
          <a:ext cx="889000" cy="2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10979</xdr:rowOff>
    </xdr:from>
    <xdr:to>
      <xdr:col>45</xdr:col>
      <xdr:colOff>177800</xdr:colOff>
      <xdr:row>96</xdr:row>
      <xdr:rowOff>105600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298729"/>
          <a:ext cx="889000" cy="26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105600</xdr:rowOff>
    </xdr:from>
    <xdr:to>
      <xdr:col>41</xdr:col>
      <xdr:colOff>50800</xdr:colOff>
      <xdr:row>97</xdr:row>
      <xdr:rowOff>63919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64800"/>
          <a:ext cx="889000" cy="1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62801</xdr:rowOff>
    </xdr:from>
    <xdr:to>
      <xdr:col>55</xdr:col>
      <xdr:colOff>50800</xdr:colOff>
      <xdr:row>97</xdr:row>
      <xdr:rowOff>164401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41228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70250</xdr:rowOff>
    </xdr:from>
    <xdr:to>
      <xdr:col>50</xdr:col>
      <xdr:colOff>165100</xdr:colOff>
      <xdr:row>94</xdr:row>
      <xdr:rowOff>400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0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16927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7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131629</xdr:rowOff>
    </xdr:from>
    <xdr:to>
      <xdr:col>46</xdr:col>
      <xdr:colOff>38100</xdr:colOff>
      <xdr:row>95</xdr:row>
      <xdr:rowOff>61779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78306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54800</xdr:rowOff>
    </xdr:from>
    <xdr:to>
      <xdr:col>41</xdr:col>
      <xdr:colOff>101600</xdr:colOff>
      <xdr:row>96</xdr:row>
      <xdr:rowOff>156400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147527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13119</xdr:rowOff>
    </xdr:from>
    <xdr:to>
      <xdr:col>36</xdr:col>
      <xdr:colOff>165100</xdr:colOff>
      <xdr:row>97</xdr:row>
      <xdr:rowOff>114719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105846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132613</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304813"/>
          <a:ext cx="838200" cy="3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132613</xdr:rowOff>
    </xdr:from>
    <xdr:to>
      <xdr:col>81</xdr:col>
      <xdr:colOff>50800</xdr:colOff>
      <xdr:row>38</xdr:row>
      <xdr:rowOff>103718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304813"/>
          <a:ext cx="889000" cy="3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103718</xdr:rowOff>
    </xdr:from>
    <xdr:to>
      <xdr:col>76</xdr:col>
      <xdr:colOff>114300</xdr:colOff>
      <xdr:row>38</xdr:row>
      <xdr:rowOff>121549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1881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121549</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36649"/>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81813</xdr:rowOff>
    </xdr:from>
    <xdr:to>
      <xdr:col>81</xdr:col>
      <xdr:colOff>101600</xdr:colOff>
      <xdr:row>37</xdr:row>
      <xdr:rowOff>11963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2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28490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0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52918</xdr:rowOff>
    </xdr:from>
    <xdr:to>
      <xdr:col>76</xdr:col>
      <xdr:colOff>165100</xdr:colOff>
      <xdr:row>38</xdr:row>
      <xdr:rowOff>154518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145645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6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70749</xdr:rowOff>
    </xdr:from>
    <xdr:to>
      <xdr:col>72</xdr:col>
      <xdr:colOff>38100</xdr:colOff>
      <xdr:row>39</xdr:row>
      <xdr:rowOff>899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163476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7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62433</xdr:rowOff>
    </xdr:from>
    <xdr:to>
      <xdr:col>85</xdr:col>
      <xdr:colOff>127000</xdr:colOff>
      <xdr:row>76</xdr:row>
      <xdr:rowOff>69805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092633"/>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43487</xdr:rowOff>
    </xdr:from>
    <xdr:to>
      <xdr:col>81</xdr:col>
      <xdr:colOff>50800</xdr:colOff>
      <xdr:row>76</xdr:row>
      <xdr:rowOff>62433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073687"/>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36601</xdr:rowOff>
    </xdr:from>
    <xdr:to>
      <xdr:col>76</xdr:col>
      <xdr:colOff>114300</xdr:colOff>
      <xdr:row>76</xdr:row>
      <xdr:rowOff>43487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66801"/>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17199</xdr:rowOff>
    </xdr:from>
    <xdr:to>
      <xdr:col>71</xdr:col>
      <xdr:colOff>177800</xdr:colOff>
      <xdr:row>76</xdr:row>
      <xdr:rowOff>36601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47399"/>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19005</xdr:rowOff>
    </xdr:from>
    <xdr:to>
      <xdr:col>85</xdr:col>
      <xdr:colOff>177800</xdr:colOff>
      <xdr:row>76</xdr:row>
      <xdr:rowOff>120605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168882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11633</xdr:rowOff>
    </xdr:from>
    <xdr:to>
      <xdr:col>81</xdr:col>
      <xdr:colOff>101600</xdr:colOff>
      <xdr:row>76</xdr:row>
      <xdr:rowOff>113233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104360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164137</xdr:rowOff>
    </xdr:from>
    <xdr:to>
      <xdr:col>76</xdr:col>
      <xdr:colOff>165100</xdr:colOff>
      <xdr:row>76</xdr:row>
      <xdr:rowOff>94287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85414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157251</xdr:rowOff>
    </xdr:from>
    <xdr:to>
      <xdr:col>72</xdr:col>
      <xdr:colOff>38100</xdr:colOff>
      <xdr:row>76</xdr:row>
      <xdr:rowOff>87401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78528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137849</xdr:rowOff>
    </xdr:from>
    <xdr:to>
      <xdr:col>67</xdr:col>
      <xdr:colOff>101600</xdr:colOff>
      <xdr:row>76</xdr:row>
      <xdr:rowOff>67999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59126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0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2350</xdr:rowOff>
    </xdr:from>
    <xdr:to>
      <xdr:col>85</xdr:col>
      <xdr:colOff>127000</xdr:colOff>
      <xdr:row>98</xdr:row>
      <xdr:rowOff>162940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61550"/>
          <a:ext cx="838200" cy="5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50394</xdr:rowOff>
    </xdr:from>
    <xdr:to>
      <xdr:col>81</xdr:col>
      <xdr:colOff>50800</xdr:colOff>
      <xdr:row>98</xdr:row>
      <xdr:rowOff>162940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852494"/>
          <a:ext cx="889000" cy="1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32144</xdr:rowOff>
    </xdr:from>
    <xdr:to>
      <xdr:col>76</xdr:col>
      <xdr:colOff>114300</xdr:colOff>
      <xdr:row>98</xdr:row>
      <xdr:rowOff>50394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34244"/>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169304</xdr:rowOff>
    </xdr:from>
    <xdr:to>
      <xdr:col>71</xdr:col>
      <xdr:colOff>177800</xdr:colOff>
      <xdr:row>98</xdr:row>
      <xdr:rowOff>32144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999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123000</xdr:rowOff>
    </xdr:from>
    <xdr:to>
      <xdr:col>85</xdr:col>
      <xdr:colOff>177800</xdr:colOff>
      <xdr:row>96</xdr:row>
      <xdr:rowOff>53150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145877</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112140</xdr:rowOff>
    </xdr:from>
    <xdr:to>
      <xdr:col>81</xdr:col>
      <xdr:colOff>101600</xdr:colOff>
      <xdr:row>99</xdr:row>
      <xdr:rowOff>42290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33417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0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171044</xdr:rowOff>
    </xdr:from>
    <xdr:to>
      <xdr:col>76</xdr:col>
      <xdr:colOff>165100</xdr:colOff>
      <xdr:row>98</xdr:row>
      <xdr:rowOff>101194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92321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9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152794</xdr:rowOff>
    </xdr:from>
    <xdr:to>
      <xdr:col>72</xdr:col>
      <xdr:colOff>38100</xdr:colOff>
      <xdr:row>98</xdr:row>
      <xdr:rowOff>82944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74071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7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118504</xdr:rowOff>
    </xdr:from>
    <xdr:to>
      <xdr:col>67</xdr:col>
      <xdr:colOff>101600</xdr:colOff>
      <xdr:row>98</xdr:row>
      <xdr:rowOff>48654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65181</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5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48097</xdr:rowOff>
    </xdr:from>
    <xdr:to>
      <xdr:col>116</xdr:col>
      <xdr:colOff>63500</xdr:colOff>
      <xdr:row>39</xdr:row>
      <xdr:rowOff>73406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34647"/>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73406</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759956"/>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54465</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41015"/>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36177</xdr:rowOff>
    </xdr:from>
    <xdr:to>
      <xdr:col>102</xdr:col>
      <xdr:colOff>114300</xdr:colOff>
      <xdr:row>39</xdr:row>
      <xdr:rowOff>54465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2272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168747</xdr:rowOff>
    </xdr:from>
    <xdr:to>
      <xdr:col>116</xdr:col>
      <xdr:colOff>114300</xdr:colOff>
      <xdr:row>39</xdr:row>
      <xdr:rowOff>98897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83674</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22606</xdr:rowOff>
    </xdr:from>
    <xdr:to>
      <xdr:col>112</xdr:col>
      <xdr:colOff>38100</xdr:colOff>
      <xdr:row>39</xdr:row>
      <xdr:rowOff>124206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115333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3665</xdr:rowOff>
    </xdr:from>
    <xdr:to>
      <xdr:col>102</xdr:col>
      <xdr:colOff>165100</xdr:colOff>
      <xdr:row>39</xdr:row>
      <xdr:rowOff>105265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96392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78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156827</xdr:rowOff>
    </xdr:from>
    <xdr:to>
      <xdr:col>98</xdr:col>
      <xdr:colOff>38100</xdr:colOff>
      <xdr:row>39</xdr:row>
      <xdr:rowOff>86977</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78104</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129775</xdr:rowOff>
    </xdr:from>
    <xdr:to>
      <xdr:col>116</xdr:col>
      <xdr:colOff>63500</xdr:colOff>
      <xdr:row>53</xdr:row>
      <xdr:rowOff>122669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8702275"/>
          <a:ext cx="838200" cy="5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129775</xdr:rowOff>
    </xdr:from>
    <xdr:to>
      <xdr:col>111</xdr:col>
      <xdr:colOff>177800</xdr:colOff>
      <xdr:row>56</xdr:row>
      <xdr:rowOff>111144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8702275"/>
          <a:ext cx="889000" cy="10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111144</xdr:rowOff>
    </xdr:from>
    <xdr:to>
      <xdr:col>107</xdr:col>
      <xdr:colOff>50800</xdr:colOff>
      <xdr:row>56</xdr:row>
      <xdr:rowOff>132423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712344"/>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132423</xdr:rowOff>
    </xdr:from>
    <xdr:to>
      <xdr:col>102</xdr:col>
      <xdr:colOff>114300</xdr:colOff>
      <xdr:row>57</xdr:row>
      <xdr:rowOff>40012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733623"/>
          <a:ext cx="889000" cy="7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71869</xdr:rowOff>
    </xdr:from>
    <xdr:to>
      <xdr:col>116</xdr:col>
      <xdr:colOff>114300</xdr:colOff>
      <xdr:row>54</xdr:row>
      <xdr:rowOff>2019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1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94746</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0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78975</xdr:rowOff>
    </xdr:from>
    <xdr:to>
      <xdr:col>112</xdr:col>
      <xdr:colOff>38100</xdr:colOff>
      <xdr:row>51</xdr:row>
      <xdr:rowOff>9125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86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25652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84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60344</xdr:rowOff>
    </xdr:from>
    <xdr:to>
      <xdr:col>107</xdr:col>
      <xdr:colOff>101600</xdr:colOff>
      <xdr:row>56</xdr:row>
      <xdr:rowOff>161944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6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7021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4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81623</xdr:rowOff>
    </xdr:from>
    <xdr:to>
      <xdr:col>102</xdr:col>
      <xdr:colOff>165100</xdr:colOff>
      <xdr:row>57</xdr:row>
      <xdr:rowOff>11773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6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28300</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4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160662</xdr:rowOff>
    </xdr:from>
    <xdr:to>
      <xdr:col>98</xdr:col>
      <xdr:colOff>38100</xdr:colOff>
      <xdr:row>57</xdr:row>
      <xdr:rowOff>90812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7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107339</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5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20218</xdr:rowOff>
    </xdr:from>
    <xdr:to>
      <xdr:col>116</xdr:col>
      <xdr:colOff>63500</xdr:colOff>
      <xdr:row>75</xdr:row>
      <xdr:rowOff>39992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87896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39992</xdr:rowOff>
    </xdr:from>
    <xdr:to>
      <xdr:col>111</xdr:col>
      <xdr:colOff>177800</xdr:colOff>
      <xdr:row>75</xdr:row>
      <xdr:rowOff>70358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898742"/>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70358</xdr:rowOff>
    </xdr:from>
    <xdr:to>
      <xdr:col>107</xdr:col>
      <xdr:colOff>50800</xdr:colOff>
      <xdr:row>75</xdr:row>
      <xdr:rowOff>117069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929108"/>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117069</xdr:rowOff>
    </xdr:from>
    <xdr:to>
      <xdr:col>102</xdr:col>
      <xdr:colOff>114300</xdr:colOff>
      <xdr:row>75</xdr:row>
      <xdr:rowOff>139662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975819"/>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140868</xdr:rowOff>
    </xdr:from>
    <xdr:to>
      <xdr:col>116</xdr:col>
      <xdr:colOff>114300</xdr:colOff>
      <xdr:row>75</xdr:row>
      <xdr:rowOff>71018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163745</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160642</xdr:rowOff>
    </xdr:from>
    <xdr:to>
      <xdr:col>112</xdr:col>
      <xdr:colOff>38100</xdr:colOff>
      <xdr:row>75</xdr:row>
      <xdr:rowOff>90792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107319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6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19558</xdr:rowOff>
    </xdr:from>
    <xdr:to>
      <xdr:col>107</xdr:col>
      <xdr:colOff>101600</xdr:colOff>
      <xdr:row>75</xdr:row>
      <xdr:rowOff>121158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137685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6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66269</xdr:rowOff>
    </xdr:from>
    <xdr:to>
      <xdr:col>102</xdr:col>
      <xdr:colOff>165100</xdr:colOff>
      <xdr:row>75</xdr:row>
      <xdr:rowOff>167869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12946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88862</xdr:rowOff>
    </xdr:from>
    <xdr:to>
      <xdr:col>98</xdr:col>
      <xdr:colOff>38100</xdr:colOff>
      <xdr:row>76</xdr:row>
      <xdr:rowOff>19013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947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10138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人あたり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478,618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593,771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減となった主な要因は、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感染症</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対策として実施した特別定額給付金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事業終了により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新庁舎建設の完了に伴い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また、子育て世帯臨時特別給付金、住民税非課税世帯等臨時特別給付金などの増により扶助費が増加しているが、いずれも新型コロナ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ウイルス感染症</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対策に</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係るもの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類似団体と比較して、貸付金が高い傾向で推移しているが、制度融資による貸付金によるものである。これらについては、年度内に貸付及び償還がなされるため、一般財源に影響を及ぼすものではない。</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なお、災害復旧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費は、東部クリーンセンター整備が完了したため、皆減となった。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404,304
395,443
203.60
202,888,103
193,507,023
8,881,387
91,049,608
147,589,045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71120</xdr:rowOff>
    </xdr:from>
    <xdr:to>
      <xdr:col>24</xdr:col>
      <xdr:colOff>63500</xdr:colOff>
      <xdr:row>35</xdr:row>
      <xdr:rowOff>80264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187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31496</xdr:rowOff>
    </xdr:from>
    <xdr:to>
      <xdr:col>19</xdr:col>
      <xdr:colOff>177800</xdr:colOff>
      <xdr:row>35</xdr:row>
      <xdr:rowOff>71120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224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31496</xdr:rowOff>
    </xdr:from>
    <xdr:to>
      <xdr:col>15</xdr:col>
      <xdr:colOff>50800</xdr:colOff>
      <xdr:row>35</xdr:row>
      <xdr:rowOff>37592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22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37592</xdr:rowOff>
    </xdr:from>
    <xdr:to>
      <xdr:col>10</xdr:col>
      <xdr:colOff>114300</xdr:colOff>
      <xdr:row>35</xdr:row>
      <xdr:rowOff>57404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834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29464</xdr:rowOff>
    </xdr:from>
    <xdr:to>
      <xdr:col>24</xdr:col>
      <xdr:colOff>114300</xdr:colOff>
      <xdr:row>35</xdr:row>
      <xdr:rowOff>131064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52341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20320</xdr:rowOff>
    </xdr:from>
    <xdr:to>
      <xdr:col>20</xdr:col>
      <xdr:colOff>38100</xdr:colOff>
      <xdr:row>35</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138447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152146</xdr:rowOff>
    </xdr:from>
    <xdr:to>
      <xdr:col>15</xdr:col>
      <xdr:colOff>101600</xdr:colOff>
      <xdr:row>35</xdr:row>
      <xdr:rowOff>82296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98823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158242</xdr:rowOff>
    </xdr:from>
    <xdr:to>
      <xdr:col>10</xdr:col>
      <xdr:colOff>165100</xdr:colOff>
      <xdr:row>35</xdr:row>
      <xdr:rowOff>88392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104919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6604</xdr:rowOff>
    </xdr:from>
    <xdr:to>
      <xdr:col>6</xdr:col>
      <xdr:colOff>38100</xdr:colOff>
      <xdr:row>35</xdr:row>
      <xdr:rowOff>108204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124731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72710</xdr:rowOff>
    </xdr:from>
    <xdr:to>
      <xdr:col>24</xdr:col>
      <xdr:colOff>63500</xdr:colOff>
      <xdr:row>57</xdr:row>
      <xdr:rowOff>62100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8645210"/>
          <a:ext cx="838200" cy="11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26605</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62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72710</xdr:rowOff>
    </xdr:from>
    <xdr:to>
      <xdr:col>19</xdr:col>
      <xdr:colOff>177800</xdr:colOff>
      <xdr:row>57</xdr:row>
      <xdr:rowOff>7636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8645210"/>
          <a:ext cx="889000" cy="11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7636</xdr:rowOff>
    </xdr:from>
    <xdr:to>
      <xdr:col>15</xdr:col>
      <xdr:colOff>50800</xdr:colOff>
      <xdr:row>58</xdr:row>
      <xdr:rowOff>4997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80286"/>
          <a:ext cx="889000" cy="1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135509</xdr:rowOff>
    </xdr:from>
    <xdr:to>
      <xdr:col>10</xdr:col>
      <xdr:colOff>114300</xdr:colOff>
      <xdr:row>58</xdr:row>
      <xdr:rowOff>4997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08159"/>
          <a:ext cx="8890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38120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20750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11300</xdr:rowOff>
    </xdr:from>
    <xdr:to>
      <xdr:col>24</xdr:col>
      <xdr:colOff>114300</xdr:colOff>
      <xdr:row>57</xdr:row>
      <xdr:rowOff>112900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161177</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6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21910</xdr:rowOff>
    </xdr:from>
    <xdr:to>
      <xdr:col>20</xdr:col>
      <xdr:colOff>38100</xdr:colOff>
      <xdr:row>50</xdr:row>
      <xdr:rowOff>123510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85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140037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83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128286</xdr:rowOff>
    </xdr:from>
    <xdr:to>
      <xdr:col>15</xdr:col>
      <xdr:colOff>101600</xdr:colOff>
      <xdr:row>57</xdr:row>
      <xdr:rowOff>58436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74963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5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125647</xdr:rowOff>
    </xdr:from>
    <xdr:to>
      <xdr:col>10</xdr:col>
      <xdr:colOff>165100</xdr:colOff>
      <xdr:row>58</xdr:row>
      <xdr:rowOff>55797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46924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9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84709</xdr:rowOff>
    </xdr:from>
    <xdr:to>
      <xdr:col>6</xdr:col>
      <xdr:colOff>38100</xdr:colOff>
      <xdr:row>58</xdr:row>
      <xdr:rowOff>14859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31386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101121</xdr:rowOff>
    </xdr:from>
    <xdr:to>
      <xdr:col>24</xdr:col>
      <xdr:colOff>63500</xdr:colOff>
      <xdr:row>79</xdr:row>
      <xdr:rowOff>39681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302771"/>
          <a:ext cx="838200" cy="2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39681</xdr:rowOff>
    </xdr:from>
    <xdr:to>
      <xdr:col>19</xdr:col>
      <xdr:colOff>177800</xdr:colOff>
      <xdr:row>79</xdr:row>
      <xdr:rowOff>100195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584231"/>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100195</xdr:rowOff>
    </xdr:from>
    <xdr:to>
      <xdr:col>15</xdr:col>
      <xdr:colOff>50800</xdr:colOff>
      <xdr:row>79</xdr:row>
      <xdr:rowOff>151098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644745"/>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145774</xdr:rowOff>
    </xdr:from>
    <xdr:to>
      <xdr:col>10</xdr:col>
      <xdr:colOff>114300</xdr:colOff>
      <xdr:row>79</xdr:row>
      <xdr:rowOff>151098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690324"/>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50321</xdr:rowOff>
    </xdr:from>
    <xdr:to>
      <xdr:col>24</xdr:col>
      <xdr:colOff>114300</xdr:colOff>
      <xdr:row>77</xdr:row>
      <xdr:rowOff>151921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2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28748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3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160331</xdr:rowOff>
    </xdr:from>
    <xdr:to>
      <xdr:col>20</xdr:col>
      <xdr:colOff>38100</xdr:colOff>
      <xdr:row>79</xdr:row>
      <xdr:rowOff>90481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81608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62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49395</xdr:rowOff>
    </xdr:from>
    <xdr:to>
      <xdr:col>15</xdr:col>
      <xdr:colOff>101600</xdr:colOff>
      <xdr:row>79</xdr:row>
      <xdr:rowOff>150995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5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142122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68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100298</xdr:rowOff>
    </xdr:from>
    <xdr:to>
      <xdr:col>10</xdr:col>
      <xdr:colOff>165100</xdr:colOff>
      <xdr:row>80</xdr:row>
      <xdr:rowOff>30448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6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21575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73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94974</xdr:rowOff>
    </xdr:from>
    <xdr:to>
      <xdr:col>6</xdr:col>
      <xdr:colOff>38100</xdr:colOff>
      <xdr:row>80</xdr:row>
      <xdr:rowOff>25124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6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16251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73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119720</xdr:rowOff>
    </xdr:from>
    <xdr:to>
      <xdr:col>24</xdr:col>
      <xdr:colOff>63500</xdr:colOff>
      <xdr:row>96</xdr:row>
      <xdr:rowOff>134145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236020"/>
          <a:ext cx="838200" cy="3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134145</xdr:rowOff>
    </xdr:from>
    <xdr:to>
      <xdr:col>19</xdr:col>
      <xdr:colOff>177800</xdr:colOff>
      <xdr:row>97</xdr:row>
      <xdr:rowOff>64125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93345"/>
          <a:ext cx="889000" cy="10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64125</xdr:rowOff>
    </xdr:from>
    <xdr:to>
      <xdr:col>15</xdr:col>
      <xdr:colOff>50800</xdr:colOff>
      <xdr:row>97</xdr:row>
      <xdr:rowOff>72515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9477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72515</xdr:rowOff>
    </xdr:from>
    <xdr:to>
      <xdr:col>10</xdr:col>
      <xdr:colOff>114300</xdr:colOff>
      <xdr:row>97</xdr:row>
      <xdr:rowOff>88813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03165"/>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68920</xdr:rowOff>
    </xdr:from>
    <xdr:to>
      <xdr:col>24</xdr:col>
      <xdr:colOff>114300</xdr:colOff>
      <xdr:row>94</xdr:row>
      <xdr:rowOff>170520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1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91797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83345</xdr:rowOff>
    </xdr:from>
    <xdr:to>
      <xdr:col>20</xdr:col>
      <xdr:colOff>38100</xdr:colOff>
      <xdr:row>97</xdr:row>
      <xdr:rowOff>13495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63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13325</xdr:rowOff>
    </xdr:from>
    <xdr:to>
      <xdr:col>15</xdr:col>
      <xdr:colOff>101600</xdr:colOff>
      <xdr:row>97</xdr:row>
      <xdr:rowOff>114925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106052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7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21715</xdr:rowOff>
    </xdr:from>
    <xdr:to>
      <xdr:col>10</xdr:col>
      <xdr:colOff>165100</xdr:colOff>
      <xdr:row>97</xdr:row>
      <xdr:rowOff>123315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114442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7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38013</xdr:rowOff>
    </xdr:from>
    <xdr:to>
      <xdr:col>6</xdr:col>
      <xdr:colOff>38100</xdr:colOff>
      <xdr:row>97</xdr:row>
      <xdr:rowOff>139613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130740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144729</xdr:rowOff>
    </xdr:from>
    <xdr:to>
      <xdr:col>55</xdr:col>
      <xdr:colOff>0</xdr:colOff>
      <xdr:row>38</xdr:row>
      <xdr:rowOff>33172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88379"/>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144729</xdr:rowOff>
    </xdr:from>
    <xdr:to>
      <xdr:col>50</xdr:col>
      <xdr:colOff>114300</xdr:colOff>
      <xdr:row>38</xdr:row>
      <xdr:rowOff>44603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88379"/>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44603</xdr:rowOff>
    </xdr:from>
    <xdr:to>
      <xdr:col>45</xdr:col>
      <xdr:colOff>177800</xdr:colOff>
      <xdr:row>38</xdr:row>
      <xdr:rowOff>47803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597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47803</xdr:rowOff>
    </xdr:from>
    <xdr:to>
      <xdr:col>41</xdr:col>
      <xdr:colOff>50800</xdr:colOff>
      <xdr:row>38</xdr:row>
      <xdr:rowOff>51460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629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153822</xdr:rowOff>
    </xdr:from>
    <xdr:to>
      <xdr:col>55</xdr:col>
      <xdr:colOff>50800</xdr:colOff>
      <xdr:row>38</xdr:row>
      <xdr:rowOff>83972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68749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1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93929</xdr:rowOff>
    </xdr:from>
    <xdr:to>
      <xdr:col>50</xdr:col>
      <xdr:colOff>165100</xdr:colOff>
      <xdr:row>38</xdr:row>
      <xdr:rowOff>24079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15206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165253</xdr:rowOff>
    </xdr:from>
    <xdr:to>
      <xdr:col>46</xdr:col>
      <xdr:colOff>38100</xdr:colOff>
      <xdr:row>38</xdr:row>
      <xdr:rowOff>95403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86530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168453</xdr:rowOff>
    </xdr:from>
    <xdr:to>
      <xdr:col>41</xdr:col>
      <xdr:colOff>101600</xdr:colOff>
      <xdr:row>38</xdr:row>
      <xdr:rowOff>98603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89730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xdr:rowOff>
    </xdr:from>
    <xdr:to>
      <xdr:col>36</xdr:col>
      <xdr:colOff>165100</xdr:colOff>
      <xdr:row>38</xdr:row>
      <xdr:rowOff>102260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93387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0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18314</xdr:rowOff>
    </xdr:from>
    <xdr:to>
      <xdr:col>55</xdr:col>
      <xdr:colOff>0</xdr:colOff>
      <xdr:row>57</xdr:row>
      <xdr:rowOff>31115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90964"/>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18314</xdr:rowOff>
    </xdr:from>
    <xdr:to>
      <xdr:col>50</xdr:col>
      <xdr:colOff>114300</xdr:colOff>
      <xdr:row>57</xdr:row>
      <xdr:rowOff>26200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90964"/>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25114</xdr:rowOff>
    </xdr:from>
    <xdr:to>
      <xdr:col>45</xdr:col>
      <xdr:colOff>177800</xdr:colOff>
      <xdr:row>57</xdr:row>
      <xdr:rowOff>26200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9776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25114</xdr:rowOff>
    </xdr:from>
    <xdr:to>
      <xdr:col>41</xdr:col>
      <xdr:colOff>50800</xdr:colOff>
      <xdr:row>57</xdr:row>
      <xdr:rowOff>37630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97764"/>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151765</xdr:rowOff>
    </xdr:from>
    <xdr:to>
      <xdr:col>55</xdr:col>
      <xdr:colOff>50800</xdr:colOff>
      <xdr:row>57</xdr:row>
      <xdr:rowOff>81915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130192</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138964</xdr:rowOff>
    </xdr:from>
    <xdr:to>
      <xdr:col>50</xdr:col>
      <xdr:colOff>165100</xdr:colOff>
      <xdr:row>57</xdr:row>
      <xdr:rowOff>69114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60241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146850</xdr:rowOff>
    </xdr:from>
    <xdr:to>
      <xdr:col>46</xdr:col>
      <xdr:colOff>38100</xdr:colOff>
      <xdr:row>57</xdr:row>
      <xdr:rowOff>77000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68127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4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145764</xdr:rowOff>
    </xdr:from>
    <xdr:to>
      <xdr:col>41</xdr:col>
      <xdr:colOff>101600</xdr:colOff>
      <xdr:row>57</xdr:row>
      <xdr:rowOff>75914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67041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8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158280</xdr:rowOff>
    </xdr:from>
    <xdr:to>
      <xdr:col>36</xdr:col>
      <xdr:colOff>165100</xdr:colOff>
      <xdr:row>57</xdr:row>
      <xdr:rowOff>88430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79557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85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5152</xdr:rowOff>
    </xdr:from>
    <xdr:to>
      <xdr:col>55</xdr:col>
      <xdr:colOff>0</xdr:colOff>
      <xdr:row>73</xdr:row>
      <xdr:rowOff>95596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178102"/>
          <a:ext cx="838200" cy="4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5152</xdr:rowOff>
    </xdr:from>
    <xdr:to>
      <xdr:col>50</xdr:col>
      <xdr:colOff>114300</xdr:colOff>
      <xdr:row>76</xdr:row>
      <xdr:rowOff>122865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178102"/>
          <a:ext cx="889000" cy="97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122865</xdr:rowOff>
    </xdr:from>
    <xdr:to>
      <xdr:col>45</xdr:col>
      <xdr:colOff>177800</xdr:colOff>
      <xdr:row>76</xdr:row>
      <xdr:rowOff>164863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53065"/>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164863</xdr:rowOff>
    </xdr:from>
    <xdr:to>
      <xdr:col>41</xdr:col>
      <xdr:colOff>50800</xdr:colOff>
      <xdr:row>77</xdr:row>
      <xdr:rowOff>67070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95063"/>
          <a:ext cx="889000" cy="7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44796</xdr:rowOff>
    </xdr:from>
    <xdr:to>
      <xdr:col>55</xdr:col>
      <xdr:colOff>50800</xdr:colOff>
      <xdr:row>73</xdr:row>
      <xdr:rowOff>146396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67673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125802</xdr:rowOff>
    </xdr:from>
    <xdr:to>
      <xdr:col>50</xdr:col>
      <xdr:colOff>165100</xdr:colOff>
      <xdr:row>71</xdr:row>
      <xdr:rowOff>55952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12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72479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19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72065</xdr:rowOff>
    </xdr:from>
    <xdr:to>
      <xdr:col>46</xdr:col>
      <xdr:colOff>38100</xdr:colOff>
      <xdr:row>77</xdr:row>
      <xdr:rowOff>2215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18742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114063</xdr:rowOff>
    </xdr:from>
    <xdr:to>
      <xdr:col>41</xdr:col>
      <xdr:colOff>101600</xdr:colOff>
      <xdr:row>77</xdr:row>
      <xdr:rowOff>44213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60739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16270</xdr:rowOff>
    </xdr:from>
    <xdr:to>
      <xdr:col>36</xdr:col>
      <xdr:colOff>165100</xdr:colOff>
      <xdr:row>77</xdr:row>
      <xdr:rowOff>117870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134397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150673</xdr:rowOff>
    </xdr:from>
    <xdr:to>
      <xdr:col>55</xdr:col>
      <xdr:colOff>0</xdr:colOff>
      <xdr:row>97</xdr:row>
      <xdr:rowOff>16236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09873"/>
          <a:ext cx="838200" cy="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16236</xdr:rowOff>
    </xdr:from>
    <xdr:to>
      <xdr:col>50</xdr:col>
      <xdr:colOff>114300</xdr:colOff>
      <xdr:row>97</xdr:row>
      <xdr:rowOff>21113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4688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77749</xdr:rowOff>
    </xdr:from>
    <xdr:to>
      <xdr:col>45</xdr:col>
      <xdr:colOff>177800</xdr:colOff>
      <xdr:row>97</xdr:row>
      <xdr:rowOff>21113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36949"/>
          <a:ext cx="889000" cy="1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77749</xdr:rowOff>
    </xdr:from>
    <xdr:to>
      <xdr:col>41</xdr:col>
      <xdr:colOff>50800</xdr:colOff>
      <xdr:row>96</xdr:row>
      <xdr:rowOff>101848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36949"/>
          <a:ext cx="88900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99873</xdr:rowOff>
    </xdr:from>
    <xdr:to>
      <xdr:col>55</xdr:col>
      <xdr:colOff>50800</xdr:colOff>
      <xdr:row>97</xdr:row>
      <xdr:rowOff>30023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78300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136886</xdr:rowOff>
    </xdr:from>
    <xdr:to>
      <xdr:col>50</xdr:col>
      <xdr:colOff>165100</xdr:colOff>
      <xdr:row>97</xdr:row>
      <xdr:rowOff>67036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9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58163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141763</xdr:rowOff>
    </xdr:from>
    <xdr:to>
      <xdr:col>46</xdr:col>
      <xdr:colOff>38100</xdr:colOff>
      <xdr:row>97</xdr:row>
      <xdr:rowOff>71913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26949</xdr:rowOff>
    </xdr:from>
    <xdr:to>
      <xdr:col>41</xdr:col>
      <xdr:colOff>101600</xdr:colOff>
      <xdr:row>96</xdr:row>
      <xdr:rowOff>128549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51048</xdr:rowOff>
    </xdr:from>
    <xdr:to>
      <xdr:col>36</xdr:col>
      <xdr:colOff>165100</xdr:colOff>
      <xdr:row>96</xdr:row>
      <xdr:rowOff>152648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143775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161580</xdr:rowOff>
    </xdr:from>
    <xdr:to>
      <xdr:col>85</xdr:col>
      <xdr:colOff>127000</xdr:colOff>
      <xdr:row>31</xdr:row>
      <xdr:rowOff>31278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305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141170</xdr:rowOff>
    </xdr:from>
    <xdr:to>
      <xdr:col>81</xdr:col>
      <xdr:colOff>50800</xdr:colOff>
      <xdr:row>30</xdr:row>
      <xdr:rowOff>161580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284670"/>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141170</xdr:rowOff>
    </xdr:from>
    <xdr:to>
      <xdr:col>76</xdr:col>
      <xdr:colOff>114300</xdr:colOff>
      <xdr:row>31</xdr:row>
      <xdr:rowOff>57241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284670"/>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57241</xdr:rowOff>
    </xdr:from>
    <xdr:to>
      <xdr:col>71</xdr:col>
      <xdr:colOff>177800</xdr:colOff>
      <xdr:row>32</xdr:row>
      <xdr:rowOff>14623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372191"/>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151928</xdr:rowOff>
    </xdr:from>
    <xdr:to>
      <xdr:col>85</xdr:col>
      <xdr:colOff>177800</xdr:colOff>
      <xdr:row>31</xdr:row>
      <xdr:rowOff>82078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2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3355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14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110780</xdr:rowOff>
    </xdr:from>
    <xdr:to>
      <xdr:col>81</xdr:col>
      <xdr:colOff>101600</xdr:colOff>
      <xdr:row>31</xdr:row>
      <xdr:rowOff>40930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57457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90370</xdr:rowOff>
    </xdr:from>
    <xdr:to>
      <xdr:col>76</xdr:col>
      <xdr:colOff>165100</xdr:colOff>
      <xdr:row>31</xdr:row>
      <xdr:rowOff>20520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2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37047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0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6441</xdr:rowOff>
    </xdr:from>
    <xdr:to>
      <xdr:col>72</xdr:col>
      <xdr:colOff>38100</xdr:colOff>
      <xdr:row>31</xdr:row>
      <xdr:rowOff>108041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3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124568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09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135273</xdr:rowOff>
    </xdr:from>
    <xdr:to>
      <xdr:col>67</xdr:col>
      <xdr:colOff>101600</xdr:colOff>
      <xdr:row>32</xdr:row>
      <xdr:rowOff>65423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81950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109264</xdr:rowOff>
    </xdr:from>
    <xdr:to>
      <xdr:col>85</xdr:col>
      <xdr:colOff>127000</xdr:colOff>
      <xdr:row>56</xdr:row>
      <xdr:rowOff>154167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10464"/>
          <a:ext cx="8382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131634</xdr:rowOff>
    </xdr:from>
    <xdr:to>
      <xdr:col>81</xdr:col>
      <xdr:colOff>50800</xdr:colOff>
      <xdr:row>56</xdr:row>
      <xdr:rowOff>154167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32834"/>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131634</xdr:rowOff>
    </xdr:from>
    <xdr:to>
      <xdr:col>76</xdr:col>
      <xdr:colOff>114300</xdr:colOff>
      <xdr:row>57</xdr:row>
      <xdr:rowOff>61747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32834"/>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61747</xdr:rowOff>
    </xdr:from>
    <xdr:to>
      <xdr:col>71</xdr:col>
      <xdr:colOff>177800</xdr:colOff>
      <xdr:row>57</xdr:row>
      <xdr:rowOff>61944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3439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58464</xdr:rowOff>
    </xdr:from>
    <xdr:to>
      <xdr:col>85</xdr:col>
      <xdr:colOff>177800</xdr:colOff>
      <xdr:row>56</xdr:row>
      <xdr:rowOff>160064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36891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103367</xdr:rowOff>
    </xdr:from>
    <xdr:to>
      <xdr:col>81</xdr:col>
      <xdr:colOff>101600</xdr:colOff>
      <xdr:row>57</xdr:row>
      <xdr:rowOff>33517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24644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80834</xdr:rowOff>
    </xdr:from>
    <xdr:to>
      <xdr:col>76</xdr:col>
      <xdr:colOff>165100</xdr:colOff>
      <xdr:row>57</xdr:row>
      <xdr:rowOff>10984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27511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10947</xdr:rowOff>
    </xdr:from>
    <xdr:to>
      <xdr:col>72</xdr:col>
      <xdr:colOff>38100</xdr:colOff>
      <xdr:row>57</xdr:row>
      <xdr:rowOff>112547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129074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11144</xdr:rowOff>
    </xdr:from>
    <xdr:to>
      <xdr:col>67</xdr:col>
      <xdr:colOff>101600</xdr:colOff>
      <xdr:row>57</xdr:row>
      <xdr:rowOff>112744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129271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5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132614</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162814"/>
          <a:ext cx="838200" cy="3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132614</xdr:rowOff>
    </xdr:from>
    <xdr:to>
      <xdr:col>81</xdr:col>
      <xdr:colOff>50800</xdr:colOff>
      <xdr:row>78</xdr:row>
      <xdr:rowOff>103718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162814"/>
          <a:ext cx="889000" cy="3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103718</xdr:rowOff>
    </xdr:from>
    <xdr:to>
      <xdr:col>76</xdr:col>
      <xdr:colOff>114300</xdr:colOff>
      <xdr:row>78</xdr:row>
      <xdr:rowOff>121549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7681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121549</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94649"/>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81814</xdr:rowOff>
    </xdr:from>
    <xdr:to>
      <xdr:col>81</xdr:col>
      <xdr:colOff>101600</xdr:colOff>
      <xdr:row>77</xdr:row>
      <xdr:rowOff>11964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28491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52918</xdr:rowOff>
    </xdr:from>
    <xdr:to>
      <xdr:col>76</xdr:col>
      <xdr:colOff>165100</xdr:colOff>
      <xdr:row>78</xdr:row>
      <xdr:rowOff>154518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145645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1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70749</xdr:rowOff>
    </xdr:from>
    <xdr:to>
      <xdr:col>72</xdr:col>
      <xdr:colOff>38100</xdr:colOff>
      <xdr:row>79</xdr:row>
      <xdr:rowOff>899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163476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3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62433</xdr:rowOff>
    </xdr:from>
    <xdr:to>
      <xdr:col>85</xdr:col>
      <xdr:colOff>127000</xdr:colOff>
      <xdr:row>96</xdr:row>
      <xdr:rowOff>69805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521633"/>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43487</xdr:rowOff>
    </xdr:from>
    <xdr:to>
      <xdr:col>81</xdr:col>
      <xdr:colOff>50800</xdr:colOff>
      <xdr:row>96</xdr:row>
      <xdr:rowOff>62433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502687"/>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36601</xdr:rowOff>
    </xdr:from>
    <xdr:to>
      <xdr:col>76</xdr:col>
      <xdr:colOff>114300</xdr:colOff>
      <xdr:row>96</xdr:row>
      <xdr:rowOff>43487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495801"/>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17199</xdr:rowOff>
    </xdr:from>
    <xdr:to>
      <xdr:col>71</xdr:col>
      <xdr:colOff>177800</xdr:colOff>
      <xdr:row>96</xdr:row>
      <xdr:rowOff>36601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476399"/>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19005</xdr:rowOff>
    </xdr:from>
    <xdr:to>
      <xdr:col>85</xdr:col>
      <xdr:colOff>177800</xdr:colOff>
      <xdr:row>96</xdr:row>
      <xdr:rowOff>120605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168882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4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11633</xdr:rowOff>
    </xdr:from>
    <xdr:to>
      <xdr:col>81</xdr:col>
      <xdr:colOff>101600</xdr:colOff>
      <xdr:row>96</xdr:row>
      <xdr:rowOff>113233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104360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56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164137</xdr:rowOff>
    </xdr:from>
    <xdr:to>
      <xdr:col>76</xdr:col>
      <xdr:colOff>165100</xdr:colOff>
      <xdr:row>96</xdr:row>
      <xdr:rowOff>94287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85414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157251</xdr:rowOff>
    </xdr:from>
    <xdr:to>
      <xdr:col>72</xdr:col>
      <xdr:colOff>38100</xdr:colOff>
      <xdr:row>96</xdr:row>
      <xdr:rowOff>87401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78528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5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137849</xdr:rowOff>
    </xdr:from>
    <xdr:to>
      <xdr:col>67</xdr:col>
      <xdr:colOff>101600</xdr:colOff>
      <xdr:row>96</xdr:row>
      <xdr:rowOff>67999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59126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5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目的別歳出の前年度からの特徴的な増減としては、総務費が特別定額給付金の終了及び新庁舎建設完了により、災害復旧費が東部クリーンセンター整備完了により、それぞれ減少した。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一方で、民生費が子育て世帯臨時特別給付金及び住民税非課税世帯等臨時特別給付金により、衛生費が新型コロナウイルスワクチン接種に係る委託により、それぞれ増加した。</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類似団体平均との比較においては、商工費は制度融資にかかる貸付金により決算額を押し上げる要因となっている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消防費については、４市１町消防広域化に伴い一時的に費用を負担しているため、類似団体平均を上回っている。一方、公債費については、市債残高の抑制に継続的に取り組んできたことと、利率の高い地方債の償還が終了してきていることから、類似団体平均を下回って推移し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年度は、実質収支が対前年度比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また、財政調整基金について、取崩しをせず、</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億円の積立を行ったため、標準財政規模比における実質単年度収支は、平成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年ぶりにプラスとなった。（前年度比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億円となり、類似団体（中核市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今後も財政調整基金残高及び実質収支額の維持に努めていく。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年度も赤字となった会計はなく、各会計とも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黒字を確保したところである。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一般会計は、歳入において、地方交付税の増などにより、令和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年度と比べ黒字額が増加した。また、他会計においても、ほぼ</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前年度並みの黒字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今後も健全で将来にわたって持続可能な運営に努めていく。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81</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82</v>
      </c>
      <c r="C2" s="179"/>
      <c r="D2" s="180"/>
    </row>
    <row r="3" spans="1:119" ht="18.75" customHeight="1" thickBot="1" x14ac:dyDescent="0.25">
      <c r="A3" s="178"/>
      <c r="B3" s="596" t="s">
        <v>83</v>
      </c>
      <c r="C3" s="597"/>
      <c r="D3" s="597"/>
      <c r="E3" s="598"/>
      <c r="F3" s="598"/>
      <c r="G3" s="598"/>
      <c r="H3" s="598"/>
      <c r="I3" s="598"/>
      <c r="J3" s="598"/>
      <c r="K3" s="598"/>
      <c r="L3" s="598" t="s">
        <v>84</v>
      </c>
      <c r="M3" s="598"/>
      <c r="N3" s="598"/>
      <c r="O3" s="598"/>
      <c r="P3" s="598"/>
      <c r="Q3" s="598"/>
      <c r="R3" s="601"/>
      <c r="S3" s="601"/>
      <c r="T3" s="601"/>
      <c r="U3" s="601"/>
      <c r="V3" s="602"/>
      <c r="W3" s="492" t="s">
        <v>85</v>
      </c>
      <c r="X3" s="493"/>
      <c r="Y3" s="493"/>
      <c r="Z3" s="493"/>
      <c r="AA3" s="493"/>
      <c r="AB3" s="597"/>
      <c r="AC3" s="601" t="s">
        <v>86</v>
      </c>
      <c r="AD3" s="493"/>
      <c r="AE3" s="493"/>
      <c r="AF3" s="493"/>
      <c r="AG3" s="493"/>
      <c r="AH3" s="493"/>
      <c r="AI3" s="493"/>
      <c r="AJ3" s="493"/>
      <c r="AK3" s="493"/>
      <c r="AL3" s="563"/>
      <c r="AM3" s="492" t="s">
        <v>87</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88</v>
      </c>
      <c r="BO3" s="493"/>
      <c r="BP3" s="493"/>
      <c r="BQ3" s="493"/>
      <c r="BR3" s="493"/>
      <c r="BS3" s="493"/>
      <c r="BT3" s="493"/>
      <c r="BU3" s="563"/>
      <c r="BV3" s="492" t="s">
        <v>89</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90</v>
      </c>
      <c r="CU3" s="493"/>
      <c r="CV3" s="493"/>
      <c r="CW3" s="493"/>
      <c r="CX3" s="493"/>
      <c r="CY3" s="493"/>
      <c r="CZ3" s="493"/>
      <c r="DA3" s="563"/>
      <c r="DB3" s="492" t="s">
        <v>91</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92</v>
      </c>
      <c r="AZ4" s="450"/>
      <c r="BA4" s="450"/>
      <c r="BB4" s="450"/>
      <c r="BC4" s="450"/>
      <c r="BD4" s="450"/>
      <c r="BE4" s="450"/>
      <c r="BF4" s="450"/>
      <c r="BG4" s="450"/>
      <c r="BH4" s="450"/>
      <c r="BI4" s="450"/>
      <c r="BJ4" s="450"/>
      <c r="BK4" s="450"/>
      <c r="BL4" s="450"/>
      <c r="BM4" s="451"/>
      <c r="BN4" s="452">
        <v>202888103</v>
      </c>
      <c r="BO4" s="453"/>
      <c r="BP4" s="453"/>
      <c r="BQ4" s="453"/>
      <c r="BR4" s="453"/>
      <c r="BS4" s="453"/>
      <c r="BT4" s="453"/>
      <c r="BU4" s="454"/>
      <c r="BV4" s="452">
        <v>250156230</v>
      </c>
      <c r="BW4" s="453"/>
      <c r="BX4" s="453"/>
      <c r="BY4" s="453"/>
      <c r="BZ4" s="453"/>
      <c r="CA4" s="453"/>
      <c r="CB4" s="453"/>
      <c r="CC4" s="454"/>
      <c r="CD4" s="589" t="s">
        <v>93</v>
      </c>
      <c r="CE4" s="590"/>
      <c r="CF4" s="590"/>
      <c r="CG4" s="590"/>
      <c r="CH4" s="590"/>
      <c r="CI4" s="590"/>
      <c r="CJ4" s="590"/>
      <c r="CK4" s="590"/>
      <c r="CL4" s="590"/>
      <c r="CM4" s="590"/>
      <c r="CN4" s="590"/>
      <c r="CO4" s="590"/>
      <c r="CP4" s="590"/>
      <c r="CQ4" s="590"/>
      <c r="CR4" s="590"/>
      <c r="CS4" s="591"/>
      <c r="CT4" s="592">
        <v>9.8000000000000007</v>
      </c>
      <c r="CU4" s="593"/>
      <c r="CV4" s="593"/>
      <c r="CW4" s="593"/>
      <c r="CX4" s="593"/>
      <c r="CY4" s="593"/>
      <c r="CZ4" s="593"/>
      <c r="DA4" s="594"/>
      <c r="DB4" s="592">
        <v>9</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94</v>
      </c>
      <c r="AN5" s="380"/>
      <c r="AO5" s="380"/>
      <c r="AP5" s="380"/>
      <c r="AQ5" s="380"/>
      <c r="AR5" s="380"/>
      <c r="AS5" s="380"/>
      <c r="AT5" s="381"/>
      <c r="AU5" s="481" t="s">
        <v>95</v>
      </c>
      <c r="AV5" s="482"/>
      <c r="AW5" s="482"/>
      <c r="AX5" s="482"/>
      <c r="AY5" s="437" t="s">
        <v>96</v>
      </c>
      <c r="AZ5" s="438"/>
      <c r="BA5" s="438"/>
      <c r="BB5" s="438"/>
      <c r="BC5" s="438"/>
      <c r="BD5" s="438"/>
      <c r="BE5" s="438"/>
      <c r="BF5" s="438"/>
      <c r="BG5" s="438"/>
      <c r="BH5" s="438"/>
      <c r="BI5" s="438"/>
      <c r="BJ5" s="438"/>
      <c r="BK5" s="438"/>
      <c r="BL5" s="438"/>
      <c r="BM5" s="439"/>
      <c r="BN5" s="423">
        <v>193507023</v>
      </c>
      <c r="BO5" s="424"/>
      <c r="BP5" s="424"/>
      <c r="BQ5" s="424"/>
      <c r="BR5" s="424"/>
      <c r="BS5" s="424"/>
      <c r="BT5" s="424"/>
      <c r="BU5" s="425"/>
      <c r="BV5" s="423">
        <v>241894694</v>
      </c>
      <c r="BW5" s="424"/>
      <c r="BX5" s="424"/>
      <c r="BY5" s="424"/>
      <c r="BZ5" s="424"/>
      <c r="CA5" s="424"/>
      <c r="CB5" s="424"/>
      <c r="CC5" s="425"/>
      <c r="CD5" s="463" t="s">
        <v>97</v>
      </c>
      <c r="CE5" s="383"/>
      <c r="CF5" s="383"/>
      <c r="CG5" s="383"/>
      <c r="CH5" s="383"/>
      <c r="CI5" s="383"/>
      <c r="CJ5" s="383"/>
      <c r="CK5" s="383"/>
      <c r="CL5" s="383"/>
      <c r="CM5" s="383"/>
      <c r="CN5" s="383"/>
      <c r="CO5" s="383"/>
      <c r="CP5" s="383"/>
      <c r="CQ5" s="383"/>
      <c r="CR5" s="383"/>
      <c r="CS5" s="464"/>
      <c r="CT5" s="420">
        <v>89.3</v>
      </c>
      <c r="CU5" s="421"/>
      <c r="CV5" s="421"/>
      <c r="CW5" s="421"/>
      <c r="CX5" s="421"/>
      <c r="CY5" s="421"/>
      <c r="CZ5" s="421"/>
      <c r="DA5" s="422"/>
      <c r="DB5" s="420">
        <v>95.3</v>
      </c>
      <c r="DC5" s="421"/>
      <c r="DD5" s="421"/>
      <c r="DE5" s="421"/>
      <c r="DF5" s="421"/>
      <c r="DG5" s="421"/>
      <c r="DH5" s="421"/>
      <c r="DI5" s="422"/>
    </row>
    <row r="6" spans="1:119" ht="18.75" customHeight="1" x14ac:dyDescent="0.2">
      <c r="A6" s="178"/>
      <c r="B6" s="569" t="s">
        <v>98</v>
      </c>
      <c r="C6" s="410"/>
      <c r="D6" s="410"/>
      <c r="E6" s="570"/>
      <c r="F6" s="570"/>
      <c r="G6" s="570"/>
      <c r="H6" s="570"/>
      <c r="I6" s="570"/>
      <c r="J6" s="570"/>
      <c r="K6" s="570"/>
      <c r="L6" s="570" t="s">
        <v>99</v>
      </c>
      <c r="M6" s="570"/>
      <c r="N6" s="570"/>
      <c r="O6" s="570"/>
      <c r="P6" s="570"/>
      <c r="Q6" s="570"/>
      <c r="R6" s="408"/>
      <c r="S6" s="408"/>
      <c r="T6" s="408"/>
      <c r="U6" s="408"/>
      <c r="V6" s="576"/>
      <c r="W6" s="513" t="s">
        <v>100</v>
      </c>
      <c r="X6" s="409"/>
      <c r="Y6" s="409"/>
      <c r="Z6" s="409"/>
      <c r="AA6" s="409"/>
      <c r="AB6" s="410"/>
      <c r="AC6" s="581" t="s">
        <v>101</v>
      </c>
      <c r="AD6" s="582"/>
      <c r="AE6" s="582"/>
      <c r="AF6" s="582"/>
      <c r="AG6" s="582"/>
      <c r="AH6" s="582"/>
      <c r="AI6" s="582"/>
      <c r="AJ6" s="582"/>
      <c r="AK6" s="582"/>
      <c r="AL6" s="583"/>
      <c r="AM6" s="480" t="s">
        <v>102</v>
      </c>
      <c r="AN6" s="380"/>
      <c r="AO6" s="380"/>
      <c r="AP6" s="380"/>
      <c r="AQ6" s="380"/>
      <c r="AR6" s="380"/>
      <c r="AS6" s="380"/>
      <c r="AT6" s="381"/>
      <c r="AU6" s="481" t="s">
        <v>95</v>
      </c>
      <c r="AV6" s="482"/>
      <c r="AW6" s="482"/>
      <c r="AX6" s="482"/>
      <c r="AY6" s="437" t="s">
        <v>103</v>
      </c>
      <c r="AZ6" s="438"/>
      <c r="BA6" s="438"/>
      <c r="BB6" s="438"/>
      <c r="BC6" s="438"/>
      <c r="BD6" s="438"/>
      <c r="BE6" s="438"/>
      <c r="BF6" s="438"/>
      <c r="BG6" s="438"/>
      <c r="BH6" s="438"/>
      <c r="BI6" s="438"/>
      <c r="BJ6" s="438"/>
      <c r="BK6" s="438"/>
      <c r="BL6" s="438"/>
      <c r="BM6" s="439"/>
      <c r="BN6" s="423">
        <v>9381080</v>
      </c>
      <c r="BO6" s="424"/>
      <c r="BP6" s="424"/>
      <c r="BQ6" s="424"/>
      <c r="BR6" s="424"/>
      <c r="BS6" s="424"/>
      <c r="BT6" s="424"/>
      <c r="BU6" s="425"/>
      <c r="BV6" s="423">
        <v>8261536</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95.9</v>
      </c>
      <c r="CU6" s="567"/>
      <c r="CV6" s="567"/>
      <c r="CW6" s="567"/>
      <c r="CX6" s="567"/>
      <c r="CY6" s="567"/>
      <c r="CZ6" s="567"/>
      <c r="DA6" s="568"/>
      <c r="DB6" s="566">
        <v>101.7</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95</v>
      </c>
      <c r="AV7" s="482"/>
      <c r="AW7" s="482"/>
      <c r="AX7" s="482"/>
      <c r="AY7" s="437" t="s">
        <v>106</v>
      </c>
      <c r="AZ7" s="438"/>
      <c r="BA7" s="438"/>
      <c r="BB7" s="438"/>
      <c r="BC7" s="438"/>
      <c r="BD7" s="438"/>
      <c r="BE7" s="438"/>
      <c r="BF7" s="438"/>
      <c r="BG7" s="438"/>
      <c r="BH7" s="438"/>
      <c r="BI7" s="438"/>
      <c r="BJ7" s="438"/>
      <c r="BK7" s="438"/>
      <c r="BL7" s="438"/>
      <c r="BM7" s="439"/>
      <c r="BN7" s="423">
        <v>499693</v>
      </c>
      <c r="BO7" s="424"/>
      <c r="BP7" s="424"/>
      <c r="BQ7" s="424"/>
      <c r="BR7" s="424"/>
      <c r="BS7" s="424"/>
      <c r="BT7" s="424"/>
      <c r="BU7" s="425"/>
      <c r="BV7" s="423">
        <v>588152</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91049608</v>
      </c>
      <c r="CU7" s="424"/>
      <c r="CV7" s="424"/>
      <c r="CW7" s="424"/>
      <c r="CX7" s="424"/>
      <c r="CY7" s="424"/>
      <c r="CZ7" s="424"/>
      <c r="DA7" s="425"/>
      <c r="DB7" s="423">
        <v>85402941</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95</v>
      </c>
      <c r="AV8" s="482"/>
      <c r="AW8" s="482"/>
      <c r="AX8" s="482"/>
      <c r="AY8" s="437" t="s">
        <v>109</v>
      </c>
      <c r="AZ8" s="438"/>
      <c r="BA8" s="438"/>
      <c r="BB8" s="438"/>
      <c r="BC8" s="438"/>
      <c r="BD8" s="438"/>
      <c r="BE8" s="438"/>
      <c r="BF8" s="438"/>
      <c r="BG8" s="438"/>
      <c r="BH8" s="438"/>
      <c r="BI8" s="438"/>
      <c r="BJ8" s="438"/>
      <c r="BK8" s="438"/>
      <c r="BL8" s="438"/>
      <c r="BM8" s="439"/>
      <c r="BN8" s="423">
        <v>8881387</v>
      </c>
      <c r="BO8" s="424"/>
      <c r="BP8" s="424"/>
      <c r="BQ8" s="424"/>
      <c r="BR8" s="424"/>
      <c r="BS8" s="424"/>
      <c r="BT8" s="424"/>
      <c r="BU8" s="425"/>
      <c r="BV8" s="423">
        <v>7673384</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0.85</v>
      </c>
      <c r="CU8" s="527"/>
      <c r="CV8" s="527"/>
      <c r="CW8" s="527"/>
      <c r="CX8" s="527"/>
      <c r="CY8" s="527"/>
      <c r="CZ8" s="527"/>
      <c r="DA8" s="528"/>
      <c r="DB8" s="526">
        <v>0.87</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402557</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1208003</v>
      </c>
      <c r="BO9" s="424"/>
      <c r="BP9" s="424"/>
      <c r="BQ9" s="424"/>
      <c r="BR9" s="424"/>
      <c r="BS9" s="424"/>
      <c r="BT9" s="424"/>
      <c r="BU9" s="425"/>
      <c r="BV9" s="423">
        <v>1103458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10.9</v>
      </c>
      <c r="CU9" s="421"/>
      <c r="CV9" s="421"/>
      <c r="CW9" s="421"/>
      <c r="CX9" s="421"/>
      <c r="CY9" s="421"/>
      <c r="CZ9" s="421"/>
      <c r="DA9" s="422"/>
      <c r="DB9" s="420">
        <v>11.7</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406735</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95</v>
      </c>
      <c r="AV10" s="482"/>
      <c r="AW10" s="482"/>
      <c r="AX10" s="482"/>
      <c r="AY10" s="437" t="s">
        <v>120</v>
      </c>
      <c r="AZ10" s="438"/>
      <c r="BA10" s="438"/>
      <c r="BB10" s="438"/>
      <c r="BC10" s="438"/>
      <c r="BD10" s="438"/>
      <c r="BE10" s="438"/>
      <c r="BF10" s="438"/>
      <c r="BG10" s="438"/>
      <c r="BH10" s="438"/>
      <c r="BI10" s="438"/>
      <c r="BJ10" s="438"/>
      <c r="BK10" s="438"/>
      <c r="BL10" s="438"/>
      <c r="BM10" s="439"/>
      <c r="BN10" s="423">
        <v>2001207</v>
      </c>
      <c r="BO10" s="424"/>
      <c r="BP10" s="424"/>
      <c r="BQ10" s="424"/>
      <c r="BR10" s="424"/>
      <c r="BS10" s="424"/>
      <c r="BT10" s="424"/>
      <c r="BU10" s="425"/>
      <c r="BV10" s="423">
        <v>1883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404304</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1600000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395443</v>
      </c>
      <c r="S13" s="511"/>
      <c r="T13" s="511"/>
      <c r="U13" s="511"/>
      <c r="V13" s="512"/>
      <c r="W13" s="513" t="s">
        <v>139</v>
      </c>
      <c r="X13" s="409"/>
      <c r="Y13" s="409"/>
      <c r="Z13" s="409"/>
      <c r="AA13" s="409"/>
      <c r="AB13" s="410"/>
      <c r="AC13" s="376">
        <v>2854</v>
      </c>
      <c r="AD13" s="377"/>
      <c r="AE13" s="377"/>
      <c r="AF13" s="377"/>
      <c r="AG13" s="378"/>
      <c r="AH13" s="376">
        <v>3187</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3209210</v>
      </c>
      <c r="BO13" s="424"/>
      <c r="BP13" s="424"/>
      <c r="BQ13" s="424"/>
      <c r="BR13" s="424"/>
      <c r="BS13" s="424"/>
      <c r="BT13" s="424"/>
      <c r="BU13" s="425"/>
      <c r="BV13" s="423">
        <v>-494659</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3.5</v>
      </c>
      <c r="CU13" s="421"/>
      <c r="CV13" s="421"/>
      <c r="CW13" s="421"/>
      <c r="CX13" s="421"/>
      <c r="CY13" s="421"/>
      <c r="CZ13" s="421"/>
      <c r="DA13" s="422"/>
      <c r="DB13" s="420">
        <v>4.0999999999999996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407387</v>
      </c>
      <c r="S14" s="511"/>
      <c r="T14" s="511"/>
      <c r="U14" s="511"/>
      <c r="V14" s="512"/>
      <c r="W14" s="514"/>
      <c r="X14" s="412"/>
      <c r="Y14" s="412"/>
      <c r="Z14" s="412"/>
      <c r="AA14" s="412"/>
      <c r="AB14" s="413"/>
      <c r="AC14" s="503">
        <v>1.5</v>
      </c>
      <c r="AD14" s="504"/>
      <c r="AE14" s="504"/>
      <c r="AF14" s="504"/>
      <c r="AG14" s="505"/>
      <c r="AH14" s="503">
        <v>1.7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128</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146</v>
      </c>
      <c r="N15" s="508"/>
      <c r="O15" s="508"/>
      <c r="P15" s="508"/>
      <c r="Q15" s="509"/>
      <c r="R15" s="510">
        <v>397758</v>
      </c>
      <c r="S15" s="511"/>
      <c r="T15" s="511"/>
      <c r="U15" s="511"/>
      <c r="V15" s="512"/>
      <c r="W15" s="513" t="s">
        <v>147</v>
      </c>
      <c r="X15" s="409"/>
      <c r="Y15" s="409"/>
      <c r="Z15" s="409"/>
      <c r="AA15" s="409"/>
      <c r="AB15" s="410"/>
      <c r="AC15" s="376">
        <v>44827</v>
      </c>
      <c r="AD15" s="377"/>
      <c r="AE15" s="377"/>
      <c r="AF15" s="377"/>
      <c r="AG15" s="378"/>
      <c r="AH15" s="376">
        <v>47019</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54640327</v>
      </c>
      <c r="BO15" s="453"/>
      <c r="BP15" s="453"/>
      <c r="BQ15" s="453"/>
      <c r="BR15" s="453"/>
      <c r="BS15" s="453"/>
      <c r="BT15" s="453"/>
      <c r="BU15" s="454"/>
      <c r="BV15" s="452">
        <v>56864187</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23.8</v>
      </c>
      <c r="AD16" s="504"/>
      <c r="AE16" s="504"/>
      <c r="AF16" s="504"/>
      <c r="AG16" s="505"/>
      <c r="AH16" s="503">
        <v>25</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66902896</v>
      </c>
      <c r="BO16" s="424"/>
      <c r="BP16" s="424"/>
      <c r="BQ16" s="424"/>
      <c r="BR16" s="424"/>
      <c r="BS16" s="424"/>
      <c r="BT16" s="424"/>
      <c r="BU16" s="425"/>
      <c r="BV16" s="423">
        <v>65090755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140487</v>
      </c>
      <c r="AD17" s="377"/>
      <c r="AE17" s="377"/>
      <c r="AF17" s="377"/>
      <c r="AG17" s="378"/>
      <c r="AH17" s="376">
        <v>138142</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69993803</v>
      </c>
      <c r="BO17" s="424"/>
      <c r="BP17" s="424"/>
      <c r="BQ17" s="424"/>
      <c r="BR17" s="424"/>
      <c r="BS17" s="424"/>
      <c r="BT17" s="424"/>
      <c r="BU17" s="425"/>
      <c r="BV17" s="423">
        <v>72919577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157</v>
      </c>
      <c r="C18" s="474"/>
      <c r="D18" s="474"/>
      <c r="E18" s="475"/>
      <c r="F18" s="475"/>
      <c r="G18" s="475"/>
      <c r="H18" s="475"/>
      <c r="I18" s="475"/>
      <c r="J18" s="475"/>
      <c r="K18" s="475"/>
      <c r="L18" s="476">
        <v>203.6</v>
      </c>
      <c r="M18" s="476"/>
      <c r="N18" s="476"/>
      <c r="O18" s="476"/>
      <c r="P18" s="476"/>
      <c r="Q18" s="476"/>
      <c r="R18" s="477"/>
      <c r="S18" s="477"/>
      <c r="T18" s="477"/>
      <c r="U18" s="477"/>
      <c r="V18" s="478"/>
      <c r="W18" s="494"/>
      <c r="X18" s="495"/>
      <c r="Y18" s="495"/>
      <c r="Z18" s="495"/>
      <c r="AA18" s="495"/>
      <c r="AB18" s="519"/>
      <c r="AC18" s="393">
        <v>74.7</v>
      </c>
      <c r="AD18" s="394"/>
      <c r="AE18" s="394"/>
      <c r="AF18" s="394"/>
      <c r="AG18" s="479"/>
      <c r="AH18" s="393">
        <v>73.3</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83383765</v>
      </c>
      <c r="BO18" s="424"/>
      <c r="BP18" s="424"/>
      <c r="BQ18" s="424"/>
      <c r="BR18" s="424"/>
      <c r="BS18" s="424"/>
      <c r="BT18" s="424"/>
      <c r="BU18" s="425"/>
      <c r="BV18" s="423">
        <v>82106065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159</v>
      </c>
      <c r="C19" s="474"/>
      <c r="D19" s="474"/>
      <c r="E19" s="475"/>
      <c r="F19" s="475"/>
      <c r="G19" s="475"/>
      <c r="H19" s="475"/>
      <c r="I19" s="475"/>
      <c r="J19" s="475"/>
      <c r="K19" s="475"/>
      <c r="L19" s="483">
        <v>1977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112184043</v>
      </c>
      <c r="BO19" s="424"/>
      <c r="BP19" s="424"/>
      <c r="BQ19" s="424"/>
      <c r="BR19" s="424"/>
      <c r="BS19" s="424"/>
      <c r="BT19" s="424"/>
      <c r="BU19" s="425"/>
      <c r="BV19" s="423">
        <v>106332335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161</v>
      </c>
      <c r="C20" s="474"/>
      <c r="D20" s="474"/>
      <c r="E20" s="475"/>
      <c r="F20" s="475"/>
      <c r="G20" s="475"/>
      <c r="H20" s="475"/>
      <c r="I20" s="475"/>
      <c r="J20" s="475"/>
      <c r="K20" s="475"/>
      <c r="L20" s="483">
        <v>173386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625</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147589045</v>
      </c>
      <c r="BO22" s="453"/>
      <c r="BP22" s="453"/>
      <c r="BQ22" s="453"/>
      <c r="BR22" s="453"/>
      <c r="BS22" s="453"/>
      <c r="BT22" s="453"/>
      <c r="BU22" s="454"/>
      <c r="BV22" s="452">
        <v>144787903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106556196</v>
      </c>
      <c r="BO23" s="424"/>
      <c r="BP23" s="424"/>
      <c r="BQ23" s="424"/>
      <c r="BR23" s="424"/>
      <c r="BS23" s="424"/>
      <c r="BT23" s="424"/>
      <c r="BU23" s="425"/>
      <c r="BV23" s="423">
        <v>100453304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10900</v>
      </c>
      <c r="R24" s="377"/>
      <c r="S24" s="377"/>
      <c r="T24" s="377"/>
      <c r="U24" s="377"/>
      <c r="V24" s="378"/>
      <c r="W24" s="466"/>
      <c r="X24" s="403"/>
      <c r="Y24" s="404"/>
      <c r="Z24" s="379" t="s">
        <v>171</v>
      </c>
      <c r="AA24" s="380"/>
      <c r="AB24" s="380"/>
      <c r="AC24" s="380"/>
      <c r="AD24" s="380"/>
      <c r="AE24" s="380"/>
      <c r="AF24" s="380"/>
      <c r="AG24" s="381"/>
      <c r="AH24" s="376">
        <v>2693</v>
      </c>
      <c r="AI24" s="377"/>
      <c r="AJ24" s="377"/>
      <c r="AK24" s="377"/>
      <c r="AL24" s="378"/>
      <c r="AM24" s="376">
        <v>8219036</v>
      </c>
      <c r="AN24" s="377"/>
      <c r="AO24" s="377"/>
      <c r="AP24" s="377"/>
      <c r="AQ24" s="377"/>
      <c r="AR24" s="378"/>
      <c r="AS24" s="376">
        <v>3052</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78568267</v>
      </c>
      <c r="BO24" s="424"/>
      <c r="BP24" s="424"/>
      <c r="BQ24" s="424"/>
      <c r="BR24" s="424"/>
      <c r="BS24" s="424"/>
      <c r="BT24" s="424"/>
      <c r="BU24" s="425"/>
      <c r="BV24" s="423">
        <v>77509096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2</v>
      </c>
      <c r="M25" s="377"/>
      <c r="N25" s="377"/>
      <c r="O25" s="377"/>
      <c r="P25" s="378"/>
      <c r="Q25" s="376">
        <v>8900</v>
      </c>
      <c r="R25" s="377"/>
      <c r="S25" s="377"/>
      <c r="T25" s="377"/>
      <c r="U25" s="377"/>
      <c r="V25" s="378"/>
      <c r="W25" s="466"/>
      <c r="X25" s="403"/>
      <c r="Y25" s="404"/>
      <c r="Z25" s="379" t="s">
        <v>174</v>
      </c>
      <c r="AA25" s="380"/>
      <c r="AB25" s="380"/>
      <c r="AC25" s="380"/>
      <c r="AD25" s="380"/>
      <c r="AE25" s="380"/>
      <c r="AF25" s="380"/>
      <c r="AG25" s="381"/>
      <c r="AH25" s="376">
        <v>654</v>
      </c>
      <c r="AI25" s="377"/>
      <c r="AJ25" s="377"/>
      <c r="AK25" s="377"/>
      <c r="AL25" s="378"/>
      <c r="AM25" s="376">
        <v>1871748</v>
      </c>
      <c r="AN25" s="377"/>
      <c r="AO25" s="377"/>
      <c r="AP25" s="377"/>
      <c r="AQ25" s="377"/>
      <c r="AR25" s="378"/>
      <c r="AS25" s="376">
        <v>2862</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11136382</v>
      </c>
      <c r="BO25" s="453"/>
      <c r="BP25" s="453"/>
      <c r="BQ25" s="453"/>
      <c r="BR25" s="453"/>
      <c r="BS25" s="453"/>
      <c r="BT25" s="453"/>
      <c r="BU25" s="454"/>
      <c r="BV25" s="452">
        <v>16266970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176</v>
      </c>
      <c r="F26" s="380"/>
      <c r="G26" s="380"/>
      <c r="H26" s="380"/>
      <c r="I26" s="380"/>
      <c r="J26" s="380"/>
      <c r="K26" s="381"/>
      <c r="L26" s="376">
        <v>1</v>
      </c>
      <c r="M26" s="377"/>
      <c r="N26" s="377"/>
      <c r="O26" s="377"/>
      <c r="P26" s="378"/>
      <c r="Q26" s="376">
        <v>7800</v>
      </c>
      <c r="R26" s="377"/>
      <c r="S26" s="377"/>
      <c r="T26" s="377"/>
      <c r="U26" s="377"/>
      <c r="V26" s="378"/>
      <c r="W26" s="466"/>
      <c r="X26" s="403"/>
      <c r="Y26" s="404"/>
      <c r="Z26" s="379" t="s">
        <v>177</v>
      </c>
      <c r="AA26" s="434"/>
      <c r="AB26" s="434"/>
      <c r="AC26" s="434"/>
      <c r="AD26" s="434"/>
      <c r="AE26" s="434"/>
      <c r="AF26" s="434"/>
      <c r="AG26" s="435"/>
      <c r="AH26" s="376">
        <v>127</v>
      </c>
      <c r="AI26" s="377"/>
      <c r="AJ26" s="377"/>
      <c r="AK26" s="377"/>
      <c r="AL26" s="378"/>
      <c r="AM26" s="376">
        <v>377571</v>
      </c>
      <c r="AN26" s="377"/>
      <c r="AO26" s="377"/>
      <c r="AP26" s="377"/>
      <c r="AQ26" s="377"/>
      <c r="AR26" s="378"/>
      <c r="AS26" s="376">
        <v>2973</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v>200000</v>
      </c>
      <c r="BO26" s="424"/>
      <c r="BP26" s="424"/>
      <c r="BQ26" s="424"/>
      <c r="BR26" s="424"/>
      <c r="BS26" s="424"/>
      <c r="BT26" s="424"/>
      <c r="BU26" s="425"/>
      <c r="BV26" s="423">
        <v>100000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7700</v>
      </c>
      <c r="R27" s="377"/>
      <c r="S27" s="377"/>
      <c r="T27" s="377"/>
      <c r="U27" s="377"/>
      <c r="V27" s="378"/>
      <c r="W27" s="466"/>
      <c r="X27" s="403"/>
      <c r="Y27" s="404"/>
      <c r="Z27" s="379" t="s">
        <v>180</v>
      </c>
      <c r="AA27" s="380"/>
      <c r="AB27" s="380"/>
      <c r="AC27" s="380"/>
      <c r="AD27" s="380"/>
      <c r="AE27" s="380"/>
      <c r="AF27" s="380"/>
      <c r="AG27" s="381"/>
      <c r="AH27" s="376">
        <v>184</v>
      </c>
      <c r="AI27" s="377"/>
      <c r="AJ27" s="377"/>
      <c r="AK27" s="377"/>
      <c r="AL27" s="378"/>
      <c r="AM27" s="376">
        <v>738459</v>
      </c>
      <c r="AN27" s="377"/>
      <c r="AO27" s="377"/>
      <c r="AP27" s="377"/>
      <c r="AQ27" s="377"/>
      <c r="AR27" s="378"/>
      <c r="AS27" s="376">
        <v>4013</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2229477</v>
      </c>
      <c r="BO27" s="458"/>
      <c r="BP27" s="458"/>
      <c r="BQ27" s="458"/>
      <c r="BR27" s="458"/>
      <c r="BS27" s="458"/>
      <c r="BT27" s="458"/>
      <c r="BU27" s="459"/>
      <c r="BV27" s="457">
        <v>2229424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182</v>
      </c>
      <c r="F28" s="380"/>
      <c r="G28" s="380"/>
      <c r="H28" s="380"/>
      <c r="I28" s="380"/>
      <c r="J28" s="380"/>
      <c r="K28" s="381"/>
      <c r="L28" s="376">
        <v>1</v>
      </c>
      <c r="M28" s="377"/>
      <c r="N28" s="377"/>
      <c r="O28" s="377"/>
      <c r="P28" s="378"/>
      <c r="Q28" s="376">
        <v>7000</v>
      </c>
      <c r="R28" s="377"/>
      <c r="S28" s="377"/>
      <c r="T28" s="377"/>
      <c r="U28" s="377"/>
      <c r="V28" s="378"/>
      <c r="W28" s="466"/>
      <c r="X28" s="403"/>
      <c r="Y28" s="404"/>
      <c r="Z28" s="379" t="s">
        <v>183</v>
      </c>
      <c r="AA28" s="380"/>
      <c r="AB28" s="380"/>
      <c r="AC28" s="380"/>
      <c r="AD28" s="380"/>
      <c r="AE28" s="380"/>
      <c r="AF28" s="380"/>
      <c r="AG28" s="381"/>
      <c r="AH28" s="376" t="s">
        <v>128</v>
      </c>
      <c r="AI28" s="377"/>
      <c r="AJ28" s="377"/>
      <c r="AK28" s="377"/>
      <c r="AL28" s="378"/>
      <c r="AM28" s="376" t="s">
        <v>137</v>
      </c>
      <c r="AN28" s="377"/>
      <c r="AO28" s="377"/>
      <c r="AP28" s="377"/>
      <c r="AQ28" s="377"/>
      <c r="AR28" s="378"/>
      <c r="AS28" s="376" t="s">
        <v>128</v>
      </c>
      <c r="AT28" s="377"/>
      <c r="AU28" s="377"/>
      <c r="AV28" s="377"/>
      <c r="AW28" s="377"/>
      <c r="AX28" s="436"/>
      <c r="AY28" s="440" t="s">
        <v>184</v>
      </c>
      <c r="AZ28" s="441"/>
      <c r="BA28" s="441"/>
      <c r="BB28" s="442"/>
      <c r="BC28" s="449" t="s">
        <v>49</v>
      </c>
      <c r="BD28" s="450"/>
      <c r="BE28" s="450"/>
      <c r="BF28" s="450"/>
      <c r="BG28" s="450"/>
      <c r="BH28" s="450"/>
      <c r="BI28" s="450"/>
      <c r="BJ28" s="450"/>
      <c r="BK28" s="450"/>
      <c r="BL28" s="450"/>
      <c r="BM28" s="451"/>
      <c r="BN28" s="452">
        <v>8689695</v>
      </c>
      <c r="BO28" s="453"/>
      <c r="BP28" s="453"/>
      <c r="BQ28" s="453"/>
      <c r="BR28" s="453"/>
      <c r="BS28" s="453"/>
      <c r="BT28" s="453"/>
      <c r="BU28" s="454"/>
      <c r="BV28" s="452">
        <v>6688488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36</v>
      </c>
      <c r="M29" s="377"/>
      <c r="N29" s="377"/>
      <c r="O29" s="377"/>
      <c r="P29" s="378"/>
      <c r="Q29" s="376">
        <v>6500</v>
      </c>
      <c r="R29" s="377"/>
      <c r="S29" s="377"/>
      <c r="T29" s="377"/>
      <c r="U29" s="377"/>
      <c r="V29" s="378"/>
      <c r="W29" s="467"/>
      <c r="X29" s="468"/>
      <c r="Y29" s="469"/>
      <c r="Z29" s="379" t="s">
        <v>186</v>
      </c>
      <c r="AA29" s="380"/>
      <c r="AB29" s="380"/>
      <c r="AC29" s="380"/>
      <c r="AD29" s="380"/>
      <c r="AE29" s="380"/>
      <c r="AF29" s="380"/>
      <c r="AG29" s="381"/>
      <c r="AH29" s="376">
        <v>2877</v>
      </c>
      <c r="AI29" s="377"/>
      <c r="AJ29" s="377"/>
      <c r="AK29" s="377"/>
      <c r="AL29" s="378"/>
      <c r="AM29" s="376">
        <v>8957495</v>
      </c>
      <c r="AN29" s="377"/>
      <c r="AO29" s="377"/>
      <c r="AP29" s="377"/>
      <c r="AQ29" s="377"/>
      <c r="AR29" s="378"/>
      <c r="AS29" s="376">
        <v>3113</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t="s">
        <v>128</v>
      </c>
      <c r="BO29" s="424"/>
      <c r="BP29" s="424"/>
      <c r="BQ29" s="424"/>
      <c r="BR29" s="424"/>
      <c r="BS29" s="424"/>
      <c r="BT29" s="424"/>
      <c r="BU29" s="425"/>
      <c r="BV29" s="423" t="s">
        <v>137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101.1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51</v>
      </c>
      <c r="BD30" s="397"/>
      <c r="BE30" s="397"/>
      <c r="BF30" s="397"/>
      <c r="BG30" s="397"/>
      <c r="BH30" s="397"/>
      <c r="BI30" s="397"/>
      <c r="BJ30" s="397"/>
      <c r="BK30" s="397"/>
      <c r="BL30" s="397"/>
      <c r="BM30" s="398"/>
      <c r="BN30" s="457">
        <v>14683691</v>
      </c>
      <c r="BO30" s="458"/>
      <c r="BP30" s="458"/>
      <c r="BQ30" s="458"/>
      <c r="BR30" s="458"/>
      <c r="BS30" s="458"/>
      <c r="BT30" s="458"/>
      <c r="BU30" s="459"/>
      <c r="BV30" s="457">
        <v>11826500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198</v>
      </c>
      <c r="X33" s="374"/>
      <c r="Y33" s="374"/>
      <c r="Z33" s="374"/>
      <c r="AA33" s="374"/>
      <c r="AB33" s="374"/>
      <c r="AC33" s="374"/>
      <c r="AD33" s="374"/>
      <c r="AE33" s="374"/>
      <c r="AF33" s="374"/>
      <c r="AG33" s="374"/>
      <c r="AH33" s="374"/>
      <c r="AI33" s="374"/>
      <c r="AJ33" s="374"/>
      <c r="AK33" s="374"/>
      <c r="AL33" s="203"/>
      <c r="AM33" s="375" t="s">
        <v>197</v>
      </c>
      <c r="AN33" s="375"/>
      <c r="AO33" s="374" t="s">
        <v>196</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202</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競輪事業特別会計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IF('各会計、関係団体の財政状況及び健全化判断比率'!B33="","",'各会計、関係団体の財政状況及び健全化判断比率'!B33)</f>
        <v>病院事業会計</v>
      </c>
      <c r="AP34" s="372"/>
      <c r="AQ34" s="372"/>
      <c r="AR34" s="372"/>
      <c r="AS34" s="372"/>
      <c r="AT34" s="372"/>
      <c r="AU34" s="372"/>
      <c r="AV34" s="372"/>
      <c r="AW34" s="372"/>
      <c r="AX34" s="372"/>
      <c r="AY34" s="372"/>
      <c r="AZ34" s="372"/>
      <c r="BA34" s="372"/>
      <c r="BB34" s="372"/>
      <c r="BC34" s="372"/>
      <c r="BD34" s="178"/>
      <c r="BE34" s="371">
        <f>IF(BG34="","",MAX(C34:D43,U34:V43,AM34:AN43)+1)</f>
        <v>14</v>
      </c>
      <c r="BF34" s="371"/>
      <c r="BG34" s="372" t="str">
        <f>IF('各会計、関係団体の財政状況及び健全化判断比率'!B37="","",'各会計、関係団体の財政状況及び健全化判断比率'!B37)</f>
        <v>廃棄物発電事業特別会計</v>
      </c>
      <c r="BH34" s="372"/>
      <c r="BI34" s="372"/>
      <c r="BJ34" s="372"/>
      <c r="BK34" s="372"/>
      <c r="BL34" s="372"/>
      <c r="BM34" s="372"/>
      <c r="BN34" s="372"/>
      <c r="BO34" s="372"/>
      <c r="BP34" s="372"/>
      <c r="BQ34" s="372"/>
      <c r="BR34" s="372"/>
      <c r="BS34" s="372"/>
      <c r="BT34" s="372"/>
      <c r="BU34" s="372"/>
      <c r="BV34" s="178"/>
      <c r="BW34" s="371">
        <f>IF(BY34="","",MAX(C34:D43,U34:V43,AM34:AN43,BE34:BF43)+1)</f>
        <v>17</v>
      </c>
      <c r="BX34" s="371"/>
      <c r="BY34" s="372" t="str">
        <f>IF('各会計、関係団体の財政状況及び健全化判断比率'!B68="","",'各会計、関係団体の財政状況及び健全化判断比率'!B68)</f>
        <v>岐阜県後期高齢者医療広域連合（一般会計）</v>
      </c>
      <c r="BZ34" s="372"/>
      <c r="CA34" s="372"/>
      <c r="CB34" s="372"/>
      <c r="CC34" s="372"/>
      <c r="CD34" s="372"/>
      <c r="CE34" s="372"/>
      <c r="CF34" s="372"/>
      <c r="CG34" s="372"/>
      <c r="CH34" s="372"/>
      <c r="CI34" s="372"/>
      <c r="CJ34" s="372"/>
      <c r="CK34" s="372"/>
      <c r="CL34" s="372"/>
      <c r="CM34" s="372"/>
      <c r="CN34" s="178"/>
      <c r="CO34" s="371">
        <f>IF(CQ34="","",MAX(C34:D43,U34:V43,AM34:AN43,BE34:BF43,BW34:BX43)+1)</f>
        <v>24</v>
      </c>
      <c r="CP34" s="371"/>
      <c r="CQ34" s="372" t="str">
        <f>IF('各会計、関係団体の財政状況及び健全化判断比率'!BS7="","",'各会計、関係団体の財政状況及び健全化判断比率'!BS7)</f>
        <v>岐阜市にぎわいまち公社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育英資金貸付事業特別会計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IF('各会計、関係団体の財政状況及び健全化判断比率'!B34="","",'各会計、関係団体の財政状況及び健全化判断比率'!B34)</f>
        <v>中央卸売市場事業会計</v>
      </c>
      <c r="AP35" s="372"/>
      <c r="AQ35" s="372"/>
      <c r="AR35" s="372"/>
      <c r="AS35" s="372"/>
      <c r="AT35" s="372"/>
      <c r="AU35" s="372"/>
      <c r="AV35" s="372"/>
      <c r="AW35" s="372"/>
      <c r="AX35" s="372"/>
      <c r="AY35" s="372"/>
      <c r="AZ35" s="372"/>
      <c r="BA35" s="372"/>
      <c r="BB35" s="372"/>
      <c r="BC35" s="372"/>
      <c r="BD35" s="178"/>
      <c r="BE35" s="371">
        <f t="shared" ref="BE35:BE43" si="1">IF(BG35="","",BE34+1)</f>
        <v>15</v>
      </c>
      <c r="BF35" s="371"/>
      <c r="BG35" s="372" t="str">
        <f>IF('各会計、関係団体の財政状況及び健全化判断比率'!B38="","",'各会計、関係団体の財政状況及び健全化判断比率'!B38)</f>
        <v>食肉地方卸売市場事業特別会計</v>
      </c>
      <c r="BH35" s="372"/>
      <c r="BI35" s="372"/>
      <c r="BJ35" s="372"/>
      <c r="BK35" s="372"/>
      <c r="BL35" s="372"/>
      <c r="BM35" s="372"/>
      <c r="BN35" s="372"/>
      <c r="BO35" s="372"/>
      <c r="BP35" s="372"/>
      <c r="BQ35" s="372"/>
      <c r="BR35" s="372"/>
      <c r="BS35" s="372"/>
      <c r="BT35" s="372"/>
      <c r="BU35" s="372"/>
      <c r="BV35" s="178"/>
      <c r="BW35" s="371">
        <f t="shared" ref="BW35:BW43" si="2">IF(BY35="","",BW34+1)</f>
        <v>18</v>
      </c>
      <c r="BX35" s="371"/>
      <c r="BY35" s="372" t="str">
        <f>IF('各会計、関係団体の財政状況及び健全化判断比率'!B69="","",'各会計、関係団体の財政状況及び健全化判断比率'!B69)</f>
        <v>岐阜県後期高齢者医療広域連合（後期高齢者医療特別会計）</v>
      </c>
      <c r="BZ35" s="372"/>
      <c r="CA35" s="372"/>
      <c r="CB35" s="372"/>
      <c r="CC35" s="372"/>
      <c r="CD35" s="372"/>
      <c r="CE35" s="372"/>
      <c r="CF35" s="372"/>
      <c r="CG35" s="372"/>
      <c r="CH35" s="372"/>
      <c r="CI35" s="372"/>
      <c r="CJ35" s="372"/>
      <c r="CK35" s="372"/>
      <c r="CL35" s="372"/>
      <c r="CM35" s="372"/>
      <c r="CN35" s="178"/>
      <c r="CO35" s="371">
        <f t="shared" ref="CO35:CO43" si="3">IF(CQ35="","",CO34+1)</f>
        <v>25</v>
      </c>
      <c r="CP35" s="371"/>
      <c r="CQ35" s="372" t="str">
        <f>IF('各会計、関係団体の財政状況及び健全化判断比率'!BS8="","",'各会計、関係団体の財政状況及び健全化判断比率'!BS8)</f>
        <v>岐阜産業会館</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f t="shared" si="0"/>
        <v>12</v>
      </c>
      <c r="AN36" s="371"/>
      <c r="AO36" s="372" t="str">
        <f>IF('各会計、関係団体の財政状況及び健全化判断比率'!B35="","",'各会計、関係団体の財政状況及び健全化判断比率'!B35)</f>
        <v>水道事業会計</v>
      </c>
      <c r="AP36" s="372"/>
      <c r="AQ36" s="372"/>
      <c r="AR36" s="372"/>
      <c r="AS36" s="372"/>
      <c r="AT36" s="372"/>
      <c r="AU36" s="372"/>
      <c r="AV36" s="372"/>
      <c r="AW36" s="372"/>
      <c r="AX36" s="372"/>
      <c r="AY36" s="372"/>
      <c r="AZ36" s="372"/>
      <c r="BA36" s="372"/>
      <c r="BB36" s="372"/>
      <c r="BC36" s="372"/>
      <c r="BD36" s="178"/>
      <c r="BE36" s="371">
        <f t="shared" si="1"/>
        <v>16</v>
      </c>
      <c r="BF36" s="371"/>
      <c r="BG36" s="372" t="str">
        <f>IF('各会計、関係団体の財政状況及び健全化判断比率'!B39="","",'各会計、関係団体の財政状況及び健全化判断比率'!B39)</f>
        <v>観光事業特別会計</v>
      </c>
      <c r="BH36" s="372"/>
      <c r="BI36" s="372"/>
      <c r="BJ36" s="372"/>
      <c r="BK36" s="372"/>
      <c r="BL36" s="372"/>
      <c r="BM36" s="372"/>
      <c r="BN36" s="372"/>
      <c r="BO36" s="372"/>
      <c r="BP36" s="372"/>
      <c r="BQ36" s="372"/>
      <c r="BR36" s="372"/>
      <c r="BS36" s="372"/>
      <c r="BT36" s="372"/>
      <c r="BU36" s="372"/>
      <c r="BV36" s="178"/>
      <c r="BW36" s="371">
        <f t="shared" si="2"/>
        <v>19</v>
      </c>
      <c r="BX36" s="371"/>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78"/>
      <c r="CO36" s="371">
        <f t="shared" si="3"/>
        <v>26</v>
      </c>
      <c r="CP36" s="371"/>
      <c r="CQ36" s="372" t="str">
        <f>IF('各会計、関係団体の財政状況及び健全化判断比率'!BS9="","",'各会計、関係団体の財政状況及び健全化判断比率'!BS9)</f>
        <v>岐阜市学校給食会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薬科大学附属薬局事業特別会計</v>
      </c>
      <c r="F37" s="372"/>
      <c r="G37" s="372"/>
      <c r="H37" s="372"/>
      <c r="I37" s="372"/>
      <c r="J37" s="372"/>
      <c r="K37" s="372"/>
      <c r="L37" s="372"/>
      <c r="M37" s="372"/>
      <c r="N37" s="372"/>
      <c r="O37" s="372"/>
      <c r="P37" s="372"/>
      <c r="Q37" s="372"/>
      <c r="R37" s="372"/>
      <c r="S37" s="372"/>
      <c r="T37" s="178"/>
      <c r="U37" s="371">
        <f t="shared" si="4"/>
        <v>8</v>
      </c>
      <c r="V37" s="371"/>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78"/>
      <c r="AM37" s="371">
        <f t="shared" si="0"/>
        <v>13</v>
      </c>
      <c r="AN37" s="371"/>
      <c r="AO37" s="372" t="str">
        <f>IF('各会計、関係団体の財政状況及び健全化判断比率'!B36="","",'各会計、関係団体の財政状況及び健全化判断比率'!B36)</f>
        <v>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20</v>
      </c>
      <c r="BX37" s="371"/>
      <c r="BY37" s="372" t="str">
        <f>IF('各会計、関係団体の財政状況及び健全化判断比率'!B71="","",'各会計、関係団体の財政状況及び健全化判断比率'!B71)</f>
        <v>岐阜県地域児童発達支援センター組合</v>
      </c>
      <c r="BZ37" s="372"/>
      <c r="CA37" s="372"/>
      <c r="CB37" s="372"/>
      <c r="CC37" s="372"/>
      <c r="CD37" s="372"/>
      <c r="CE37" s="372"/>
      <c r="CF37" s="372"/>
      <c r="CG37" s="372"/>
      <c r="CH37" s="372"/>
      <c r="CI37" s="372"/>
      <c r="CJ37" s="372"/>
      <c r="CK37" s="372"/>
      <c r="CL37" s="372"/>
      <c r="CM37" s="372"/>
      <c r="CN37" s="178"/>
      <c r="CO37" s="371">
        <f t="shared" si="3"/>
        <v>27</v>
      </c>
      <c r="CP37" s="371"/>
      <c r="CQ37" s="372" t="str">
        <f>IF('各会計、関係団体の財政状況及び健全化判断比率'!BS10="","",'各会計、関係団体の財政状況及び健全化判断比率'!BS10)</f>
        <v>岐阜市みどりのまち推進財団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9</v>
      </c>
      <c r="V38" s="371"/>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21</v>
      </c>
      <c r="BX38" s="371"/>
      <c r="BY38" s="372" t="str">
        <f>IF('各会計、関係団体の財政状況及び健全化判断比率'!B72="","",'各会計、関係団体の財政状況及び健全化判断比率'!B72)</f>
        <v>岐阜羽島衛生施設組合（一般会計）</v>
      </c>
      <c r="BZ38" s="372"/>
      <c r="CA38" s="372"/>
      <c r="CB38" s="372"/>
      <c r="CC38" s="372"/>
      <c r="CD38" s="372"/>
      <c r="CE38" s="372"/>
      <c r="CF38" s="372"/>
      <c r="CG38" s="372"/>
      <c r="CH38" s="372"/>
      <c r="CI38" s="372"/>
      <c r="CJ38" s="372"/>
      <c r="CK38" s="372"/>
      <c r="CL38" s="372"/>
      <c r="CM38" s="372"/>
      <c r="CN38" s="178"/>
      <c r="CO38" s="371">
        <f t="shared" si="3"/>
        <v>28</v>
      </c>
      <c r="CP38" s="371"/>
      <c r="CQ38" s="372" t="str">
        <f>IF('各会計、関係団体の財政状況及び健全化判断比率'!BS11="","",'各会計、関係団体の財政状況及び健全化判断比率'!BS11)</f>
        <v>岐阜市教育文化振興事業団</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22</v>
      </c>
      <c r="BX39" s="371"/>
      <c r="BY39" s="372" t="str">
        <f>IF('各会計、関係団体の財政状況及び健全化判断比率'!B73="","",'各会計、関係団体の財政状況及び健全化判断比率'!B73)</f>
        <v>岐阜羽島衛生施設組合（公共用地取得事業特別会計）</v>
      </c>
      <c r="BZ39" s="372"/>
      <c r="CA39" s="372"/>
      <c r="CB39" s="372"/>
      <c r="CC39" s="372"/>
      <c r="CD39" s="372"/>
      <c r="CE39" s="372"/>
      <c r="CF39" s="372"/>
      <c r="CG39" s="372"/>
      <c r="CH39" s="372"/>
      <c r="CI39" s="372"/>
      <c r="CJ39" s="372"/>
      <c r="CK39" s="372"/>
      <c r="CL39" s="372"/>
      <c r="CM39" s="372"/>
      <c r="CN39" s="178"/>
      <c r="CO39" s="371">
        <f t="shared" si="3"/>
        <v>29</v>
      </c>
      <c r="CP39" s="371"/>
      <c r="CQ39" s="372" t="str">
        <f>IF('各会計、関係団体の財政状況及び健全化判断比率'!BS12="","",'各会計、関係団体の財政状況及び健全化判断比率'!BS12)</f>
        <v>岐阜観光コンベンション協会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23</v>
      </c>
      <c r="BX40" s="371"/>
      <c r="BY40" s="372" t="str">
        <f>IF('各会計、関係団体の財政状況及び健全化判断比率'!B74="","",'各会計、関係団体の財政状況及び健全化判断比率'!B74)</f>
        <v>木曽川右岸地帯水防事務組合</v>
      </c>
      <c r="BZ40" s="372"/>
      <c r="CA40" s="372"/>
      <c r="CB40" s="372"/>
      <c r="CC40" s="372"/>
      <c r="CD40" s="372"/>
      <c r="CE40" s="372"/>
      <c r="CF40" s="372"/>
      <c r="CG40" s="372"/>
      <c r="CH40" s="372"/>
      <c r="CI40" s="372"/>
      <c r="CJ40" s="372"/>
      <c r="CK40" s="372"/>
      <c r="CL40" s="372"/>
      <c r="CM40" s="372"/>
      <c r="CN40" s="178"/>
      <c r="CO40" s="371">
        <f t="shared" si="3"/>
        <v>30</v>
      </c>
      <c r="CP40" s="371"/>
      <c r="CQ40" s="372" t="str">
        <f>IF('各会計、関係団体の財政状況及び健全化判断比率'!BS13="","",'各会計、関係団体の財政状況及び健全化判断比率'!BS13)</f>
        <v>岐阜市国際交流協会</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31</v>
      </c>
      <c r="CP41" s="371"/>
      <c r="CQ41" s="372" t="str">
        <f>IF('各会計、関係団体の財政状況及び健全化判断比率'!BS14="","",'各会計、関係団体の財政状況及び健全化判断比率'!BS14)</f>
        <v>岐阜市土地開発公社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〇</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32</v>
      </c>
      <c r="CP42" s="371"/>
      <c r="CQ42" s="372" t="str">
        <f>IF('各会計、関係団体の財政状況及び健全化判断比率'!BS15="","",'各会計、関係団体の財政状況及び健全化判断比率'!BS15)</f>
        <v>岐阜市公共ホール管理財団</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33</v>
      </c>
      <c r="CP43" s="371"/>
      <c r="CQ43" s="372" t="str">
        <f>IF('各会計、関係団体の財政状況及び健全化判断比率'!BS16="","",'各会計、関係団体の財政状況及び健全化判断比率'!BS16)</f>
        <v>岐阜乗合自動車</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626</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80" t="s">
        <v>583</v>
      </c>
      <c r="D34" s="1180"/>
      <c r="E34" s="1181"/>
      <c r="F34" s="32">
        <v>8.01</v>
      </c>
      <c r="G34" s="33">
        <v>7.74</v>
      </c>
      <c r="H34" s="33">
        <v>7.4</v>
      </c>
      <c r="I34" s="33">
        <v>8.52</v>
      </c>
      <c r="J34" s="34">
        <v>9.36</v>
      </c>
      <c r="K34" s="22"/>
      <c r="L34" s="22"/>
      <c r="M34" s="22"/>
      <c r="N34" s="22"/>
      <c r="O34" s="22"/>
      <c r="P34" s="22"/>
    </row>
    <row r="35" spans="1:16" ht="39" customHeight="1" x14ac:dyDescent="0.2">
      <c r="A35" s="22"/>
      <c r="B35" s="35"/>
      <c r="C35" s="1174" t="s">
        <v>584</v>
      </c>
      <c r="D35" s="1175"/>
      <c r="E35" s="1176"/>
      <c r="F35" s="36">
        <v>7.4</v>
      </c>
      <c r="G35" s="37">
        <v>6.56</v>
      </c>
      <c r="H35" s="37">
        <v>6.55</v>
      </c>
      <c r="I35" s="37">
        <v>7.12</v>
      </c>
      <c r="J35" s="38">
        <v>6.67</v>
      </c>
      <c r="K35" s="22"/>
      <c r="L35" s="22"/>
      <c r="M35" s="22"/>
      <c r="N35" s="22"/>
      <c r="O35" s="22"/>
      <c r="P35" s="22"/>
    </row>
    <row r="36" spans="1:16" ht="39" customHeight="1" x14ac:dyDescent="0.2">
      <c r="A36" s="22"/>
      <c r="B36" s="35"/>
      <c r="C36" s="1174" t="s">
        <v>585</v>
      </c>
      <c r="D36" s="1175"/>
      <c r="E36" s="1176"/>
      <c r="F36" s="36">
        <v>3.72</v>
      </c>
      <c r="G36" s="37">
        <v>3.72</v>
      </c>
      <c r="H36" s="37">
        <v>3.55</v>
      </c>
      <c r="I36" s="37">
        <v>3.77</v>
      </c>
      <c r="J36" s="38">
        <v>3.27</v>
      </c>
      <c r="K36" s="22"/>
      <c r="L36" s="22"/>
      <c r="M36" s="22"/>
      <c r="N36" s="22"/>
      <c r="O36" s="22"/>
      <c r="P36" s="22"/>
    </row>
    <row r="37" spans="1:16" ht="39" customHeight="1" x14ac:dyDescent="0.2">
      <c r="A37" s="22"/>
      <c r="B37" s="35"/>
      <c r="C37" s="1174" t="s">
        <v>586</v>
      </c>
      <c r="D37" s="1175"/>
      <c r="E37" s="1176"/>
      <c r="F37" s="36">
        <v>1.61</v>
      </c>
      <c r="G37" s="37">
        <v>1.66</v>
      </c>
      <c r="H37" s="37">
        <v>1.32</v>
      </c>
      <c r="I37" s="37">
        <v>2.19</v>
      </c>
      <c r="J37" s="38">
        <v>2.87</v>
      </c>
      <c r="K37" s="22"/>
      <c r="L37" s="22"/>
      <c r="M37" s="22"/>
      <c r="N37" s="22"/>
      <c r="O37" s="22"/>
      <c r="P37" s="22"/>
    </row>
    <row r="38" spans="1:16" ht="39" customHeight="1" x14ac:dyDescent="0.2">
      <c r="A38" s="22"/>
      <c r="B38" s="35"/>
      <c r="C38" s="1174" t="s">
        <v>587</v>
      </c>
      <c r="D38" s="1175"/>
      <c r="E38" s="1176"/>
      <c r="F38" s="36">
        <v>3.04</v>
      </c>
      <c r="G38" s="37">
        <v>3.13</v>
      </c>
      <c r="H38" s="37">
        <v>2.86</v>
      </c>
      <c r="I38" s="37">
        <v>2.96</v>
      </c>
      <c r="J38" s="38">
        <v>2.48</v>
      </c>
      <c r="K38" s="22"/>
      <c r="L38" s="22"/>
      <c r="M38" s="22"/>
      <c r="N38" s="22"/>
      <c r="O38" s="22"/>
      <c r="P38" s="22"/>
    </row>
    <row r="39" spans="1:16" ht="39" customHeight="1" x14ac:dyDescent="0.2">
      <c r="A39" s="22"/>
      <c r="B39" s="35"/>
      <c r="C39" s="1174" t="s">
        <v>588</v>
      </c>
      <c r="D39" s="1175"/>
      <c r="E39" s="1176"/>
      <c r="F39" s="36">
        <v>1.42</v>
      </c>
      <c r="G39" s="37">
        <v>1.4</v>
      </c>
      <c r="H39" s="37">
        <v>1.39</v>
      </c>
      <c r="I39" s="37">
        <v>1.64</v>
      </c>
      <c r="J39" s="38">
        <v>1.6</v>
      </c>
      <c r="K39" s="22"/>
      <c r="L39" s="22"/>
      <c r="M39" s="22"/>
      <c r="N39" s="22"/>
      <c r="O39" s="22"/>
      <c r="P39" s="22"/>
    </row>
    <row r="40" spans="1:16" ht="39" customHeight="1" x14ac:dyDescent="0.2">
      <c r="A40" s="22"/>
      <c r="B40" s="35"/>
      <c r="C40" s="1174" t="s">
        <v>589</v>
      </c>
      <c r="D40" s="1175"/>
      <c r="E40" s="1176"/>
      <c r="F40" s="36">
        <v>0.79</v>
      </c>
      <c r="G40" s="37">
        <v>0.96</v>
      </c>
      <c r="H40" s="37">
        <v>1.03</v>
      </c>
      <c r="I40" s="37">
        <v>1.1499999999999999</v>
      </c>
      <c r="J40" s="38">
        <v>1.1100000000000001</v>
      </c>
      <c r="K40" s="22"/>
      <c r="L40" s="22"/>
      <c r="M40" s="22"/>
      <c r="N40" s="22"/>
      <c r="O40" s="22"/>
      <c r="P40" s="22"/>
    </row>
    <row r="41" spans="1:16" ht="39" customHeight="1" x14ac:dyDescent="0.2">
      <c r="A41" s="22"/>
      <c r="B41" s="35"/>
      <c r="C41" s="1174" t="s">
        <v>590</v>
      </c>
      <c r="D41" s="1175"/>
      <c r="E41" s="1176"/>
      <c r="F41" s="36">
        <v>0.71</v>
      </c>
      <c r="G41" s="37">
        <v>1.41</v>
      </c>
      <c r="H41" s="37">
        <v>1.56</v>
      </c>
      <c r="I41" s="37">
        <v>1.6</v>
      </c>
      <c r="J41" s="38">
        <v>1.06</v>
      </c>
      <c r="K41" s="22"/>
      <c r="L41" s="22"/>
      <c r="M41" s="22"/>
      <c r="N41" s="22"/>
      <c r="O41" s="22"/>
      <c r="P41" s="22"/>
    </row>
    <row r="42" spans="1:16" ht="39" customHeight="1" x14ac:dyDescent="0.2">
      <c r="A42" s="22"/>
      <c r="B42" s="39"/>
      <c r="C42" s="1174" t="s">
        <v>591</v>
      </c>
      <c r="D42" s="1175"/>
      <c r="E42" s="1176"/>
      <c r="F42" s="36" t="s">
        <v>533</v>
      </c>
      <c r="G42" s="37" t="s">
        <v>533</v>
      </c>
      <c r="H42" s="37" t="s">
        <v>533</v>
      </c>
      <c r="I42" s="37" t="s">
        <v>533</v>
      </c>
      <c r="J42" s="38" t="s">
        <v>533</v>
      </c>
      <c r="K42" s="22"/>
      <c r="L42" s="22"/>
      <c r="M42" s="22"/>
      <c r="N42" s="22"/>
      <c r="O42" s="22"/>
      <c r="P42" s="22"/>
    </row>
    <row r="43" spans="1:16" ht="39" customHeight="1" thickBot="1" x14ac:dyDescent="0.25">
      <c r="A43" s="22"/>
      <c r="B43" s="40"/>
      <c r="C43" s="1177" t="s">
        <v>592</v>
      </c>
      <c r="D43" s="1178"/>
      <c r="E43" s="1179"/>
      <c r="F43" s="41">
        <v>0.61</v>
      </c>
      <c r="G43" s="42">
        <v>0.63</v>
      </c>
      <c r="H43" s="42">
        <v>0.7</v>
      </c>
      <c r="I43" s="42">
        <v>0.7</v>
      </c>
      <c r="J43" s="43">
        <v>0.66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zoJAYNlvYWSaQBRzse2BAcXeuEnmoE8hOU+CfsOcqwon4IhN4huZCTGeT3195/83bSqsd2wpdRMYbN7yG8aIQ==" saltValue="3Vm8pmcaVfQtayLrlUnd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13287</v>
      </c>
      <c r="L45" s="60">
        <v>12955</v>
      </c>
      <c r="M45" s="60">
        <v>12822</v>
      </c>
      <c r="N45" s="60">
        <v>12530</v>
      </c>
      <c r="O45" s="61">
        <v>12372</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533</v>
      </c>
      <c r="L46" s="64" t="s">
        <v>533</v>
      </c>
      <c r="M46" s="64" t="s">
        <v>533</v>
      </c>
      <c r="N46" s="64" t="s">
        <v>533</v>
      </c>
      <c r="O46" s="65" t="s">
        <v>533</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533</v>
      </c>
      <c r="L47" s="64" t="s">
        <v>533</v>
      </c>
      <c r="M47" s="64" t="s">
        <v>533</v>
      </c>
      <c r="N47" s="64" t="s">
        <v>533</v>
      </c>
      <c r="O47" s="65" t="s">
        <v>533</v>
      </c>
      <c r="P47" s="48"/>
      <c r="Q47" s="48"/>
      <c r="R47" s="48"/>
      <c r="S47" s="48"/>
      <c r="T47" s="48"/>
      <c r="U47" s="48"/>
    </row>
    <row r="48" spans="1:21" ht="30.75" customHeight="1" x14ac:dyDescent="0.2">
      <c r="A48" s="48"/>
      <c r="B48" s="1202"/>
      <c r="C48" s="1203"/>
      <c r="D48" s="62"/>
      <c r="E48" s="1184" t="s">
        <v>15</v>
      </c>
      <c r="F48" s="1184"/>
      <c r="G48" s="1184"/>
      <c r="H48" s="1184"/>
      <c r="I48" s="1184"/>
      <c r="J48" s="1185"/>
      <c r="K48" s="63">
        <v>2622</v>
      </c>
      <c r="L48" s="64">
        <v>2812</v>
      </c>
      <c r="M48" s="64">
        <v>2567</v>
      </c>
      <c r="N48" s="64">
        <v>2664</v>
      </c>
      <c r="O48" s="65">
        <v>2411</v>
      </c>
      <c r="P48" s="48"/>
      <c r="Q48" s="48"/>
      <c r="R48" s="48"/>
      <c r="S48" s="48"/>
      <c r="T48" s="48"/>
      <c r="U48" s="48"/>
    </row>
    <row r="49" spans="1:21" ht="30.75" customHeight="1" x14ac:dyDescent="0.2">
      <c r="A49" s="48"/>
      <c r="B49" s="1202"/>
      <c r="C49" s="1203"/>
      <c r="D49" s="62"/>
      <c r="E49" s="1184" t="s">
        <v>16</v>
      </c>
      <c r="F49" s="1184"/>
      <c r="G49" s="1184"/>
      <c r="H49" s="1184"/>
      <c r="I49" s="1184"/>
      <c r="J49" s="1185"/>
      <c r="K49" s="63">
        <v>13</v>
      </c>
      <c r="L49" s="64">
        <v>13</v>
      </c>
      <c r="M49" s="64">
        <v>16</v>
      </c>
      <c r="N49" s="64">
        <v>30</v>
      </c>
      <c r="O49" s="65">
        <v>38</v>
      </c>
      <c r="P49" s="48"/>
      <c r="Q49" s="48"/>
      <c r="R49" s="48"/>
      <c r="S49" s="48"/>
      <c r="T49" s="48"/>
      <c r="U49" s="48"/>
    </row>
    <row r="50" spans="1:21" ht="30.75" customHeight="1" x14ac:dyDescent="0.2">
      <c r="A50" s="48"/>
      <c r="B50" s="1202"/>
      <c r="C50" s="1203"/>
      <c r="D50" s="62"/>
      <c r="E50" s="1184" t="s">
        <v>17</v>
      </c>
      <c r="F50" s="1184"/>
      <c r="G50" s="1184"/>
      <c r="H50" s="1184"/>
      <c r="I50" s="1184"/>
      <c r="J50" s="1185"/>
      <c r="K50" s="63">
        <v>4</v>
      </c>
      <c r="L50" s="64">
        <v>5</v>
      </c>
      <c r="M50" s="64">
        <v>4</v>
      </c>
      <c r="N50" s="64">
        <v>9</v>
      </c>
      <c r="O50" s="65">
        <v>10</v>
      </c>
      <c r="P50" s="48"/>
      <c r="Q50" s="48"/>
      <c r="R50" s="48"/>
      <c r="S50" s="48"/>
      <c r="T50" s="48"/>
      <c r="U50" s="48"/>
    </row>
    <row r="51" spans="1:21" ht="30.75" customHeight="1" x14ac:dyDescent="0.2">
      <c r="A51" s="48"/>
      <c r="B51" s="1204"/>
      <c r="C51" s="1205"/>
      <c r="D51" s="66"/>
      <c r="E51" s="1184" t="s">
        <v>18</v>
      </c>
      <c r="F51" s="1184"/>
      <c r="G51" s="1184"/>
      <c r="H51" s="1184"/>
      <c r="I51" s="1184"/>
      <c r="J51" s="1185"/>
      <c r="K51" s="63">
        <v>1</v>
      </c>
      <c r="L51" s="64">
        <v>1</v>
      </c>
      <c r="M51" s="64">
        <v>1</v>
      </c>
      <c r="N51" s="64">
        <v>1</v>
      </c>
      <c r="O51" s="65">
        <v>0</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12389</v>
      </c>
      <c r="L52" s="64">
        <v>12411</v>
      </c>
      <c r="M52" s="64">
        <v>12273</v>
      </c>
      <c r="N52" s="64">
        <v>12480</v>
      </c>
      <c r="O52" s="65">
        <v>12477</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3538</v>
      </c>
      <c r="L53" s="69">
        <v>3375</v>
      </c>
      <c r="M53" s="69">
        <v>3137</v>
      </c>
      <c r="N53" s="69">
        <v>2754</v>
      </c>
      <c r="O53" s="70">
        <v>2354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190" t="s">
        <v>26</v>
      </c>
      <c r="C57" s="1191"/>
      <c r="D57" s="1194" t="s">
        <v>27</v>
      </c>
      <c r="E57" s="1195"/>
      <c r="F57" s="1195"/>
      <c r="G57" s="1195"/>
      <c r="H57" s="1195"/>
      <c r="I57" s="1195"/>
      <c r="J57" s="1196"/>
      <c r="K57" s="83" t="s">
        <v>623</v>
      </c>
      <c r="L57" s="84" t="s">
        <v>623</v>
      </c>
      <c r="M57" s="84" t="s">
        <v>623</v>
      </c>
      <c r="N57" s="84" t="s">
        <v>623</v>
      </c>
      <c r="O57" s="85" t="s">
        <v>623</v>
      </c>
    </row>
    <row r="58" spans="1:21" ht="31.5" customHeight="1" thickBot="1" x14ac:dyDescent="0.25">
      <c r="B58" s="1192"/>
      <c r="C58" s="1193"/>
      <c r="D58" s="1197" t="s">
        <v>28</v>
      </c>
      <c r="E58" s="1198"/>
      <c r="F58" s="1198"/>
      <c r="G58" s="1198"/>
      <c r="H58" s="1198"/>
      <c r="I58" s="1198"/>
      <c r="J58" s="1199"/>
      <c r="K58" s="86" t="s">
        <v>623</v>
      </c>
      <c r="L58" s="87" t="s">
        <v>623</v>
      </c>
      <c r="M58" s="87" t="s">
        <v>623</v>
      </c>
      <c r="N58" s="87" t="s">
        <v>623</v>
      </c>
      <c r="O58" s="88" t="s">
        <v>623</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EDOLGZhhCqspJVGz/U5r3+Boxjqhnmpcmx+hBMvCyE1MlIG5l1lysfeN+e7kh5MWlSBoGmFkKH+N/UQCu7gA==" saltValue="4Qbf7hDw0iGQ/nx0Xf6n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20" t="s">
        <v>31</v>
      </c>
      <c r="C41" s="1221"/>
      <c r="D41" s="102"/>
      <c r="E41" s="1222" t="s">
        <v>32</v>
      </c>
      <c r="F41" s="1222"/>
      <c r="G41" s="1222"/>
      <c r="H41" s="1223"/>
      <c r="I41" s="358">
        <v>134047</v>
      </c>
      <c r="J41" s="359">
        <v>135427</v>
      </c>
      <c r="K41" s="359">
        <v>138383</v>
      </c>
      <c r="L41" s="359">
        <v>145285</v>
      </c>
      <c r="M41" s="360">
        <v>148023</v>
      </c>
    </row>
    <row r="42" spans="2:13" ht="27.75" customHeight="1" x14ac:dyDescent="0.2">
      <c r="B42" s="1210"/>
      <c r="C42" s="1211"/>
      <c r="D42" s="103"/>
      <c r="E42" s="1214" t="s">
        <v>33</v>
      </c>
      <c r="F42" s="1214"/>
      <c r="G42" s="1214"/>
      <c r="H42" s="1215"/>
      <c r="I42" s="361">
        <v>1635</v>
      </c>
      <c r="J42" s="362">
        <v>1584</v>
      </c>
      <c r="K42" s="362">
        <v>1638</v>
      </c>
      <c r="L42" s="362">
        <v>1626</v>
      </c>
      <c r="M42" s="363">
        <v>1583</v>
      </c>
    </row>
    <row r="43" spans="2:13" ht="27.75" customHeight="1" x14ac:dyDescent="0.2">
      <c r="B43" s="1210"/>
      <c r="C43" s="1211"/>
      <c r="D43" s="103"/>
      <c r="E43" s="1214" t="s">
        <v>34</v>
      </c>
      <c r="F43" s="1214"/>
      <c r="G43" s="1214"/>
      <c r="H43" s="1215"/>
      <c r="I43" s="361">
        <v>29693</v>
      </c>
      <c r="J43" s="362">
        <v>27782</v>
      </c>
      <c r="K43" s="362">
        <v>26040</v>
      </c>
      <c r="L43" s="362">
        <v>24264</v>
      </c>
      <c r="M43" s="363">
        <v>22128</v>
      </c>
    </row>
    <row r="44" spans="2:13" ht="27.75" customHeight="1" x14ac:dyDescent="0.2">
      <c r="B44" s="1210"/>
      <c r="C44" s="1211"/>
      <c r="D44" s="103"/>
      <c r="E44" s="1214" t="s">
        <v>35</v>
      </c>
      <c r="F44" s="1214"/>
      <c r="G44" s="1214"/>
      <c r="H44" s="1215"/>
      <c r="I44" s="361">
        <v>101</v>
      </c>
      <c r="J44" s="362">
        <v>128</v>
      </c>
      <c r="K44" s="362">
        <v>252</v>
      </c>
      <c r="L44" s="362">
        <v>504</v>
      </c>
      <c r="M44" s="363">
        <v>587</v>
      </c>
    </row>
    <row r="45" spans="2:13" ht="27.75" customHeight="1" x14ac:dyDescent="0.2">
      <c r="B45" s="1210"/>
      <c r="C45" s="1211"/>
      <c r="D45" s="103"/>
      <c r="E45" s="1214" t="s">
        <v>36</v>
      </c>
      <c r="F45" s="1214"/>
      <c r="G45" s="1214"/>
      <c r="H45" s="1215"/>
      <c r="I45" s="361">
        <v>16182</v>
      </c>
      <c r="J45" s="362">
        <v>15620</v>
      </c>
      <c r="K45" s="362">
        <v>16285</v>
      </c>
      <c r="L45" s="362">
        <v>16468</v>
      </c>
      <c r="M45" s="363">
        <v>16588</v>
      </c>
    </row>
    <row r="46" spans="2:13" ht="27.75" customHeight="1" x14ac:dyDescent="0.2">
      <c r="B46" s="1210"/>
      <c r="C46" s="1211"/>
      <c r="D46" s="104"/>
      <c r="E46" s="1214" t="s">
        <v>37</v>
      </c>
      <c r="F46" s="1214"/>
      <c r="G46" s="1214"/>
      <c r="H46" s="1215"/>
      <c r="I46" s="361" t="s">
        <v>533</v>
      </c>
      <c r="J46" s="362" t="s">
        <v>533</v>
      </c>
      <c r="K46" s="362" t="s">
        <v>533</v>
      </c>
      <c r="L46" s="362" t="s">
        <v>533</v>
      </c>
      <c r="M46" s="363" t="s">
        <v>533</v>
      </c>
    </row>
    <row r="47" spans="2:13" ht="27.75" customHeight="1" x14ac:dyDescent="0.2">
      <c r="B47" s="1210"/>
      <c r="C47" s="1211"/>
      <c r="D47" s="105"/>
      <c r="E47" s="1224" t="s">
        <v>38</v>
      </c>
      <c r="F47" s="1225"/>
      <c r="G47" s="1225"/>
      <c r="H47" s="1226"/>
      <c r="I47" s="361" t="s">
        <v>533</v>
      </c>
      <c r="J47" s="362" t="s">
        <v>533</v>
      </c>
      <c r="K47" s="362" t="s">
        <v>533</v>
      </c>
      <c r="L47" s="362" t="s">
        <v>533</v>
      </c>
      <c r="M47" s="363" t="s">
        <v>533</v>
      </c>
    </row>
    <row r="48" spans="2:13" ht="27.75" customHeight="1" x14ac:dyDescent="0.2">
      <c r="B48" s="1210"/>
      <c r="C48" s="1211"/>
      <c r="D48" s="103"/>
      <c r="E48" s="1214" t="s">
        <v>39</v>
      </c>
      <c r="F48" s="1214"/>
      <c r="G48" s="1214"/>
      <c r="H48" s="1215"/>
      <c r="I48" s="361" t="s">
        <v>533</v>
      </c>
      <c r="J48" s="362" t="s">
        <v>533</v>
      </c>
      <c r="K48" s="362" t="s">
        <v>533</v>
      </c>
      <c r="L48" s="362" t="s">
        <v>533</v>
      </c>
      <c r="M48" s="363" t="s">
        <v>533</v>
      </c>
    </row>
    <row r="49" spans="2:13" ht="27.75" customHeight="1" x14ac:dyDescent="0.2">
      <c r="B49" s="1212"/>
      <c r="C49" s="1213"/>
      <c r="D49" s="103"/>
      <c r="E49" s="1214" t="s">
        <v>40</v>
      </c>
      <c r="F49" s="1214"/>
      <c r="G49" s="1214"/>
      <c r="H49" s="1215"/>
      <c r="I49" s="361" t="s">
        <v>533</v>
      </c>
      <c r="J49" s="362" t="s">
        <v>533</v>
      </c>
      <c r="K49" s="362" t="s">
        <v>533</v>
      </c>
      <c r="L49" s="362" t="s">
        <v>533</v>
      </c>
      <c r="M49" s="363" t="s">
        <v>533</v>
      </c>
    </row>
    <row r="50" spans="2:13" ht="27.75" customHeight="1" x14ac:dyDescent="0.2">
      <c r="B50" s="1208" t="s">
        <v>41</v>
      </c>
      <c r="C50" s="1209"/>
      <c r="D50" s="106"/>
      <c r="E50" s="1214" t="s">
        <v>42</v>
      </c>
      <c r="F50" s="1214"/>
      <c r="G50" s="1214"/>
      <c r="H50" s="1215"/>
      <c r="I50" s="361">
        <v>37143</v>
      </c>
      <c r="J50" s="362">
        <v>38124</v>
      </c>
      <c r="K50" s="362">
        <v>33318</v>
      </c>
      <c r="L50" s="362">
        <v>23081</v>
      </c>
      <c r="M50" s="363">
        <v>28384</v>
      </c>
    </row>
    <row r="51" spans="2:13" ht="27.75" customHeight="1" x14ac:dyDescent="0.2">
      <c r="B51" s="1210"/>
      <c r="C51" s="1211"/>
      <c r="D51" s="103"/>
      <c r="E51" s="1214" t="s">
        <v>43</v>
      </c>
      <c r="F51" s="1214"/>
      <c r="G51" s="1214"/>
      <c r="H51" s="1215"/>
      <c r="I51" s="361">
        <v>32649</v>
      </c>
      <c r="J51" s="362">
        <v>33061</v>
      </c>
      <c r="K51" s="362">
        <v>32994</v>
      </c>
      <c r="L51" s="362">
        <v>32935</v>
      </c>
      <c r="M51" s="363">
        <v>34170</v>
      </c>
    </row>
    <row r="52" spans="2:13" ht="27.75" customHeight="1" x14ac:dyDescent="0.2">
      <c r="B52" s="1212"/>
      <c r="C52" s="1213"/>
      <c r="D52" s="103"/>
      <c r="E52" s="1214" t="s">
        <v>44</v>
      </c>
      <c r="F52" s="1214"/>
      <c r="G52" s="1214"/>
      <c r="H52" s="1215"/>
      <c r="I52" s="361">
        <v>130224</v>
      </c>
      <c r="J52" s="362">
        <v>131072</v>
      </c>
      <c r="K52" s="362">
        <v>133695</v>
      </c>
      <c r="L52" s="362">
        <v>137035</v>
      </c>
      <c r="M52" s="363">
        <v>138673</v>
      </c>
    </row>
    <row r="53" spans="2:13" ht="27.75" customHeight="1" thickBot="1" x14ac:dyDescent="0.25">
      <c r="B53" s="1216" t="s">
        <v>45</v>
      </c>
      <c r="C53" s="1217"/>
      <c r="D53" s="107"/>
      <c r="E53" s="1218" t="s">
        <v>46</v>
      </c>
      <c r="F53" s="1218"/>
      <c r="G53" s="1218"/>
      <c r="H53" s="1219"/>
      <c r="I53" s="364">
        <v>-18359</v>
      </c>
      <c r="J53" s="365">
        <v>-21717</v>
      </c>
      <c r="K53" s="365">
        <v>-17409</v>
      </c>
      <c r="L53" s="365">
        <v>-4905</v>
      </c>
      <c r="M53" s="366">
        <v>-12318</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8a6ZMAF2Hl2O9+Fl36Gf+6QbR3EDdNw/uxQxtzF27Ett18TPjCisk3De2PaDs1vR/xl1cx28f7y/Z1e9C4GGDA==" saltValue="LGsNwsxpyaHUsKbSZSdz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576</v>
      </c>
      <c r="G54" s="116" t="s">
        <v>577</v>
      </c>
      <c r="H54" s="117" t="s">
        <v>578</v>
      </c>
    </row>
    <row r="55" spans="2:8" ht="52.5" customHeight="1" x14ac:dyDescent="0.2">
      <c r="B55" s="118"/>
      <c r="C55" s="1235" t="s">
        <v>49</v>
      </c>
      <c r="D55" s="1235"/>
      <c r="E55" s="1236"/>
      <c r="F55" s="119">
        <v>8287</v>
      </c>
      <c r="G55" s="119">
        <v>6688</v>
      </c>
      <c r="H55" s="120">
        <v>8690</v>
      </c>
    </row>
    <row r="56" spans="2:8" ht="52.5" customHeight="1" x14ac:dyDescent="0.2">
      <c r="B56" s="121"/>
      <c r="C56" s="1237" t="s">
        <v>50</v>
      </c>
      <c r="D56" s="1237"/>
      <c r="E56" s="1238"/>
      <c r="F56" s="122" t="s">
        <v>533</v>
      </c>
      <c r="G56" s="122" t="s">
        <v>533</v>
      </c>
      <c r="H56" s="123" t="s">
        <v>533</v>
      </c>
    </row>
    <row r="57" spans="2:8" ht="53.25" customHeight="1" x14ac:dyDescent="0.2">
      <c r="B57" s="121"/>
      <c r="C57" s="1239" t="s">
        <v>51</v>
      </c>
      <c r="D57" s="1239"/>
      <c r="E57" s="1240"/>
      <c r="F57" s="124">
        <v>20550</v>
      </c>
      <c r="G57" s="124">
        <v>11827</v>
      </c>
      <c r="H57" s="125">
        <v>14684</v>
      </c>
    </row>
    <row r="58" spans="2:8" ht="45.75" customHeight="1" x14ac:dyDescent="0.2">
      <c r="B58" s="126"/>
      <c r="C58" s="1227" t="s">
        <v>619</v>
      </c>
      <c r="D58" s="1228"/>
      <c r="E58" s="1229"/>
      <c r="F58" s="127">
        <v>4878</v>
      </c>
      <c r="G58" s="127">
        <v>5380</v>
      </c>
      <c r="H58" s="128">
        <v>5882</v>
      </c>
    </row>
    <row r="59" spans="2:8" ht="45.75" customHeight="1" x14ac:dyDescent="0.2">
      <c r="B59" s="126"/>
      <c r="C59" s="1227" t="s">
        <v>622</v>
      </c>
      <c r="D59" s="1228"/>
      <c r="E59" s="1229"/>
      <c r="F59" s="127">
        <v>2496</v>
      </c>
      <c r="G59" s="127">
        <v>2304</v>
      </c>
      <c r="H59" s="128">
        <v>2029</v>
      </c>
    </row>
    <row r="60" spans="2:8" ht="45.75" customHeight="1" x14ac:dyDescent="0.2">
      <c r="B60" s="126"/>
      <c r="C60" s="1227" t="s">
        <v>620</v>
      </c>
      <c r="D60" s="1228"/>
      <c r="E60" s="1229"/>
      <c r="F60" s="127" t="s">
        <v>623</v>
      </c>
      <c r="G60" s="127" t="s">
        <v>623</v>
      </c>
      <c r="H60" s="128">
        <v>2000</v>
      </c>
    </row>
    <row r="61" spans="2:8" ht="45.75" customHeight="1" x14ac:dyDescent="0.2">
      <c r="B61" s="126"/>
      <c r="C61" s="1227" t="s">
        <v>624</v>
      </c>
      <c r="D61" s="1228"/>
      <c r="E61" s="1229"/>
      <c r="F61" s="127">
        <v>8757</v>
      </c>
      <c r="G61" s="127">
        <v>1586</v>
      </c>
      <c r="H61" s="128">
        <v>1670</v>
      </c>
    </row>
    <row r="62" spans="2:8" ht="45.75" customHeight="1" thickBot="1" x14ac:dyDescent="0.25">
      <c r="B62" s="129"/>
      <c r="C62" s="1230" t="s">
        <v>621</v>
      </c>
      <c r="D62" s="1231"/>
      <c r="E62" s="1232"/>
      <c r="F62" s="130">
        <v>1438</v>
      </c>
      <c r="G62" s="130">
        <v>1269</v>
      </c>
      <c r="H62" s="131">
        <v>1421</v>
      </c>
    </row>
    <row r="63" spans="2:8" ht="52.5" customHeight="1" thickBot="1" x14ac:dyDescent="0.25">
      <c r="B63" s="132"/>
      <c r="C63" s="1233" t="s">
        <v>52</v>
      </c>
      <c r="D63" s="1233"/>
      <c r="E63" s="1234"/>
      <c r="F63" s="133">
        <v>28837</v>
      </c>
      <c r="G63" s="133">
        <v>18515</v>
      </c>
      <c r="H63" s="134">
        <v>23373</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g2oPnm7o/I2tCYcy1cA209JX3eeGbbJGzLQDh+kcV1yS377GcYZx3ysLQtk32uG+Y/EEt8cnzyyou3QYyfo6fA==" saltValue="WGqc9IN3BKddcmBERb+E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6" zoomScale="40" zoomScaleNormal="40" zoomScaleSheetLayoutView="55" workbookViewId="0">
      <selection activeCell="AN43" sqref="AN43:DC47"/>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637</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633</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636</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631</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574</v>
      </c>
      <c r="BQ50" s="1250"/>
      <c r="BR50" s="1250"/>
      <c r="BS50" s="1250"/>
      <c r="BT50" s="1250"/>
      <c r="BU50" s="1250"/>
      <c r="BV50" s="1250"/>
      <c r="BW50" s="1250"/>
      <c r="BX50" s="1250" t="s">
        <v>575</v>
      </c>
      <c r="BY50" s="1250"/>
      <c r="BZ50" s="1250"/>
      <c r="CA50" s="1250"/>
      <c r="CB50" s="1250"/>
      <c r="CC50" s="1250"/>
      <c r="CD50" s="1250"/>
      <c r="CE50" s="1250"/>
      <c r="CF50" s="1250" t="s">
        <v>576</v>
      </c>
      <c r="CG50" s="1250"/>
      <c r="CH50" s="1250"/>
      <c r="CI50" s="1250"/>
      <c r="CJ50" s="1250"/>
      <c r="CK50" s="1250"/>
      <c r="CL50" s="1250"/>
      <c r="CM50" s="1250"/>
      <c r="CN50" s="1250" t="s">
        <v>577</v>
      </c>
      <c r="CO50" s="1250"/>
      <c r="CP50" s="1250"/>
      <c r="CQ50" s="1250"/>
      <c r="CR50" s="1250"/>
      <c r="CS50" s="1250"/>
      <c r="CT50" s="1250"/>
      <c r="CU50" s="1250"/>
      <c r="CV50" s="1250" t="s">
        <v>578</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630</v>
      </c>
      <c r="AO51" s="1249"/>
      <c r="AP51" s="1249"/>
      <c r="AQ51" s="1249"/>
      <c r="AR51" s="1249"/>
      <c r="AS51" s="1249"/>
      <c r="AT51" s="1249"/>
      <c r="AU51" s="1249"/>
      <c r="AV51" s="1249"/>
      <c r="AW51" s="1249"/>
      <c r="AX51" s="1249"/>
      <c r="AY51" s="1249"/>
      <c r="AZ51" s="1249"/>
      <c r="BA51" s="1249"/>
      <c r="BB51" s="1249" t="s">
        <v>628</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635</v>
      </c>
      <c r="BC53" s="1249"/>
      <c r="BD53" s="1249"/>
      <c r="BE53" s="1249"/>
      <c r="BF53" s="1249"/>
      <c r="BG53" s="1249"/>
      <c r="BH53" s="1249"/>
      <c r="BI53" s="1249"/>
      <c r="BJ53" s="1249"/>
      <c r="BK53" s="1249"/>
      <c r="BL53" s="1249"/>
      <c r="BM53" s="1249"/>
      <c r="BN53" s="1249"/>
      <c r="BO53" s="1249"/>
      <c r="BP53" s="1248">
        <v>57.7</v>
      </c>
      <c r="BQ53" s="1248"/>
      <c r="BR53" s="1248"/>
      <c r="BS53" s="1248"/>
      <c r="BT53" s="1248"/>
      <c r="BU53" s="1248"/>
      <c r="BV53" s="1248"/>
      <c r="BW53" s="1248"/>
      <c r="BX53" s="1248">
        <v>59</v>
      </c>
      <c r="BY53" s="1248"/>
      <c r="BZ53" s="1248"/>
      <c r="CA53" s="1248"/>
      <c r="CB53" s="1248"/>
      <c r="CC53" s="1248"/>
      <c r="CD53" s="1248"/>
      <c r="CE53" s="1248"/>
      <c r="CF53" s="1248">
        <v>59.8</v>
      </c>
      <c r="CG53" s="1248"/>
      <c r="CH53" s="1248"/>
      <c r="CI53" s="1248"/>
      <c r="CJ53" s="1248"/>
      <c r="CK53" s="1248"/>
      <c r="CL53" s="1248"/>
      <c r="CM53" s="1248"/>
      <c r="CN53" s="1248">
        <v>58.9</v>
      </c>
      <c r="CO53" s="1248"/>
      <c r="CP53" s="1248"/>
      <c r="CQ53" s="1248"/>
      <c r="CR53" s="1248"/>
      <c r="CS53" s="1248"/>
      <c r="CT53" s="1248"/>
      <c r="CU53" s="1248"/>
      <c r="CV53" s="1248">
        <v>59.9</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629</v>
      </c>
      <c r="AO55" s="1250"/>
      <c r="AP55" s="1250"/>
      <c r="AQ55" s="1250"/>
      <c r="AR55" s="1250"/>
      <c r="AS55" s="1250"/>
      <c r="AT55" s="1250"/>
      <c r="AU55" s="1250"/>
      <c r="AV55" s="1250"/>
      <c r="AW55" s="1250"/>
      <c r="AX55" s="1250"/>
      <c r="AY55" s="1250"/>
      <c r="AZ55" s="1250"/>
      <c r="BA55" s="1250"/>
      <c r="BB55" s="1249" t="s">
        <v>628</v>
      </c>
      <c r="BC55" s="1249"/>
      <c r="BD55" s="1249"/>
      <c r="BE55" s="1249"/>
      <c r="BF55" s="1249"/>
      <c r="BG55" s="1249"/>
      <c r="BH55" s="1249"/>
      <c r="BI55" s="1249"/>
      <c r="BJ55" s="1249"/>
      <c r="BK55" s="1249"/>
      <c r="BL55" s="1249"/>
      <c r="BM55" s="1249"/>
      <c r="BN55" s="1249"/>
      <c r="BO55" s="1249"/>
      <c r="BP55" s="1248">
        <v>37.6</v>
      </c>
      <c r="BQ55" s="1248"/>
      <c r="BR55" s="1248"/>
      <c r="BS55" s="1248"/>
      <c r="BT55" s="1248"/>
      <c r="BU55" s="1248"/>
      <c r="BV55" s="1248"/>
      <c r="BW55" s="1248"/>
      <c r="BX55" s="1248">
        <v>34</v>
      </c>
      <c r="BY55" s="1248"/>
      <c r="BZ55" s="1248"/>
      <c r="CA55" s="1248"/>
      <c r="CB55" s="1248"/>
      <c r="CC55" s="1248"/>
      <c r="CD55" s="1248"/>
      <c r="CE55" s="1248"/>
      <c r="CF55" s="1248">
        <v>33.9</v>
      </c>
      <c r="CG55" s="1248"/>
      <c r="CH55" s="1248"/>
      <c r="CI55" s="1248"/>
      <c r="CJ55" s="1248"/>
      <c r="CK55" s="1248"/>
      <c r="CL55" s="1248"/>
      <c r="CM55" s="1248"/>
      <c r="CN55" s="1248">
        <v>31.5</v>
      </c>
      <c r="CO55" s="1248"/>
      <c r="CP55" s="1248"/>
      <c r="CQ55" s="1248"/>
      <c r="CR55" s="1248"/>
      <c r="CS55" s="1248"/>
      <c r="CT55" s="1248"/>
      <c r="CU55" s="1248"/>
      <c r="CV55" s="1248">
        <v>23.4</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635</v>
      </c>
      <c r="BC57" s="1249"/>
      <c r="BD57" s="1249"/>
      <c r="BE57" s="1249"/>
      <c r="BF57" s="1249"/>
      <c r="BG57" s="1249"/>
      <c r="BH57" s="1249"/>
      <c r="BI57" s="1249"/>
      <c r="BJ57" s="1249"/>
      <c r="BK57" s="1249"/>
      <c r="BL57" s="1249"/>
      <c r="BM57" s="1249"/>
      <c r="BN57" s="1249"/>
      <c r="BO57" s="1249"/>
      <c r="BP57" s="1248">
        <v>60</v>
      </c>
      <c r="BQ57" s="1248"/>
      <c r="BR57" s="1248"/>
      <c r="BS57" s="1248"/>
      <c r="BT57" s="1248"/>
      <c r="BU57" s="1248"/>
      <c r="BV57" s="1248"/>
      <c r="BW57" s="1248"/>
      <c r="BX57" s="1248">
        <v>61.1</v>
      </c>
      <c r="BY57" s="1248"/>
      <c r="BZ57" s="1248"/>
      <c r="CA57" s="1248"/>
      <c r="CB57" s="1248"/>
      <c r="CC57" s="1248"/>
      <c r="CD57" s="1248"/>
      <c r="CE57" s="1248"/>
      <c r="CF57" s="1248">
        <v>61.9</v>
      </c>
      <c r="CG57" s="1248"/>
      <c r="CH57" s="1248"/>
      <c r="CI57" s="1248"/>
      <c r="CJ57" s="1248"/>
      <c r="CK57" s="1248"/>
      <c r="CL57" s="1248"/>
      <c r="CM57" s="1248"/>
      <c r="CN57" s="1248">
        <v>62.7</v>
      </c>
      <c r="CO57" s="1248"/>
      <c r="CP57" s="1248"/>
      <c r="CQ57" s="1248"/>
      <c r="CR57" s="1248"/>
      <c r="CS57" s="1248"/>
      <c r="CT57" s="1248"/>
      <c r="CU57" s="1248"/>
      <c r="CV57" s="1248">
        <v>63.9</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634</v>
      </c>
    </row>
    <row r="64" spans="1:109" ht="13.2" x14ac:dyDescent="0.2">
      <c r="B64" s="1242"/>
      <c r="G64" s="1278"/>
      <c r="I64" s="1280"/>
      <c r="J64" s="1280"/>
      <c r="K64" s="1280"/>
      <c r="L64" s="1280"/>
      <c r="M64" s="1280"/>
      <c r="N64" s="1279"/>
      <c r="AM64" s="1278"/>
      <c r="AN64" s="1278" t="s">
        <v>633</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632</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631</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574</v>
      </c>
      <c r="BQ72" s="1250"/>
      <c r="BR72" s="1250"/>
      <c r="BS72" s="1250"/>
      <c r="BT72" s="1250"/>
      <c r="BU72" s="1250"/>
      <c r="BV72" s="1250"/>
      <c r="BW72" s="1250"/>
      <c r="BX72" s="1250" t="s">
        <v>575</v>
      </c>
      <c r="BY72" s="1250"/>
      <c r="BZ72" s="1250"/>
      <c r="CA72" s="1250"/>
      <c r="CB72" s="1250"/>
      <c r="CC72" s="1250"/>
      <c r="CD72" s="1250"/>
      <c r="CE72" s="1250"/>
      <c r="CF72" s="1250" t="s">
        <v>576</v>
      </c>
      <c r="CG72" s="1250"/>
      <c r="CH72" s="1250"/>
      <c r="CI72" s="1250"/>
      <c r="CJ72" s="1250"/>
      <c r="CK72" s="1250"/>
      <c r="CL72" s="1250"/>
      <c r="CM72" s="1250"/>
      <c r="CN72" s="1250" t="s">
        <v>577</v>
      </c>
      <c r="CO72" s="1250"/>
      <c r="CP72" s="1250"/>
      <c r="CQ72" s="1250"/>
      <c r="CR72" s="1250"/>
      <c r="CS72" s="1250"/>
      <c r="CT72" s="1250"/>
      <c r="CU72" s="1250"/>
      <c r="CV72" s="1250" t="s">
        <v>578</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630</v>
      </c>
      <c r="AO73" s="1249"/>
      <c r="AP73" s="1249"/>
      <c r="AQ73" s="1249"/>
      <c r="AR73" s="1249"/>
      <c r="AS73" s="1249"/>
      <c r="AT73" s="1249"/>
      <c r="AU73" s="1249"/>
      <c r="AV73" s="1249"/>
      <c r="AW73" s="1249"/>
      <c r="AX73" s="1249"/>
      <c r="AY73" s="1249"/>
      <c r="AZ73" s="1249"/>
      <c r="BA73" s="1249"/>
      <c r="BB73" s="1249" t="s">
        <v>628</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627</v>
      </c>
      <c r="BC75" s="1249"/>
      <c r="BD75" s="1249"/>
      <c r="BE75" s="1249"/>
      <c r="BF75" s="1249"/>
      <c r="BG75" s="1249"/>
      <c r="BH75" s="1249"/>
      <c r="BI75" s="1249"/>
      <c r="BJ75" s="1249"/>
      <c r="BK75" s="1249"/>
      <c r="BL75" s="1249"/>
      <c r="BM75" s="1249"/>
      <c r="BN75" s="1249"/>
      <c r="BO75" s="1249"/>
      <c r="BP75" s="1248">
        <v>4.5999999999999996</v>
      </c>
      <c r="BQ75" s="1248"/>
      <c r="BR75" s="1248"/>
      <c r="BS75" s="1248"/>
      <c r="BT75" s="1248"/>
      <c r="BU75" s="1248"/>
      <c r="BV75" s="1248"/>
      <c r="BW75" s="1248"/>
      <c r="BX75" s="1248">
        <v>4.7</v>
      </c>
      <c r="BY75" s="1248"/>
      <c r="BZ75" s="1248"/>
      <c r="CA75" s="1248"/>
      <c r="CB75" s="1248"/>
      <c r="CC75" s="1248"/>
      <c r="CD75" s="1248"/>
      <c r="CE75" s="1248"/>
      <c r="CF75" s="1248">
        <v>4.5</v>
      </c>
      <c r="CG75" s="1248"/>
      <c r="CH75" s="1248"/>
      <c r="CI75" s="1248"/>
      <c r="CJ75" s="1248"/>
      <c r="CK75" s="1248"/>
      <c r="CL75" s="1248"/>
      <c r="CM75" s="1248"/>
      <c r="CN75" s="1248">
        <v>4.0999999999999996</v>
      </c>
      <c r="CO75" s="1248"/>
      <c r="CP75" s="1248"/>
      <c r="CQ75" s="1248"/>
      <c r="CR75" s="1248"/>
      <c r="CS75" s="1248"/>
      <c r="CT75" s="1248"/>
      <c r="CU75" s="1248"/>
      <c r="CV75" s="1248">
        <v>3.5</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629</v>
      </c>
      <c r="AO77" s="1250"/>
      <c r="AP77" s="1250"/>
      <c r="AQ77" s="1250"/>
      <c r="AR77" s="1250"/>
      <c r="AS77" s="1250"/>
      <c r="AT77" s="1250"/>
      <c r="AU77" s="1250"/>
      <c r="AV77" s="1250"/>
      <c r="AW77" s="1250"/>
      <c r="AX77" s="1250"/>
      <c r="AY77" s="1250"/>
      <c r="AZ77" s="1250"/>
      <c r="BA77" s="1250"/>
      <c r="BB77" s="1249" t="s">
        <v>628</v>
      </c>
      <c r="BC77" s="1249"/>
      <c r="BD77" s="1249"/>
      <c r="BE77" s="1249"/>
      <c r="BF77" s="1249"/>
      <c r="BG77" s="1249"/>
      <c r="BH77" s="1249"/>
      <c r="BI77" s="1249"/>
      <c r="BJ77" s="1249"/>
      <c r="BK77" s="1249"/>
      <c r="BL77" s="1249"/>
      <c r="BM77" s="1249"/>
      <c r="BN77" s="1249"/>
      <c r="BO77" s="1249"/>
      <c r="BP77" s="1248">
        <v>37.6</v>
      </c>
      <c r="BQ77" s="1248"/>
      <c r="BR77" s="1248"/>
      <c r="BS77" s="1248"/>
      <c r="BT77" s="1248"/>
      <c r="BU77" s="1248"/>
      <c r="BV77" s="1248"/>
      <c r="BW77" s="1248"/>
      <c r="BX77" s="1248">
        <v>34</v>
      </c>
      <c r="BY77" s="1248"/>
      <c r="BZ77" s="1248"/>
      <c r="CA77" s="1248"/>
      <c r="CB77" s="1248"/>
      <c r="CC77" s="1248"/>
      <c r="CD77" s="1248"/>
      <c r="CE77" s="1248"/>
      <c r="CF77" s="1248">
        <v>33.9</v>
      </c>
      <c r="CG77" s="1248"/>
      <c r="CH77" s="1248"/>
      <c r="CI77" s="1248"/>
      <c r="CJ77" s="1248"/>
      <c r="CK77" s="1248"/>
      <c r="CL77" s="1248"/>
      <c r="CM77" s="1248"/>
      <c r="CN77" s="1248">
        <v>31.5</v>
      </c>
      <c r="CO77" s="1248"/>
      <c r="CP77" s="1248"/>
      <c r="CQ77" s="1248"/>
      <c r="CR77" s="1248"/>
      <c r="CS77" s="1248"/>
      <c r="CT77" s="1248"/>
      <c r="CU77" s="1248"/>
      <c r="CV77" s="1248">
        <v>23.4</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627</v>
      </c>
      <c r="BC79" s="1249"/>
      <c r="BD79" s="1249"/>
      <c r="BE79" s="1249"/>
      <c r="BF79" s="1249"/>
      <c r="BG79" s="1249"/>
      <c r="BH79" s="1249"/>
      <c r="BI79" s="1249"/>
      <c r="BJ79" s="1249"/>
      <c r="BK79" s="1249"/>
      <c r="BL79" s="1249"/>
      <c r="BM79" s="1249"/>
      <c r="BN79" s="1249"/>
      <c r="BO79" s="1249"/>
      <c r="BP79" s="1248">
        <v>6.1</v>
      </c>
      <c r="BQ79" s="1248"/>
      <c r="BR79" s="1248"/>
      <c r="BS79" s="1248"/>
      <c r="BT79" s="1248"/>
      <c r="BU79" s="1248"/>
      <c r="BV79" s="1248"/>
      <c r="BW79" s="1248"/>
      <c r="BX79" s="1248">
        <v>5.9</v>
      </c>
      <c r="BY79" s="1248"/>
      <c r="BZ79" s="1248"/>
      <c r="CA79" s="1248"/>
      <c r="CB79" s="1248"/>
      <c r="CC79" s="1248"/>
      <c r="CD79" s="1248"/>
      <c r="CE79" s="1248"/>
      <c r="CF79" s="1248">
        <v>5.7</v>
      </c>
      <c r="CG79" s="1248"/>
      <c r="CH79" s="1248"/>
      <c r="CI79" s="1248"/>
      <c r="CJ79" s="1248"/>
      <c r="CK79" s="1248"/>
      <c r="CL79" s="1248"/>
      <c r="CM79" s="1248"/>
      <c r="CN79" s="1248">
        <v>5.4</v>
      </c>
      <c r="CO79" s="1248"/>
      <c r="CP79" s="1248"/>
      <c r="CQ79" s="1248"/>
      <c r="CR79" s="1248"/>
      <c r="CS79" s="1248"/>
      <c r="CT79" s="1248"/>
      <c r="CU79" s="1248"/>
      <c r="CV79" s="1248">
        <v>5.2</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cUJu6FXoixTQb7cnXKoHKDVm+Hj9Xvh/NblOqE62fsFgsy/+5h2hVMAqvD3jsgARnXlprW/KW1ABmPk4t59Flg==" saltValue="CNGUjZRr4CSqEm7oarU6d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30" zoomScaleNormal="30" zoomScaleSheetLayoutView="7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521</v>
      </c>
    </row>
  </sheetData>
  <sheetProtection algorithmName="SHA-512" hashValue="q8/qLj8GgiLbDMJFM5L7zmMOAks1Sa69ZtCg34e/YgbUcpW4F8v5KQKJ8oi3Rmg+I+BDRh61+70aBa5Nbz/DdQ==" saltValue="+PUMnhUzsr9IlCN+t3ezg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40" zoomScaleNormal="40" zoomScaleSheetLayoutView="4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521</v>
      </c>
    </row>
  </sheetData>
  <sheetProtection algorithmName="SHA-512" hashValue="wFYpR+cY0SeleKlC18rHHqC5HFBcaMZLCB82hkcigNkCmYW1TRlwAcRxV6W0Ml64DJ4KYCvCmRs+AefVFdeI/Q==" saltValue="RfF3wSeB+wM4LD1d8OyRD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571</v>
      </c>
      <c r="G2" s="148"/>
      <c r="H2" s="149"/>
    </row>
    <row r="3" spans="1:8" x14ac:dyDescent="0.2">
      <c r="A3" s="145" t="s">
        <v>564</v>
      </c>
      <c r="B3" s="150"/>
      <c r="C3" s="151"/>
      <c r="D3" s="152">
        <v>47336</v>
      </c>
      <c r="E3" s="153"/>
      <c r="F3" s="154">
        <v>48088</v>
      </c>
      <c r="G3" s="155"/>
      <c r="H3" s="156"/>
    </row>
    <row r="4" spans="1:8" x14ac:dyDescent="0.2">
      <c r="A4" s="157"/>
      <c r="B4" s="158"/>
      <c r="C4" s="159"/>
      <c r="D4" s="160">
        <v>23762</v>
      </c>
      <c r="E4" s="161"/>
      <c r="F4" s="162">
        <v>25183</v>
      </c>
      <c r="G4" s="163"/>
      <c r="H4" s="164"/>
    </row>
    <row r="5" spans="1:8" x14ac:dyDescent="0.2">
      <c r="A5" s="145" t="s">
        <v>566</v>
      </c>
      <c r="B5" s="150"/>
      <c r="C5" s="151"/>
      <c r="D5" s="152">
        <v>44293</v>
      </c>
      <c r="E5" s="153"/>
      <c r="F5" s="154">
        <v>46457</v>
      </c>
      <c r="G5" s="155"/>
      <c r="H5" s="156"/>
    </row>
    <row r="6" spans="1:8" x14ac:dyDescent="0.2">
      <c r="A6" s="157"/>
      <c r="B6" s="158"/>
      <c r="C6" s="159"/>
      <c r="D6" s="160">
        <v>22964</v>
      </c>
      <c r="E6" s="161"/>
      <c r="F6" s="162">
        <v>24020</v>
      </c>
      <c r="G6" s="163"/>
      <c r="H6" s="164"/>
    </row>
    <row r="7" spans="1:8" x14ac:dyDescent="0.2">
      <c r="A7" s="145" t="s">
        <v>567</v>
      </c>
      <c r="B7" s="150"/>
      <c r="C7" s="151"/>
      <c r="D7" s="152">
        <v>54420</v>
      </c>
      <c r="E7" s="153"/>
      <c r="F7" s="154">
        <v>51849</v>
      </c>
      <c r="G7" s="155"/>
      <c r="H7" s="156"/>
    </row>
    <row r="8" spans="1:8" x14ac:dyDescent="0.2">
      <c r="A8" s="157"/>
      <c r="B8" s="158"/>
      <c r="C8" s="159"/>
      <c r="D8" s="160">
        <v>34370</v>
      </c>
      <c r="E8" s="161"/>
      <c r="F8" s="162">
        <v>26326</v>
      </c>
      <c r="G8" s="163"/>
      <c r="H8" s="164"/>
    </row>
    <row r="9" spans="1:8" x14ac:dyDescent="0.2">
      <c r="A9" s="145" t="s">
        <v>568</v>
      </c>
      <c r="B9" s="150"/>
      <c r="C9" s="151"/>
      <c r="D9" s="152">
        <v>75519</v>
      </c>
      <c r="E9" s="153"/>
      <c r="F9" s="154">
        <v>52191</v>
      </c>
      <c r="G9" s="155"/>
      <c r="H9" s="156"/>
    </row>
    <row r="10" spans="1:8" x14ac:dyDescent="0.2">
      <c r="A10" s="157"/>
      <c r="B10" s="158"/>
      <c r="C10" s="159"/>
      <c r="D10" s="160">
        <v>45914</v>
      </c>
      <c r="E10" s="161"/>
      <c r="F10" s="162">
        <v>26807</v>
      </c>
      <c r="G10" s="163"/>
      <c r="H10" s="164"/>
    </row>
    <row r="11" spans="1:8" x14ac:dyDescent="0.2">
      <c r="A11" s="145" t="s">
        <v>569</v>
      </c>
      <c r="B11" s="150"/>
      <c r="C11" s="151"/>
      <c r="D11" s="152">
        <v>44821</v>
      </c>
      <c r="E11" s="153"/>
      <c r="F11" s="154">
        <v>48105</v>
      </c>
      <c r="G11" s="155"/>
      <c r="H11" s="156"/>
    </row>
    <row r="12" spans="1:8" x14ac:dyDescent="0.2">
      <c r="A12" s="157"/>
      <c r="B12" s="158"/>
      <c r="C12" s="165"/>
      <c r="D12" s="160">
        <v>19247</v>
      </c>
      <c r="E12" s="161"/>
      <c r="F12" s="162">
        <v>24072</v>
      </c>
      <c r="G12" s="163"/>
      <c r="H12" s="164"/>
    </row>
    <row r="13" spans="1:8" x14ac:dyDescent="0.2">
      <c r="A13" s="145"/>
      <c r="B13" s="150"/>
      <c r="C13" s="166"/>
      <c r="D13" s="167">
        <v>53278</v>
      </c>
      <c r="E13" s="168"/>
      <c r="F13" s="169">
        <v>49338</v>
      </c>
      <c r="G13" s="170"/>
      <c r="H13" s="156"/>
    </row>
    <row r="14" spans="1:8" x14ac:dyDescent="0.2">
      <c r="A14" s="157"/>
      <c r="B14" s="158"/>
      <c r="C14" s="159"/>
      <c r="D14" s="160">
        <v>29251</v>
      </c>
      <c r="E14" s="161"/>
      <c r="F14" s="162">
        <v>25282</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8.34</v>
      </c>
      <c r="C19" s="171">
        <f>ROUND(VALUE(SUBSTITUTE(実質収支比率等に係る経年分析!G$48,"▲","-")),2)</f>
        <v>8.11</v>
      </c>
      <c r="D19" s="171">
        <f>ROUND(VALUE(SUBSTITUTE(実質収支比率等に係る経年分析!H$48,"▲","-")),2)</f>
        <v>7.85</v>
      </c>
      <c r="E19" s="171">
        <f>ROUND(VALUE(SUBSTITUTE(実質収支比率等に係る経年分析!I$48,"▲","-")),2)</f>
        <v>8.98</v>
      </c>
      <c r="F19" s="171">
        <f>ROUND(VALUE(SUBSTITUTE(実質収支比率等に係る経年分析!J$48,"▲","-")),2)</f>
        <v>9.75</v>
      </c>
    </row>
    <row r="20" spans="1:11" x14ac:dyDescent="0.2">
      <c r="A20" s="171" t="s">
        <v>56</v>
      </c>
      <c r="B20" s="171">
        <f>ROUND(VALUE(SUBSTITUTE(実質収支比率等に係る経年分析!F$47,"▲","-")),2)</f>
        <v>12.48</v>
      </c>
      <c r="C20" s="171">
        <f>ROUND(VALUE(SUBSTITUTE(実質収支比率等に係る経年分析!G$47,"▲","-")),2)</f>
        <v>12.44</v>
      </c>
      <c r="D20" s="171">
        <f>ROUND(VALUE(SUBSTITUTE(実質収支比率等に係る経年分析!H$47,"▲","-")),2)</f>
        <v>9.9</v>
      </c>
      <c r="E20" s="171">
        <f>ROUND(VALUE(SUBSTITUTE(実質収支比率等に係る経年分析!I$47,"▲","-")),2)</f>
        <v>7.83</v>
      </c>
      <c r="F20" s="171">
        <f>ROUND(VALUE(SUBSTITUTE(実質収支比率等に係る経年分析!J$47,"▲","-")),2)</f>
        <v>9.5399999999999991</v>
      </c>
    </row>
    <row r="21" spans="1:11" x14ac:dyDescent="0.2">
      <c r="A21" s="171" t="s">
        <v>57</v>
      </c>
      <c r="B21" s="171">
        <f>IF(ISNUMBER(VALUE(SUBSTITUTE(実質収支比率等に係る経年分析!F$49,"▲","-"))),ROUND(VALUE(SUBSTITUTE(実質収支比率等に係る経年分析!F$49,"▲","-")),2),NA())</f>
        <v>-2.87</v>
      </c>
      <c r="C21" s="171">
        <f>IF(ISNUMBER(VALUE(SUBSTITUTE(実質収支比率等に係る経年分析!G$49,"▲","-"))),ROUND(VALUE(SUBSTITUTE(実質収支比率等に係る経年分析!G$49,"▲","-")),2),NA())</f>
        <v>-0.2</v>
      </c>
      <c r="D21" s="171">
        <f>IF(ISNUMBER(VALUE(SUBSTITUTE(実質収支比率等に係る経年分析!H$49,"▲","-"))),ROUND(VALUE(SUBSTITUTE(実質収支比率等に係る経年分析!H$49,"▲","-")),2),NA())</f>
        <v>-2.75</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3.52</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0.66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0.71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1.41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1.56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1.6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1.06</v>
      </c>
    </row>
    <row r="30" spans="1:11" x14ac:dyDescent="0.2">
      <c r="A30" s="172" t="str">
        <f>IF(連結実質赤字比率に係る赤字・黒字の構成分析!C$40="",NA(),連結実質赤字比率に係る赤字・黒字の構成分析!C$40)</f>
        <v>中央卸売市場事業会計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1.1499999999999999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1.1100000000000001</v>
      </c>
    </row>
    <row r="31" spans="1:11" x14ac:dyDescent="0.2">
      <c r="A31" s="172" t="str">
        <f>IF(連結実質赤字比率に係る赤字・黒字の構成分析!C$39="",NA(),連結実質赤字比率に係る赤字・黒字の構成分析!C$39)</f>
        <v>競輪事業特別会計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1.64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1.6</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2.48</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2.87</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3.27</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6.67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9.36</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12389</v>
      </c>
      <c r="E42" s="173"/>
      <c r="F42" s="173"/>
      <c r="G42" s="173">
        <f>'実質公債費比率（分子）の構造'!L$52</f>
        <v>12411</v>
      </c>
      <c r="H42" s="173"/>
      <c r="I42" s="173"/>
      <c r="J42" s="173">
        <f>'実質公債費比率（分子）の構造'!M$52</f>
        <v>12273</v>
      </c>
      <c r="K42" s="173"/>
      <c r="L42" s="173"/>
      <c r="M42" s="173">
        <f>'実質公債費比率（分子）の構造'!N$52</f>
        <v>12480</v>
      </c>
      <c r="N42" s="173"/>
      <c r="O42" s="173"/>
      <c r="P42" s="173">
        <f>'実質公債費比率（分子）の構造'!O$52</f>
        <v>12477</v>
      </c>
    </row>
    <row r="43" spans="1:16" x14ac:dyDescent="0.2">
      <c r="A43" s="173" t="s">
        <v>65</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2">
      <c r="A44" s="173" t="s">
        <v>66</v>
      </c>
      <c r="B44" s="173">
        <f>'実質公債費比率（分子）の構造'!K$50</f>
        <v>4</v>
      </c>
      <c r="C44" s="173"/>
      <c r="D44" s="173"/>
      <c r="E44" s="173">
        <f>'実質公債費比率（分子）の構造'!L$50</f>
        <v>5</v>
      </c>
      <c r="F44" s="173"/>
      <c r="G44" s="173"/>
      <c r="H44" s="173">
        <f>'実質公債費比率（分子）の構造'!M$50</f>
        <v>4</v>
      </c>
      <c r="I44" s="173"/>
      <c r="J44" s="173"/>
      <c r="K44" s="173">
        <f>'実質公債費比率（分子）の構造'!N$50</f>
        <v>9</v>
      </c>
      <c r="L44" s="173"/>
      <c r="M44" s="173"/>
      <c r="N44" s="173">
        <f>'実質公債費比率（分子）の構造'!O$50</f>
        <v>10</v>
      </c>
      <c r="O44" s="173"/>
      <c r="P44" s="173"/>
    </row>
    <row r="45" spans="1:16" x14ac:dyDescent="0.2">
      <c r="A45" s="173" t="s">
        <v>67</v>
      </c>
      <c r="B45" s="173">
        <f>'実質公債費比率（分子）の構造'!K$49</f>
        <v>13</v>
      </c>
      <c r="C45" s="173"/>
      <c r="D45" s="173"/>
      <c r="E45" s="173">
        <f>'実質公債費比率（分子）の構造'!L$49</f>
        <v>13</v>
      </c>
      <c r="F45" s="173"/>
      <c r="G45" s="173"/>
      <c r="H45" s="173">
        <f>'実質公債費比率（分子）の構造'!M$49</f>
        <v>16</v>
      </c>
      <c r="I45" s="173"/>
      <c r="J45" s="173"/>
      <c r="K45" s="173">
        <f>'実質公債費比率（分子）の構造'!N$49</f>
        <v>30</v>
      </c>
      <c r="L45" s="173"/>
      <c r="M45" s="173"/>
      <c r="N45" s="173">
        <f>'実質公債費比率（分子）の構造'!O$49</f>
        <v>38</v>
      </c>
      <c r="O45" s="173"/>
      <c r="P45" s="173"/>
    </row>
    <row r="46" spans="1:16" x14ac:dyDescent="0.2">
      <c r="A46" s="173" t="s">
        <v>68</v>
      </c>
      <c r="B46" s="173">
        <f>'実質公債費比率（分子）の構造'!K$48</f>
        <v>2622</v>
      </c>
      <c r="C46" s="173"/>
      <c r="D46" s="173"/>
      <c r="E46" s="173">
        <f>'実質公債費比率（分子）の構造'!L$48</f>
        <v>2812</v>
      </c>
      <c r="F46" s="173"/>
      <c r="G46" s="173"/>
      <c r="H46" s="173">
        <f>'実質公債費比率（分子）の構造'!M$48</f>
        <v>2567</v>
      </c>
      <c r="I46" s="173"/>
      <c r="J46" s="173"/>
      <c r="K46" s="173">
        <f>'実質公債費比率（分子）の構造'!N$48</f>
        <v>2664</v>
      </c>
      <c r="L46" s="173"/>
      <c r="M46" s="173"/>
      <c r="N46" s="173">
        <f>'実質公債費比率（分子）の構造'!O$48</f>
        <v>2411</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13287</v>
      </c>
      <c r="C49" s="173"/>
      <c r="D49" s="173"/>
      <c r="E49" s="173">
        <f>'実質公債費比率（分子）の構造'!L$45</f>
        <v>12955</v>
      </c>
      <c r="F49" s="173"/>
      <c r="G49" s="173"/>
      <c r="H49" s="173">
        <f>'実質公債費比率（分子）の構造'!M$45</f>
        <v>12822</v>
      </c>
      <c r="I49" s="173"/>
      <c r="J49" s="173"/>
      <c r="K49" s="173">
        <f>'実質公債費比率（分子）の構造'!N$45</f>
        <v>12530</v>
      </c>
      <c r="L49" s="173"/>
      <c r="M49" s="173"/>
      <c r="N49" s="173">
        <f>'実質公債費比率（分子）の構造'!O$45</f>
        <v>12372</v>
      </c>
      <c r="O49" s="173"/>
      <c r="P49" s="173"/>
    </row>
    <row r="50" spans="1:16" x14ac:dyDescent="0.2">
      <c r="A50" s="173" t="s">
        <v>72</v>
      </c>
      <c r="B50" s="173" t="e">
        <f>NA()</f>
        <v>#N/A</v>
      </c>
      <c r="C50" s="173">
        <f>IF(ISNUMBER('実質公債費比率（分子）の構造'!K$53),'実質公債費比率（分子）の構造'!K$53,NA())</f>
        <v>3538</v>
      </c>
      <c r="D50" s="173" t="e">
        <f>NA()</f>
        <v>#N/A</v>
      </c>
      <c r="E50" s="173" t="e">
        <f>NA()</f>
        <v>#N/A</v>
      </c>
      <c r="F50" s="173">
        <f>IF(ISNUMBER('実質公債費比率（分子）の構造'!L$53),'実質公債費比率（分子）の構造'!L$53,NA())</f>
        <v>3375</v>
      </c>
      <c r="G50" s="173" t="e">
        <f>NA()</f>
        <v>#N/A</v>
      </c>
      <c r="H50" s="173" t="e">
        <f>NA()</f>
        <v>#N/A</v>
      </c>
      <c r="I50" s="173">
        <f>IF(ISNUMBER('実質公債費比率（分子）の構造'!M$53),'実質公債費比率（分子）の構造'!M$53,NA())</f>
        <v>3137</v>
      </c>
      <c r="J50" s="173" t="e">
        <f>NA()</f>
        <v>#N/A</v>
      </c>
      <c r="K50" s="173" t="e">
        <f>NA()</f>
        <v>#N/A</v>
      </c>
      <c r="L50" s="173">
        <f>IF(ISNUMBER('実質公債費比率（分子）の構造'!N$53),'実質公債費比率（分子）の構造'!N$53,NA())</f>
        <v>2754</v>
      </c>
      <c r="M50" s="173" t="e">
        <f>NA()</f>
        <v>#N/A</v>
      </c>
      <c r="N50" s="173" t="e">
        <f>NA()</f>
        <v>#N/A</v>
      </c>
      <c r="O50" s="173">
        <f>IF(ISNUMBER('実質公債費比率（分子）の構造'!O$53),'実質公債費比率（分子）の構造'!O$53,NA())</f>
        <v>2354</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130224</v>
      </c>
      <c r="E56" s="172"/>
      <c r="F56" s="172"/>
      <c r="G56" s="172">
        <f>'将来負担比率（分子）の構造'!J$52</f>
        <v>131072</v>
      </c>
      <c r="H56" s="172"/>
      <c r="I56" s="172"/>
      <c r="J56" s="172">
        <f>'将来負担比率（分子）の構造'!K$52</f>
        <v>133695</v>
      </c>
      <c r="K56" s="172"/>
      <c r="L56" s="172"/>
      <c r="M56" s="172">
        <f>'将来負担比率（分子）の構造'!L$52</f>
        <v>137035</v>
      </c>
      <c r="N56" s="172"/>
      <c r="O56" s="172"/>
      <c r="P56" s="172">
        <f>'将来負担比率（分子）の構造'!M$52</f>
        <v>138673</v>
      </c>
    </row>
    <row r="57" spans="1:16" x14ac:dyDescent="0.2">
      <c r="A57" s="172" t="s">
        <v>43</v>
      </c>
      <c r="B57" s="172"/>
      <c r="C57" s="172"/>
      <c r="D57" s="172">
        <f>'将来負担比率（分子）の構造'!I$51</f>
        <v>32649</v>
      </c>
      <c r="E57" s="172"/>
      <c r="F57" s="172"/>
      <c r="G57" s="172">
        <f>'将来負担比率（分子）の構造'!J$51</f>
        <v>33061</v>
      </c>
      <c r="H57" s="172"/>
      <c r="I57" s="172"/>
      <c r="J57" s="172">
        <f>'将来負担比率（分子）の構造'!K$51</f>
        <v>32994</v>
      </c>
      <c r="K57" s="172"/>
      <c r="L57" s="172"/>
      <c r="M57" s="172">
        <f>'将来負担比率（分子）の構造'!L$51</f>
        <v>32935</v>
      </c>
      <c r="N57" s="172"/>
      <c r="O57" s="172"/>
      <c r="P57" s="172">
        <f>'将来負担比率（分子）の構造'!M$51</f>
        <v>34170</v>
      </c>
    </row>
    <row r="58" spans="1:16" x14ac:dyDescent="0.2">
      <c r="A58" s="172" t="s">
        <v>42</v>
      </c>
      <c r="B58" s="172"/>
      <c r="C58" s="172"/>
      <c r="D58" s="172">
        <f>'将来負担比率（分子）の構造'!I$50</f>
        <v>37143</v>
      </c>
      <c r="E58" s="172"/>
      <c r="F58" s="172"/>
      <c r="G58" s="172">
        <f>'将来負担比率（分子）の構造'!J$50</f>
        <v>38124</v>
      </c>
      <c r="H58" s="172"/>
      <c r="I58" s="172"/>
      <c r="J58" s="172">
        <f>'将来負担比率（分子）の構造'!K$50</f>
        <v>33318</v>
      </c>
      <c r="K58" s="172"/>
      <c r="L58" s="172"/>
      <c r="M58" s="172">
        <f>'将来負担比率（分子）の構造'!L$50</f>
        <v>23081</v>
      </c>
      <c r="N58" s="172"/>
      <c r="O58" s="172"/>
      <c r="P58" s="172">
        <f>'将来負担比率（分子）の構造'!M$50</f>
        <v>28384</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16182</v>
      </c>
      <c r="C62" s="172"/>
      <c r="D62" s="172"/>
      <c r="E62" s="172">
        <f>'将来負担比率（分子）の構造'!J$45</f>
        <v>15620</v>
      </c>
      <c r="F62" s="172"/>
      <c r="G62" s="172"/>
      <c r="H62" s="172">
        <f>'将来負担比率（分子）の構造'!K$45</f>
        <v>16285</v>
      </c>
      <c r="I62" s="172"/>
      <c r="J62" s="172"/>
      <c r="K62" s="172">
        <f>'将来負担比率（分子）の構造'!L$45</f>
        <v>16468</v>
      </c>
      <c r="L62" s="172"/>
      <c r="M62" s="172"/>
      <c r="N62" s="172">
        <f>'将来負担比率（分子）の構造'!M$45</f>
        <v>16588</v>
      </c>
      <c r="O62" s="172"/>
      <c r="P62" s="172"/>
    </row>
    <row r="63" spans="1:16" x14ac:dyDescent="0.2">
      <c r="A63" s="172" t="s">
        <v>35</v>
      </c>
      <c r="B63" s="172">
        <f>'将来負担比率（分子）の構造'!I$44</f>
        <v>101</v>
      </c>
      <c r="C63" s="172"/>
      <c r="D63" s="172"/>
      <c r="E63" s="172">
        <f>'将来負担比率（分子）の構造'!J$44</f>
        <v>128</v>
      </c>
      <c r="F63" s="172"/>
      <c r="G63" s="172"/>
      <c r="H63" s="172">
        <f>'将来負担比率（分子）の構造'!K$44</f>
        <v>252</v>
      </c>
      <c r="I63" s="172"/>
      <c r="J63" s="172"/>
      <c r="K63" s="172">
        <f>'将来負担比率（分子）の構造'!L$44</f>
        <v>504</v>
      </c>
      <c r="L63" s="172"/>
      <c r="M63" s="172"/>
      <c r="N63" s="172">
        <f>'将来負担比率（分子）の構造'!M$44</f>
        <v>587</v>
      </c>
      <c r="O63" s="172"/>
      <c r="P63" s="172"/>
    </row>
    <row r="64" spans="1:16" x14ac:dyDescent="0.2">
      <c r="A64" s="172" t="s">
        <v>34</v>
      </c>
      <c r="B64" s="172">
        <f>'将来負担比率（分子）の構造'!I$43</f>
        <v>29693</v>
      </c>
      <c r="C64" s="172"/>
      <c r="D64" s="172"/>
      <c r="E64" s="172">
        <f>'将来負担比率（分子）の構造'!J$43</f>
        <v>27782</v>
      </c>
      <c r="F64" s="172"/>
      <c r="G64" s="172"/>
      <c r="H64" s="172">
        <f>'将来負担比率（分子）の構造'!K$43</f>
        <v>26040</v>
      </c>
      <c r="I64" s="172"/>
      <c r="J64" s="172"/>
      <c r="K64" s="172">
        <f>'将来負担比率（分子）の構造'!L$43</f>
        <v>24264</v>
      </c>
      <c r="L64" s="172"/>
      <c r="M64" s="172"/>
      <c r="N64" s="172">
        <f>'将来負担比率（分子）の構造'!M$43</f>
        <v>22128</v>
      </c>
      <c r="O64" s="172"/>
      <c r="P64" s="172"/>
    </row>
    <row r="65" spans="1:16" x14ac:dyDescent="0.2">
      <c r="A65" s="172" t="s">
        <v>33</v>
      </c>
      <c r="B65" s="172">
        <f>'将来負担比率（分子）の構造'!I$42</f>
        <v>1635</v>
      </c>
      <c r="C65" s="172"/>
      <c r="D65" s="172"/>
      <c r="E65" s="172">
        <f>'将来負担比率（分子）の構造'!J$42</f>
        <v>1584</v>
      </c>
      <c r="F65" s="172"/>
      <c r="G65" s="172"/>
      <c r="H65" s="172">
        <f>'将来負担比率（分子）の構造'!K$42</f>
        <v>1638</v>
      </c>
      <c r="I65" s="172"/>
      <c r="J65" s="172"/>
      <c r="K65" s="172">
        <f>'将来負担比率（分子）の構造'!L$42</f>
        <v>1626</v>
      </c>
      <c r="L65" s="172"/>
      <c r="M65" s="172"/>
      <c r="N65" s="172">
        <f>'将来負担比率（分子）の構造'!M$42</f>
        <v>1583</v>
      </c>
      <c r="O65" s="172"/>
      <c r="P65" s="172"/>
    </row>
    <row r="66" spans="1:16" x14ac:dyDescent="0.2">
      <c r="A66" s="172" t="s">
        <v>32</v>
      </c>
      <c r="B66" s="172">
        <f>'将来負担比率（分子）の構造'!I$41</f>
        <v>134047</v>
      </c>
      <c r="C66" s="172"/>
      <c r="D66" s="172"/>
      <c r="E66" s="172">
        <f>'将来負担比率（分子）の構造'!J$41</f>
        <v>135427</v>
      </c>
      <c r="F66" s="172"/>
      <c r="G66" s="172"/>
      <c r="H66" s="172">
        <f>'将来負担比率（分子）の構造'!K$41</f>
        <v>138383</v>
      </c>
      <c r="I66" s="172"/>
      <c r="J66" s="172"/>
      <c r="K66" s="172">
        <f>'将来負担比率（分子）の構造'!L$41</f>
        <v>145285</v>
      </c>
      <c r="L66" s="172"/>
      <c r="M66" s="172"/>
      <c r="N66" s="172">
        <f>'将来負担比率（分子）の構造'!M$41</f>
        <v>148023</v>
      </c>
      <c r="O66" s="172"/>
      <c r="P66" s="172"/>
    </row>
    <row r="67" spans="1:16" x14ac:dyDescent="0.2">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8287</v>
      </c>
      <c r="C72" s="176">
        <f>基金残高に係る経年分析!G55</f>
        <v>6688</v>
      </c>
      <c r="D72" s="176">
        <f>基金残高に係る経年分析!H55</f>
        <v>8690</v>
      </c>
    </row>
    <row r="73" spans="1:16" x14ac:dyDescent="0.2">
      <c r="A73" s="175" t="s">
        <v>79</v>
      </c>
      <c r="B73" s="176" t="str">
        <f>基金残高に係る経年分析!F56</f>
        <v>-</v>
      </c>
      <c r="C73" s="176" t="str">
        <f>基金残高に係る経年分析!G56</f>
        <v>-</v>
      </c>
      <c r="D73" s="176" t="str">
        <f>基金残高に係る経年分析!H56</f>
        <v>-</v>
      </c>
    </row>
    <row r="74" spans="1:16" x14ac:dyDescent="0.2">
      <c r="A74" s="175" t="s">
        <v>80</v>
      </c>
      <c r="B74" s="176">
        <f>基金残高に係る経年分析!F57</f>
        <v>20550</v>
      </c>
      <c r="C74" s="176">
        <f>基金残高に係る経年分析!G57</f>
        <v>11827</v>
      </c>
      <c r="D74" s="176">
        <f>基金残高に係る経年分析!H57</f>
        <v>14684</v>
      </c>
    </row>
  </sheetData>
  <sheetProtection algorithmName="SHA-512" hashValue="4ziTgESZpMKcr/TuqwRSaFu3nj+wVMMgAf3rv9JCmsxA6zSKFdUmcSVrQrqiKhW4I6yRu+0sPgZ3JZDHxT8zSg==" saltValue="ICPWkRzgBbS4camG47S2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226</v>
      </c>
      <c r="C5" s="697"/>
      <c r="D5" s="697"/>
      <c r="E5" s="697"/>
      <c r="F5" s="697"/>
      <c r="G5" s="697"/>
      <c r="H5" s="697"/>
      <c r="I5" s="697"/>
      <c r="J5" s="697"/>
      <c r="K5" s="697"/>
      <c r="L5" s="697"/>
      <c r="M5" s="697"/>
      <c r="N5" s="697"/>
      <c r="O5" s="697"/>
      <c r="P5" s="697"/>
      <c r="Q5" s="698"/>
      <c r="R5" s="682">
        <v>64963748</v>
      </c>
      <c r="S5" s="683"/>
      <c r="T5" s="683"/>
      <c r="U5" s="683"/>
      <c r="V5" s="683"/>
      <c r="W5" s="683"/>
      <c r="X5" s="683"/>
      <c r="Y5" s="726"/>
      <c r="Z5" s="744">
        <v>32</v>
      </c>
      <c r="AA5" s="744"/>
      <c r="AB5" s="744"/>
      <c r="AC5" s="744"/>
      <c r="AD5" s="745">
        <v>59514088</v>
      </c>
      <c r="AE5" s="745"/>
      <c r="AF5" s="745"/>
      <c r="AG5" s="745"/>
      <c r="AH5" s="745"/>
      <c r="AI5" s="745"/>
      <c r="AJ5" s="745"/>
      <c r="AK5" s="745"/>
      <c r="AL5" s="727">
        <v>68.5</v>
      </c>
      <c r="AM5" s="701"/>
      <c r="AN5" s="701"/>
      <c r="AO5" s="728"/>
      <c r="AP5" s="696" t="s">
        <v>227</v>
      </c>
      <c r="AQ5" s="697"/>
      <c r="AR5" s="697"/>
      <c r="AS5" s="697"/>
      <c r="AT5" s="697"/>
      <c r="AU5" s="697"/>
      <c r="AV5" s="697"/>
      <c r="AW5" s="697"/>
      <c r="AX5" s="697"/>
      <c r="AY5" s="697"/>
      <c r="AZ5" s="697"/>
      <c r="BA5" s="697"/>
      <c r="BB5" s="697"/>
      <c r="BC5" s="697"/>
      <c r="BD5" s="697"/>
      <c r="BE5" s="697"/>
      <c r="BF5" s="698"/>
      <c r="BG5" s="629">
        <v>57881224</v>
      </c>
      <c r="BH5" s="630"/>
      <c r="BI5" s="630"/>
      <c r="BJ5" s="630"/>
      <c r="BK5" s="630"/>
      <c r="BL5" s="630"/>
      <c r="BM5" s="630"/>
      <c r="BN5" s="631"/>
      <c r="BO5" s="656">
        <v>89.1</v>
      </c>
      <c r="BP5" s="656"/>
      <c r="BQ5" s="656"/>
      <c r="BR5" s="656"/>
      <c r="BS5" s="657" t="s">
        <v>228</v>
      </c>
      <c r="BT5" s="657"/>
      <c r="BU5" s="657"/>
      <c r="BV5" s="657"/>
      <c r="BW5" s="657"/>
      <c r="BX5" s="657"/>
      <c r="BY5" s="657"/>
      <c r="BZ5" s="657"/>
      <c r="CA5" s="657"/>
      <c r="CB5" s="724"/>
      <c r="CD5" s="731" t="s">
        <v>222</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220</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2">
      <c r="B6" s="626" t="s">
        <v>232</v>
      </c>
      <c r="C6" s="627"/>
      <c r="D6" s="627"/>
      <c r="E6" s="627"/>
      <c r="F6" s="627"/>
      <c r="G6" s="627"/>
      <c r="H6" s="627"/>
      <c r="I6" s="627"/>
      <c r="J6" s="627"/>
      <c r="K6" s="627"/>
      <c r="L6" s="627"/>
      <c r="M6" s="627"/>
      <c r="N6" s="627"/>
      <c r="O6" s="627"/>
      <c r="P6" s="627"/>
      <c r="Q6" s="628"/>
      <c r="R6" s="629">
        <v>1124678</v>
      </c>
      <c r="S6" s="630"/>
      <c r="T6" s="630"/>
      <c r="U6" s="630"/>
      <c r="V6" s="630"/>
      <c r="W6" s="630"/>
      <c r="X6" s="630"/>
      <c r="Y6" s="631"/>
      <c r="Z6" s="656">
        <v>0.6</v>
      </c>
      <c r="AA6" s="656"/>
      <c r="AB6" s="656"/>
      <c r="AC6" s="656"/>
      <c r="AD6" s="657">
        <v>1124678</v>
      </c>
      <c r="AE6" s="657"/>
      <c r="AF6" s="657"/>
      <c r="AG6" s="657"/>
      <c r="AH6" s="657"/>
      <c r="AI6" s="657"/>
      <c r="AJ6" s="657"/>
      <c r="AK6" s="657"/>
      <c r="AL6" s="632">
        <v>1.3</v>
      </c>
      <c r="AM6" s="633"/>
      <c r="AN6" s="633"/>
      <c r="AO6" s="658"/>
      <c r="AP6" s="626" t="s">
        <v>233</v>
      </c>
      <c r="AQ6" s="627"/>
      <c r="AR6" s="627"/>
      <c r="AS6" s="627"/>
      <c r="AT6" s="627"/>
      <c r="AU6" s="627"/>
      <c r="AV6" s="627"/>
      <c r="AW6" s="627"/>
      <c r="AX6" s="627"/>
      <c r="AY6" s="627"/>
      <c r="AZ6" s="627"/>
      <c r="BA6" s="627"/>
      <c r="BB6" s="627"/>
      <c r="BC6" s="627"/>
      <c r="BD6" s="627"/>
      <c r="BE6" s="627"/>
      <c r="BF6" s="628"/>
      <c r="BG6" s="629">
        <v>57881224</v>
      </c>
      <c r="BH6" s="630"/>
      <c r="BI6" s="630"/>
      <c r="BJ6" s="630"/>
      <c r="BK6" s="630"/>
      <c r="BL6" s="630"/>
      <c r="BM6" s="630"/>
      <c r="BN6" s="631"/>
      <c r="BO6" s="656">
        <v>89.1</v>
      </c>
      <c r="BP6" s="656"/>
      <c r="BQ6" s="656"/>
      <c r="BR6" s="656"/>
      <c r="BS6" s="657" t="s">
        <v>128</v>
      </c>
      <c r="BT6" s="657"/>
      <c r="BU6" s="657"/>
      <c r="BV6" s="657"/>
      <c r="BW6" s="657"/>
      <c r="BX6" s="657"/>
      <c r="BY6" s="657"/>
      <c r="BZ6" s="657"/>
      <c r="CA6" s="657"/>
      <c r="CB6" s="724"/>
      <c r="CD6" s="685" t="s">
        <v>234</v>
      </c>
      <c r="CE6" s="686"/>
      <c r="CF6" s="686"/>
      <c r="CG6" s="686"/>
      <c r="CH6" s="686"/>
      <c r="CI6" s="686"/>
      <c r="CJ6" s="686"/>
      <c r="CK6" s="686"/>
      <c r="CL6" s="686"/>
      <c r="CM6" s="686"/>
      <c r="CN6" s="686"/>
      <c r="CO6" s="686"/>
      <c r="CP6" s="686"/>
      <c r="CQ6" s="687"/>
      <c r="CR6" s="629">
        <v>749336</v>
      </c>
      <c r="CS6" s="630"/>
      <c r="CT6" s="630"/>
      <c r="CU6" s="630"/>
      <c r="CV6" s="630"/>
      <c r="CW6" s="630"/>
      <c r="CX6" s="630"/>
      <c r="CY6" s="631"/>
      <c r="CZ6" s="727">
        <v>0.4</v>
      </c>
      <c r="DA6" s="701"/>
      <c r="DB6" s="701"/>
      <c r="DC6" s="730"/>
      <c r="DD6" s="635" t="s">
        <v>228</v>
      </c>
      <c r="DE6" s="630"/>
      <c r="DF6" s="630"/>
      <c r="DG6" s="630"/>
      <c r="DH6" s="630"/>
      <c r="DI6" s="630"/>
      <c r="DJ6" s="630"/>
      <c r="DK6" s="630"/>
      <c r="DL6" s="630"/>
      <c r="DM6" s="630"/>
      <c r="DN6" s="630"/>
      <c r="DO6" s="630"/>
      <c r="DP6" s="631"/>
      <c r="DQ6" s="635">
        <v>749294</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46323</v>
      </c>
      <c r="S7" s="630"/>
      <c r="T7" s="630"/>
      <c r="U7" s="630"/>
      <c r="V7" s="630"/>
      <c r="W7" s="630"/>
      <c r="X7" s="630"/>
      <c r="Y7" s="631"/>
      <c r="Z7" s="656">
        <v>0</v>
      </c>
      <c r="AA7" s="656"/>
      <c r="AB7" s="656"/>
      <c r="AC7" s="656"/>
      <c r="AD7" s="657">
        <v>46323</v>
      </c>
      <c r="AE7" s="657"/>
      <c r="AF7" s="657"/>
      <c r="AG7" s="657"/>
      <c r="AH7" s="657"/>
      <c r="AI7" s="657"/>
      <c r="AJ7" s="657"/>
      <c r="AK7" s="657"/>
      <c r="AL7" s="632">
        <v>0.1</v>
      </c>
      <c r="AM7" s="633"/>
      <c r="AN7" s="633"/>
      <c r="AO7" s="658"/>
      <c r="AP7" s="626" t="s">
        <v>236</v>
      </c>
      <c r="AQ7" s="627"/>
      <c r="AR7" s="627"/>
      <c r="AS7" s="627"/>
      <c r="AT7" s="627"/>
      <c r="AU7" s="627"/>
      <c r="AV7" s="627"/>
      <c r="AW7" s="627"/>
      <c r="AX7" s="627"/>
      <c r="AY7" s="627"/>
      <c r="AZ7" s="627"/>
      <c r="BA7" s="627"/>
      <c r="BB7" s="627"/>
      <c r="BC7" s="627"/>
      <c r="BD7" s="627"/>
      <c r="BE7" s="627"/>
      <c r="BF7" s="628"/>
      <c r="BG7" s="629">
        <v>28836783</v>
      </c>
      <c r="BH7" s="630"/>
      <c r="BI7" s="630"/>
      <c r="BJ7" s="630"/>
      <c r="BK7" s="630"/>
      <c r="BL7" s="630"/>
      <c r="BM7" s="630"/>
      <c r="BN7" s="631"/>
      <c r="BO7" s="656">
        <v>44.4</v>
      </c>
      <c r="BP7" s="656"/>
      <c r="BQ7" s="656"/>
      <c r="BR7" s="656"/>
      <c r="BS7" s="657" t="s">
        <v>128</v>
      </c>
      <c r="BT7" s="657"/>
      <c r="BU7" s="657"/>
      <c r="BV7" s="657"/>
      <c r="BW7" s="657"/>
      <c r="BX7" s="657"/>
      <c r="BY7" s="657"/>
      <c r="BZ7" s="657"/>
      <c r="CA7" s="657"/>
      <c r="CB7" s="724"/>
      <c r="CD7" s="671" t="s">
        <v>237</v>
      </c>
      <c r="CE7" s="668"/>
      <c r="CF7" s="668"/>
      <c r="CG7" s="668"/>
      <c r="CH7" s="668"/>
      <c r="CI7" s="668"/>
      <c r="CJ7" s="668"/>
      <c r="CK7" s="668"/>
      <c r="CL7" s="668"/>
      <c r="CM7" s="668"/>
      <c r="CN7" s="668"/>
      <c r="CO7" s="668"/>
      <c r="CP7" s="668"/>
      <c r="CQ7" s="669"/>
      <c r="CR7" s="629">
        <v>17848704</v>
      </c>
      <c r="CS7" s="630"/>
      <c r="CT7" s="630"/>
      <c r="CU7" s="630"/>
      <c r="CV7" s="630"/>
      <c r="CW7" s="630"/>
      <c r="CX7" s="630"/>
      <c r="CY7" s="631"/>
      <c r="CZ7" s="656">
        <v>9.1999999999999993</v>
      </c>
      <c r="DA7" s="656"/>
      <c r="DB7" s="656"/>
      <c r="DC7" s="656"/>
      <c r="DD7" s="635">
        <v>330053</v>
      </c>
      <c r="DE7" s="630"/>
      <c r="DF7" s="630"/>
      <c r="DG7" s="630"/>
      <c r="DH7" s="630"/>
      <c r="DI7" s="630"/>
      <c r="DJ7" s="630"/>
      <c r="DK7" s="630"/>
      <c r="DL7" s="630"/>
      <c r="DM7" s="630"/>
      <c r="DN7" s="630"/>
      <c r="DO7" s="630"/>
      <c r="DP7" s="631"/>
      <c r="DQ7" s="635">
        <v>15733752</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388755</v>
      </c>
      <c r="S8" s="630"/>
      <c r="T8" s="630"/>
      <c r="U8" s="630"/>
      <c r="V8" s="630"/>
      <c r="W8" s="630"/>
      <c r="X8" s="630"/>
      <c r="Y8" s="631"/>
      <c r="Z8" s="656">
        <v>0.2</v>
      </c>
      <c r="AA8" s="656"/>
      <c r="AB8" s="656"/>
      <c r="AC8" s="656"/>
      <c r="AD8" s="657">
        <v>388755</v>
      </c>
      <c r="AE8" s="657"/>
      <c r="AF8" s="657"/>
      <c r="AG8" s="657"/>
      <c r="AH8" s="657"/>
      <c r="AI8" s="657"/>
      <c r="AJ8" s="657"/>
      <c r="AK8" s="657"/>
      <c r="AL8" s="632">
        <v>0.4</v>
      </c>
      <c r="AM8" s="633"/>
      <c r="AN8" s="633"/>
      <c r="AO8" s="658"/>
      <c r="AP8" s="626" t="s">
        <v>239</v>
      </c>
      <c r="AQ8" s="627"/>
      <c r="AR8" s="627"/>
      <c r="AS8" s="627"/>
      <c r="AT8" s="627"/>
      <c r="AU8" s="627"/>
      <c r="AV8" s="627"/>
      <c r="AW8" s="627"/>
      <c r="AX8" s="627"/>
      <c r="AY8" s="627"/>
      <c r="AZ8" s="627"/>
      <c r="BA8" s="627"/>
      <c r="BB8" s="627"/>
      <c r="BC8" s="627"/>
      <c r="BD8" s="627"/>
      <c r="BE8" s="627"/>
      <c r="BF8" s="628"/>
      <c r="BG8" s="629">
        <v>712777</v>
      </c>
      <c r="BH8" s="630"/>
      <c r="BI8" s="630"/>
      <c r="BJ8" s="630"/>
      <c r="BK8" s="630"/>
      <c r="BL8" s="630"/>
      <c r="BM8" s="630"/>
      <c r="BN8" s="631"/>
      <c r="BO8" s="656">
        <v>1.1000000000000001</v>
      </c>
      <c r="BP8" s="656"/>
      <c r="BQ8" s="656"/>
      <c r="BR8" s="656"/>
      <c r="BS8" s="657" t="s">
        <v>128</v>
      </c>
      <c r="BT8" s="657"/>
      <c r="BU8" s="657"/>
      <c r="BV8" s="657"/>
      <c r="BW8" s="657"/>
      <c r="BX8" s="657"/>
      <c r="BY8" s="657"/>
      <c r="BZ8" s="657"/>
      <c r="CA8" s="657"/>
      <c r="CB8" s="724"/>
      <c r="CD8" s="671" t="s">
        <v>240</v>
      </c>
      <c r="CE8" s="668"/>
      <c r="CF8" s="668"/>
      <c r="CG8" s="668"/>
      <c r="CH8" s="668"/>
      <c r="CI8" s="668"/>
      <c r="CJ8" s="668"/>
      <c r="CK8" s="668"/>
      <c r="CL8" s="668"/>
      <c r="CM8" s="668"/>
      <c r="CN8" s="668"/>
      <c r="CO8" s="668"/>
      <c r="CP8" s="668"/>
      <c r="CQ8" s="669"/>
      <c r="CR8" s="629">
        <v>73297839</v>
      </c>
      <c r="CS8" s="630"/>
      <c r="CT8" s="630"/>
      <c r="CU8" s="630"/>
      <c r="CV8" s="630"/>
      <c r="CW8" s="630"/>
      <c r="CX8" s="630"/>
      <c r="CY8" s="631"/>
      <c r="CZ8" s="656">
        <v>37.9</v>
      </c>
      <c r="DA8" s="656"/>
      <c r="DB8" s="656"/>
      <c r="DC8" s="656"/>
      <c r="DD8" s="635">
        <v>960003</v>
      </c>
      <c r="DE8" s="630"/>
      <c r="DF8" s="630"/>
      <c r="DG8" s="630"/>
      <c r="DH8" s="630"/>
      <c r="DI8" s="630"/>
      <c r="DJ8" s="630"/>
      <c r="DK8" s="630"/>
      <c r="DL8" s="630"/>
      <c r="DM8" s="630"/>
      <c r="DN8" s="630"/>
      <c r="DO8" s="630"/>
      <c r="DP8" s="631"/>
      <c r="DQ8" s="635">
        <v>30538388</v>
      </c>
      <c r="DR8" s="630"/>
      <c r="DS8" s="630"/>
      <c r="DT8" s="630"/>
      <c r="DU8" s="630"/>
      <c r="DV8" s="630"/>
      <c r="DW8" s="630"/>
      <c r="DX8" s="630"/>
      <c r="DY8" s="630"/>
      <c r="DZ8" s="630"/>
      <c r="EA8" s="630"/>
      <c r="EB8" s="630"/>
      <c r="EC8" s="670"/>
    </row>
    <row r="9" spans="2:143" ht="11.25" customHeight="1" x14ac:dyDescent="0.2">
      <c r="B9" s="626" t="s">
        <v>241</v>
      </c>
      <c r="C9" s="627"/>
      <c r="D9" s="627"/>
      <c r="E9" s="627"/>
      <c r="F9" s="627"/>
      <c r="G9" s="627"/>
      <c r="H9" s="627"/>
      <c r="I9" s="627"/>
      <c r="J9" s="627"/>
      <c r="K9" s="627"/>
      <c r="L9" s="627"/>
      <c r="M9" s="627"/>
      <c r="N9" s="627"/>
      <c r="O9" s="627"/>
      <c r="P9" s="627"/>
      <c r="Q9" s="628"/>
      <c r="R9" s="629">
        <v>440742</v>
      </c>
      <c r="S9" s="630"/>
      <c r="T9" s="630"/>
      <c r="U9" s="630"/>
      <c r="V9" s="630"/>
      <c r="W9" s="630"/>
      <c r="X9" s="630"/>
      <c r="Y9" s="631"/>
      <c r="Z9" s="656">
        <v>0.2</v>
      </c>
      <c r="AA9" s="656"/>
      <c r="AB9" s="656"/>
      <c r="AC9" s="656"/>
      <c r="AD9" s="657">
        <v>440742</v>
      </c>
      <c r="AE9" s="657"/>
      <c r="AF9" s="657"/>
      <c r="AG9" s="657"/>
      <c r="AH9" s="657"/>
      <c r="AI9" s="657"/>
      <c r="AJ9" s="657"/>
      <c r="AK9" s="657"/>
      <c r="AL9" s="632">
        <v>0.5</v>
      </c>
      <c r="AM9" s="633"/>
      <c r="AN9" s="633"/>
      <c r="AO9" s="658"/>
      <c r="AP9" s="626" t="s">
        <v>242</v>
      </c>
      <c r="AQ9" s="627"/>
      <c r="AR9" s="627"/>
      <c r="AS9" s="627"/>
      <c r="AT9" s="627"/>
      <c r="AU9" s="627"/>
      <c r="AV9" s="627"/>
      <c r="AW9" s="627"/>
      <c r="AX9" s="627"/>
      <c r="AY9" s="627"/>
      <c r="AZ9" s="627"/>
      <c r="BA9" s="627"/>
      <c r="BB9" s="627"/>
      <c r="BC9" s="627"/>
      <c r="BD9" s="627"/>
      <c r="BE9" s="627"/>
      <c r="BF9" s="628"/>
      <c r="BG9" s="629">
        <v>23917178</v>
      </c>
      <c r="BH9" s="630"/>
      <c r="BI9" s="630"/>
      <c r="BJ9" s="630"/>
      <c r="BK9" s="630"/>
      <c r="BL9" s="630"/>
      <c r="BM9" s="630"/>
      <c r="BN9" s="631"/>
      <c r="BO9" s="656">
        <v>36.799999999999997</v>
      </c>
      <c r="BP9" s="656"/>
      <c r="BQ9" s="656"/>
      <c r="BR9" s="656"/>
      <c r="BS9" s="657" t="s">
        <v>128</v>
      </c>
      <c r="BT9" s="657"/>
      <c r="BU9" s="657"/>
      <c r="BV9" s="657"/>
      <c r="BW9" s="657"/>
      <c r="BX9" s="657"/>
      <c r="BY9" s="657"/>
      <c r="BZ9" s="657"/>
      <c r="CA9" s="657"/>
      <c r="CB9" s="724"/>
      <c r="CD9" s="671" t="s">
        <v>243</v>
      </c>
      <c r="CE9" s="668"/>
      <c r="CF9" s="668"/>
      <c r="CG9" s="668"/>
      <c r="CH9" s="668"/>
      <c r="CI9" s="668"/>
      <c r="CJ9" s="668"/>
      <c r="CK9" s="668"/>
      <c r="CL9" s="668"/>
      <c r="CM9" s="668"/>
      <c r="CN9" s="668"/>
      <c r="CO9" s="668"/>
      <c r="CP9" s="668"/>
      <c r="CQ9" s="669"/>
      <c r="CR9" s="629">
        <v>20568383</v>
      </c>
      <c r="CS9" s="630"/>
      <c r="CT9" s="630"/>
      <c r="CU9" s="630"/>
      <c r="CV9" s="630"/>
      <c r="CW9" s="630"/>
      <c r="CX9" s="630"/>
      <c r="CY9" s="631"/>
      <c r="CZ9" s="656">
        <v>10.6</v>
      </c>
      <c r="DA9" s="656"/>
      <c r="DB9" s="656"/>
      <c r="DC9" s="656"/>
      <c r="DD9" s="635">
        <v>3997873</v>
      </c>
      <c r="DE9" s="630"/>
      <c r="DF9" s="630"/>
      <c r="DG9" s="630"/>
      <c r="DH9" s="630"/>
      <c r="DI9" s="630"/>
      <c r="DJ9" s="630"/>
      <c r="DK9" s="630"/>
      <c r="DL9" s="630"/>
      <c r="DM9" s="630"/>
      <c r="DN9" s="630"/>
      <c r="DO9" s="630"/>
      <c r="DP9" s="631"/>
      <c r="DQ9" s="635">
        <v>11513028</v>
      </c>
      <c r="DR9" s="630"/>
      <c r="DS9" s="630"/>
      <c r="DT9" s="630"/>
      <c r="DU9" s="630"/>
      <c r="DV9" s="630"/>
      <c r="DW9" s="630"/>
      <c r="DX9" s="630"/>
      <c r="DY9" s="630"/>
      <c r="DZ9" s="630"/>
      <c r="EA9" s="630"/>
      <c r="EB9" s="630"/>
      <c r="EC9" s="670"/>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228</v>
      </c>
      <c r="S10" s="630"/>
      <c r="T10" s="630"/>
      <c r="U10" s="630"/>
      <c r="V10" s="630"/>
      <c r="W10" s="630"/>
      <c r="X10" s="630"/>
      <c r="Y10" s="631"/>
      <c r="Z10" s="656" t="s">
        <v>245</v>
      </c>
      <c r="AA10" s="656"/>
      <c r="AB10" s="656"/>
      <c r="AC10" s="656"/>
      <c r="AD10" s="657" t="s">
        <v>128</v>
      </c>
      <c r="AE10" s="657"/>
      <c r="AF10" s="657"/>
      <c r="AG10" s="657"/>
      <c r="AH10" s="657"/>
      <c r="AI10" s="657"/>
      <c r="AJ10" s="657"/>
      <c r="AK10" s="657"/>
      <c r="AL10" s="632" t="s">
        <v>228</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1369090</v>
      </c>
      <c r="BH10" s="630"/>
      <c r="BI10" s="630"/>
      <c r="BJ10" s="630"/>
      <c r="BK10" s="630"/>
      <c r="BL10" s="630"/>
      <c r="BM10" s="630"/>
      <c r="BN10" s="631"/>
      <c r="BO10" s="656">
        <v>2.1</v>
      </c>
      <c r="BP10" s="656"/>
      <c r="BQ10" s="656"/>
      <c r="BR10" s="656"/>
      <c r="BS10" s="657" t="s">
        <v>128</v>
      </c>
      <c r="BT10" s="657"/>
      <c r="BU10" s="657"/>
      <c r="BV10" s="657"/>
      <c r="BW10" s="657"/>
      <c r="BX10" s="657"/>
      <c r="BY10" s="657"/>
      <c r="BZ10" s="657"/>
      <c r="CA10" s="657"/>
      <c r="CB10" s="724"/>
      <c r="CD10" s="671" t="s">
        <v>247</v>
      </c>
      <c r="CE10" s="668"/>
      <c r="CF10" s="668"/>
      <c r="CG10" s="668"/>
      <c r="CH10" s="668"/>
      <c r="CI10" s="668"/>
      <c r="CJ10" s="668"/>
      <c r="CK10" s="668"/>
      <c r="CL10" s="668"/>
      <c r="CM10" s="668"/>
      <c r="CN10" s="668"/>
      <c r="CO10" s="668"/>
      <c r="CP10" s="668"/>
      <c r="CQ10" s="669"/>
      <c r="CR10" s="629">
        <v>94341</v>
      </c>
      <c r="CS10" s="630"/>
      <c r="CT10" s="630"/>
      <c r="CU10" s="630"/>
      <c r="CV10" s="630"/>
      <c r="CW10" s="630"/>
      <c r="CX10" s="630"/>
      <c r="CY10" s="631"/>
      <c r="CZ10" s="656">
        <v>0</v>
      </c>
      <c r="DA10" s="656"/>
      <c r="DB10" s="656"/>
      <c r="DC10" s="656"/>
      <c r="DD10" s="635">
        <v>8470</v>
      </c>
      <c r="DE10" s="630"/>
      <c r="DF10" s="630"/>
      <c r="DG10" s="630"/>
      <c r="DH10" s="630"/>
      <c r="DI10" s="630"/>
      <c r="DJ10" s="630"/>
      <c r="DK10" s="630"/>
      <c r="DL10" s="630"/>
      <c r="DM10" s="630"/>
      <c r="DN10" s="630"/>
      <c r="DO10" s="630"/>
      <c r="DP10" s="631"/>
      <c r="DQ10" s="635">
        <v>80322</v>
      </c>
      <c r="DR10" s="630"/>
      <c r="DS10" s="630"/>
      <c r="DT10" s="630"/>
      <c r="DU10" s="630"/>
      <c r="DV10" s="630"/>
      <c r="DW10" s="630"/>
      <c r="DX10" s="630"/>
      <c r="DY10" s="630"/>
      <c r="DZ10" s="630"/>
      <c r="EA10" s="630"/>
      <c r="EB10" s="630"/>
      <c r="EC10" s="670"/>
    </row>
    <row r="11" spans="2:143" ht="11.25" customHeight="1" x14ac:dyDescent="0.2">
      <c r="B11" s="626" t="s">
        <v>248</v>
      </c>
      <c r="C11" s="627"/>
      <c r="D11" s="627"/>
      <c r="E11" s="627"/>
      <c r="F11" s="627"/>
      <c r="G11" s="627"/>
      <c r="H11" s="627"/>
      <c r="I11" s="627"/>
      <c r="J11" s="627"/>
      <c r="K11" s="627"/>
      <c r="L11" s="627"/>
      <c r="M11" s="627"/>
      <c r="N11" s="627"/>
      <c r="O11" s="627"/>
      <c r="P11" s="627"/>
      <c r="Q11" s="628"/>
      <c r="R11" s="629">
        <v>9987197</v>
      </c>
      <c r="S11" s="630"/>
      <c r="T11" s="630"/>
      <c r="U11" s="630"/>
      <c r="V11" s="630"/>
      <c r="W11" s="630"/>
      <c r="X11" s="630"/>
      <c r="Y11" s="631"/>
      <c r="Z11" s="632">
        <v>4.9000000000000004</v>
      </c>
      <c r="AA11" s="633"/>
      <c r="AB11" s="633"/>
      <c r="AC11" s="634"/>
      <c r="AD11" s="635">
        <v>9987197</v>
      </c>
      <c r="AE11" s="630"/>
      <c r="AF11" s="630"/>
      <c r="AG11" s="630"/>
      <c r="AH11" s="630"/>
      <c r="AI11" s="630"/>
      <c r="AJ11" s="630"/>
      <c r="AK11" s="631"/>
      <c r="AL11" s="632">
        <v>11.5</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2837738</v>
      </c>
      <c r="BH11" s="630"/>
      <c r="BI11" s="630"/>
      <c r="BJ11" s="630"/>
      <c r="BK11" s="630"/>
      <c r="BL11" s="630"/>
      <c r="BM11" s="630"/>
      <c r="BN11" s="631"/>
      <c r="BO11" s="656">
        <v>4.4000000000000004</v>
      </c>
      <c r="BP11" s="656"/>
      <c r="BQ11" s="656"/>
      <c r="BR11" s="656"/>
      <c r="BS11" s="657" t="s">
        <v>228</v>
      </c>
      <c r="BT11" s="657"/>
      <c r="BU11" s="657"/>
      <c r="BV11" s="657"/>
      <c r="BW11" s="657"/>
      <c r="BX11" s="657"/>
      <c r="BY11" s="657"/>
      <c r="BZ11" s="657"/>
      <c r="CA11" s="657"/>
      <c r="CB11" s="724"/>
      <c r="CD11" s="671" t="s">
        <v>250</v>
      </c>
      <c r="CE11" s="668"/>
      <c r="CF11" s="668"/>
      <c r="CG11" s="668"/>
      <c r="CH11" s="668"/>
      <c r="CI11" s="668"/>
      <c r="CJ11" s="668"/>
      <c r="CK11" s="668"/>
      <c r="CL11" s="668"/>
      <c r="CM11" s="668"/>
      <c r="CN11" s="668"/>
      <c r="CO11" s="668"/>
      <c r="CP11" s="668"/>
      <c r="CQ11" s="669"/>
      <c r="CR11" s="629">
        <v>1172483</v>
      </c>
      <c r="CS11" s="630"/>
      <c r="CT11" s="630"/>
      <c r="CU11" s="630"/>
      <c r="CV11" s="630"/>
      <c r="CW11" s="630"/>
      <c r="CX11" s="630"/>
      <c r="CY11" s="631"/>
      <c r="CZ11" s="656">
        <v>0.6</v>
      </c>
      <c r="DA11" s="656"/>
      <c r="DB11" s="656"/>
      <c r="DC11" s="656"/>
      <c r="DD11" s="635">
        <v>431134</v>
      </c>
      <c r="DE11" s="630"/>
      <c r="DF11" s="630"/>
      <c r="DG11" s="630"/>
      <c r="DH11" s="630"/>
      <c r="DI11" s="630"/>
      <c r="DJ11" s="630"/>
      <c r="DK11" s="630"/>
      <c r="DL11" s="630"/>
      <c r="DM11" s="630"/>
      <c r="DN11" s="630"/>
      <c r="DO11" s="630"/>
      <c r="DP11" s="631"/>
      <c r="DQ11" s="635">
        <v>897809</v>
      </c>
      <c r="DR11" s="630"/>
      <c r="DS11" s="630"/>
      <c r="DT11" s="630"/>
      <c r="DU11" s="630"/>
      <c r="DV11" s="630"/>
      <c r="DW11" s="630"/>
      <c r="DX11" s="630"/>
      <c r="DY11" s="630"/>
      <c r="DZ11" s="630"/>
      <c r="EA11" s="630"/>
      <c r="EB11" s="630"/>
      <c r="EC11" s="670"/>
    </row>
    <row r="12" spans="2:143" ht="11.25" customHeight="1" x14ac:dyDescent="0.2">
      <c r="B12" s="626" t="s">
        <v>251</v>
      </c>
      <c r="C12" s="627"/>
      <c r="D12" s="627"/>
      <c r="E12" s="627"/>
      <c r="F12" s="627"/>
      <c r="G12" s="627"/>
      <c r="H12" s="627"/>
      <c r="I12" s="627"/>
      <c r="J12" s="627"/>
      <c r="K12" s="627"/>
      <c r="L12" s="627"/>
      <c r="M12" s="627"/>
      <c r="N12" s="627"/>
      <c r="O12" s="627"/>
      <c r="P12" s="627"/>
      <c r="Q12" s="628"/>
      <c r="R12" s="629">
        <v>25237</v>
      </c>
      <c r="S12" s="630"/>
      <c r="T12" s="630"/>
      <c r="U12" s="630"/>
      <c r="V12" s="630"/>
      <c r="W12" s="630"/>
      <c r="X12" s="630"/>
      <c r="Y12" s="631"/>
      <c r="Z12" s="656">
        <v>0</v>
      </c>
      <c r="AA12" s="656"/>
      <c r="AB12" s="656"/>
      <c r="AC12" s="656"/>
      <c r="AD12" s="657">
        <v>25237</v>
      </c>
      <c r="AE12" s="657"/>
      <c r="AF12" s="657"/>
      <c r="AG12" s="657"/>
      <c r="AH12" s="657"/>
      <c r="AI12" s="657"/>
      <c r="AJ12" s="657"/>
      <c r="AK12" s="657"/>
      <c r="AL12" s="632">
        <v>0</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25447007</v>
      </c>
      <c r="BH12" s="630"/>
      <c r="BI12" s="630"/>
      <c r="BJ12" s="630"/>
      <c r="BK12" s="630"/>
      <c r="BL12" s="630"/>
      <c r="BM12" s="630"/>
      <c r="BN12" s="631"/>
      <c r="BO12" s="656">
        <v>39.200000000000003</v>
      </c>
      <c r="BP12" s="656"/>
      <c r="BQ12" s="656"/>
      <c r="BR12" s="656"/>
      <c r="BS12" s="657" t="s">
        <v>128</v>
      </c>
      <c r="BT12" s="657"/>
      <c r="BU12" s="657"/>
      <c r="BV12" s="657"/>
      <c r="BW12" s="657"/>
      <c r="BX12" s="657"/>
      <c r="BY12" s="657"/>
      <c r="BZ12" s="657"/>
      <c r="CA12" s="657"/>
      <c r="CB12" s="724"/>
      <c r="CD12" s="671" t="s">
        <v>253</v>
      </c>
      <c r="CE12" s="668"/>
      <c r="CF12" s="668"/>
      <c r="CG12" s="668"/>
      <c r="CH12" s="668"/>
      <c r="CI12" s="668"/>
      <c r="CJ12" s="668"/>
      <c r="CK12" s="668"/>
      <c r="CL12" s="668"/>
      <c r="CM12" s="668"/>
      <c r="CN12" s="668"/>
      <c r="CO12" s="668"/>
      <c r="CP12" s="668"/>
      <c r="CQ12" s="669"/>
      <c r="CR12" s="629">
        <v>25552538</v>
      </c>
      <c r="CS12" s="630"/>
      <c r="CT12" s="630"/>
      <c r="CU12" s="630"/>
      <c r="CV12" s="630"/>
      <c r="CW12" s="630"/>
      <c r="CX12" s="630"/>
      <c r="CY12" s="631"/>
      <c r="CZ12" s="656">
        <v>13.2</v>
      </c>
      <c r="DA12" s="656"/>
      <c r="DB12" s="656"/>
      <c r="DC12" s="656"/>
      <c r="DD12" s="635">
        <v>53121</v>
      </c>
      <c r="DE12" s="630"/>
      <c r="DF12" s="630"/>
      <c r="DG12" s="630"/>
      <c r="DH12" s="630"/>
      <c r="DI12" s="630"/>
      <c r="DJ12" s="630"/>
      <c r="DK12" s="630"/>
      <c r="DL12" s="630"/>
      <c r="DM12" s="630"/>
      <c r="DN12" s="630"/>
      <c r="DO12" s="630"/>
      <c r="DP12" s="631"/>
      <c r="DQ12" s="635">
        <v>4687437</v>
      </c>
      <c r="DR12" s="630"/>
      <c r="DS12" s="630"/>
      <c r="DT12" s="630"/>
      <c r="DU12" s="630"/>
      <c r="DV12" s="630"/>
      <c r="DW12" s="630"/>
      <c r="DX12" s="630"/>
      <c r="DY12" s="630"/>
      <c r="DZ12" s="630"/>
      <c r="EA12" s="630"/>
      <c r="EB12" s="630"/>
      <c r="EC12" s="670"/>
    </row>
    <row r="13" spans="2:143" ht="11.25" customHeight="1" x14ac:dyDescent="0.2">
      <c r="B13" s="626" t="s">
        <v>254</v>
      </c>
      <c r="C13" s="627"/>
      <c r="D13" s="627"/>
      <c r="E13" s="627"/>
      <c r="F13" s="627"/>
      <c r="G13" s="627"/>
      <c r="H13" s="627"/>
      <c r="I13" s="627"/>
      <c r="J13" s="627"/>
      <c r="K13" s="627"/>
      <c r="L13" s="627"/>
      <c r="M13" s="627"/>
      <c r="N13" s="627"/>
      <c r="O13" s="627"/>
      <c r="P13" s="627"/>
      <c r="Q13" s="628"/>
      <c r="R13" s="629" t="s">
        <v>245</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25397259</v>
      </c>
      <c r="BH13" s="630"/>
      <c r="BI13" s="630"/>
      <c r="BJ13" s="630"/>
      <c r="BK13" s="630"/>
      <c r="BL13" s="630"/>
      <c r="BM13" s="630"/>
      <c r="BN13" s="631"/>
      <c r="BO13" s="656">
        <v>39.1</v>
      </c>
      <c r="BP13" s="656"/>
      <c r="BQ13" s="656"/>
      <c r="BR13" s="656"/>
      <c r="BS13" s="657" t="s">
        <v>128</v>
      </c>
      <c r="BT13" s="657"/>
      <c r="BU13" s="657"/>
      <c r="BV13" s="657"/>
      <c r="BW13" s="657"/>
      <c r="BX13" s="657"/>
      <c r="BY13" s="657"/>
      <c r="BZ13" s="657"/>
      <c r="CA13" s="657"/>
      <c r="CB13" s="724"/>
      <c r="CD13" s="671" t="s">
        <v>256</v>
      </c>
      <c r="CE13" s="668"/>
      <c r="CF13" s="668"/>
      <c r="CG13" s="668"/>
      <c r="CH13" s="668"/>
      <c r="CI13" s="668"/>
      <c r="CJ13" s="668"/>
      <c r="CK13" s="668"/>
      <c r="CL13" s="668"/>
      <c r="CM13" s="668"/>
      <c r="CN13" s="668"/>
      <c r="CO13" s="668"/>
      <c r="CP13" s="668"/>
      <c r="CQ13" s="669"/>
      <c r="CR13" s="629">
        <v>16747764</v>
      </c>
      <c r="CS13" s="630"/>
      <c r="CT13" s="630"/>
      <c r="CU13" s="630"/>
      <c r="CV13" s="630"/>
      <c r="CW13" s="630"/>
      <c r="CX13" s="630"/>
      <c r="CY13" s="631"/>
      <c r="CZ13" s="656">
        <v>8.6999999999999993</v>
      </c>
      <c r="DA13" s="656"/>
      <c r="DB13" s="656"/>
      <c r="DC13" s="656"/>
      <c r="DD13" s="635">
        <v>10131147</v>
      </c>
      <c r="DE13" s="630"/>
      <c r="DF13" s="630"/>
      <c r="DG13" s="630"/>
      <c r="DH13" s="630"/>
      <c r="DI13" s="630"/>
      <c r="DJ13" s="630"/>
      <c r="DK13" s="630"/>
      <c r="DL13" s="630"/>
      <c r="DM13" s="630"/>
      <c r="DN13" s="630"/>
      <c r="DO13" s="630"/>
      <c r="DP13" s="631"/>
      <c r="DQ13" s="635">
        <v>8750365</v>
      </c>
      <c r="DR13" s="630"/>
      <c r="DS13" s="630"/>
      <c r="DT13" s="630"/>
      <c r="DU13" s="630"/>
      <c r="DV13" s="630"/>
      <c r="DW13" s="630"/>
      <c r="DX13" s="630"/>
      <c r="DY13" s="630"/>
      <c r="DZ13" s="630"/>
      <c r="EA13" s="630"/>
      <c r="EB13" s="630"/>
      <c r="EC13" s="670"/>
    </row>
    <row r="14" spans="2:143" ht="11.25" customHeight="1" x14ac:dyDescent="0.2">
      <c r="B14" s="626" t="s">
        <v>257</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973123</v>
      </c>
      <c r="BH14" s="630"/>
      <c r="BI14" s="630"/>
      <c r="BJ14" s="630"/>
      <c r="BK14" s="630"/>
      <c r="BL14" s="630"/>
      <c r="BM14" s="630"/>
      <c r="BN14" s="631"/>
      <c r="BO14" s="656">
        <v>1.5</v>
      </c>
      <c r="BP14" s="656"/>
      <c r="BQ14" s="656"/>
      <c r="BR14" s="656"/>
      <c r="BS14" s="657" t="s">
        <v>228</v>
      </c>
      <c r="BT14" s="657"/>
      <c r="BU14" s="657"/>
      <c r="BV14" s="657"/>
      <c r="BW14" s="657"/>
      <c r="BX14" s="657"/>
      <c r="BY14" s="657"/>
      <c r="BZ14" s="657"/>
      <c r="CA14" s="657"/>
      <c r="CB14" s="724"/>
      <c r="CD14" s="671" t="s">
        <v>259</v>
      </c>
      <c r="CE14" s="668"/>
      <c r="CF14" s="668"/>
      <c r="CG14" s="668"/>
      <c r="CH14" s="668"/>
      <c r="CI14" s="668"/>
      <c r="CJ14" s="668"/>
      <c r="CK14" s="668"/>
      <c r="CL14" s="668"/>
      <c r="CM14" s="668"/>
      <c r="CN14" s="668"/>
      <c r="CO14" s="668"/>
      <c r="CP14" s="668"/>
      <c r="CQ14" s="669"/>
      <c r="CR14" s="629">
        <v>6797879</v>
      </c>
      <c r="CS14" s="630"/>
      <c r="CT14" s="630"/>
      <c r="CU14" s="630"/>
      <c r="CV14" s="630"/>
      <c r="CW14" s="630"/>
      <c r="CX14" s="630"/>
      <c r="CY14" s="631"/>
      <c r="CZ14" s="656">
        <v>3.5</v>
      </c>
      <c r="DA14" s="656"/>
      <c r="DB14" s="656"/>
      <c r="DC14" s="656"/>
      <c r="DD14" s="635">
        <v>420335</v>
      </c>
      <c r="DE14" s="630"/>
      <c r="DF14" s="630"/>
      <c r="DG14" s="630"/>
      <c r="DH14" s="630"/>
      <c r="DI14" s="630"/>
      <c r="DJ14" s="630"/>
      <c r="DK14" s="630"/>
      <c r="DL14" s="630"/>
      <c r="DM14" s="630"/>
      <c r="DN14" s="630"/>
      <c r="DO14" s="630"/>
      <c r="DP14" s="631"/>
      <c r="DQ14" s="635">
        <v>4433657</v>
      </c>
      <c r="DR14" s="630"/>
      <c r="DS14" s="630"/>
      <c r="DT14" s="630"/>
      <c r="DU14" s="630"/>
      <c r="DV14" s="630"/>
      <c r="DW14" s="630"/>
      <c r="DX14" s="630"/>
      <c r="DY14" s="630"/>
      <c r="DZ14" s="630"/>
      <c r="EA14" s="630"/>
      <c r="EB14" s="630"/>
      <c r="EC14" s="670"/>
    </row>
    <row r="15" spans="2:143" ht="11.25" customHeight="1" x14ac:dyDescent="0.2">
      <c r="B15" s="626" t="s">
        <v>260</v>
      </c>
      <c r="C15" s="627"/>
      <c r="D15" s="627"/>
      <c r="E15" s="627"/>
      <c r="F15" s="627"/>
      <c r="G15" s="627"/>
      <c r="H15" s="627"/>
      <c r="I15" s="627"/>
      <c r="J15" s="627"/>
      <c r="K15" s="627"/>
      <c r="L15" s="627"/>
      <c r="M15" s="627"/>
      <c r="N15" s="627"/>
      <c r="O15" s="627"/>
      <c r="P15" s="627"/>
      <c r="Q15" s="628"/>
      <c r="R15" s="629" t="s">
        <v>228</v>
      </c>
      <c r="S15" s="630"/>
      <c r="T15" s="630"/>
      <c r="U15" s="630"/>
      <c r="V15" s="630"/>
      <c r="W15" s="630"/>
      <c r="X15" s="630"/>
      <c r="Y15" s="631"/>
      <c r="Z15" s="656" t="s">
        <v>128</v>
      </c>
      <c r="AA15" s="656"/>
      <c r="AB15" s="656"/>
      <c r="AC15" s="656"/>
      <c r="AD15" s="657" t="s">
        <v>228</v>
      </c>
      <c r="AE15" s="657"/>
      <c r="AF15" s="657"/>
      <c r="AG15" s="657"/>
      <c r="AH15" s="657"/>
      <c r="AI15" s="657"/>
      <c r="AJ15" s="657"/>
      <c r="AK15" s="657"/>
      <c r="AL15" s="632" t="s">
        <v>128</v>
      </c>
      <c r="AM15" s="633"/>
      <c r="AN15" s="633"/>
      <c r="AO15" s="658"/>
      <c r="AP15" s="626" t="s">
        <v>261</v>
      </c>
      <c r="AQ15" s="627"/>
      <c r="AR15" s="627"/>
      <c r="AS15" s="627"/>
      <c r="AT15" s="627"/>
      <c r="AU15" s="627"/>
      <c r="AV15" s="627"/>
      <c r="AW15" s="627"/>
      <c r="AX15" s="627"/>
      <c r="AY15" s="627"/>
      <c r="AZ15" s="627"/>
      <c r="BA15" s="627"/>
      <c r="BB15" s="627"/>
      <c r="BC15" s="627"/>
      <c r="BD15" s="627"/>
      <c r="BE15" s="627"/>
      <c r="BF15" s="628"/>
      <c r="BG15" s="629">
        <v>2624311</v>
      </c>
      <c r="BH15" s="630"/>
      <c r="BI15" s="630"/>
      <c r="BJ15" s="630"/>
      <c r="BK15" s="630"/>
      <c r="BL15" s="630"/>
      <c r="BM15" s="630"/>
      <c r="BN15" s="631"/>
      <c r="BO15" s="656">
        <v>4</v>
      </c>
      <c r="BP15" s="656"/>
      <c r="BQ15" s="656"/>
      <c r="BR15" s="656"/>
      <c r="BS15" s="657" t="s">
        <v>245</v>
      </c>
      <c r="BT15" s="657"/>
      <c r="BU15" s="657"/>
      <c r="BV15" s="657"/>
      <c r="BW15" s="657"/>
      <c r="BX15" s="657"/>
      <c r="BY15" s="657"/>
      <c r="BZ15" s="657"/>
      <c r="CA15" s="657"/>
      <c r="CB15" s="724"/>
      <c r="CD15" s="671" t="s">
        <v>262</v>
      </c>
      <c r="CE15" s="668"/>
      <c r="CF15" s="668"/>
      <c r="CG15" s="668"/>
      <c r="CH15" s="668"/>
      <c r="CI15" s="668"/>
      <c r="CJ15" s="668"/>
      <c r="CK15" s="668"/>
      <c r="CL15" s="668"/>
      <c r="CM15" s="668"/>
      <c r="CN15" s="668"/>
      <c r="CO15" s="668"/>
      <c r="CP15" s="668"/>
      <c r="CQ15" s="669"/>
      <c r="CR15" s="629">
        <v>18368178</v>
      </c>
      <c r="CS15" s="630"/>
      <c r="CT15" s="630"/>
      <c r="CU15" s="630"/>
      <c r="CV15" s="630"/>
      <c r="CW15" s="630"/>
      <c r="CX15" s="630"/>
      <c r="CY15" s="631"/>
      <c r="CZ15" s="656">
        <v>9.5</v>
      </c>
      <c r="DA15" s="656"/>
      <c r="DB15" s="656"/>
      <c r="DC15" s="656"/>
      <c r="DD15" s="635">
        <v>1789250</v>
      </c>
      <c r="DE15" s="630"/>
      <c r="DF15" s="630"/>
      <c r="DG15" s="630"/>
      <c r="DH15" s="630"/>
      <c r="DI15" s="630"/>
      <c r="DJ15" s="630"/>
      <c r="DK15" s="630"/>
      <c r="DL15" s="630"/>
      <c r="DM15" s="630"/>
      <c r="DN15" s="630"/>
      <c r="DO15" s="630"/>
      <c r="DP15" s="631"/>
      <c r="DQ15" s="635">
        <v>13194045</v>
      </c>
      <c r="DR15" s="630"/>
      <c r="DS15" s="630"/>
      <c r="DT15" s="630"/>
      <c r="DU15" s="630"/>
      <c r="DV15" s="630"/>
      <c r="DW15" s="630"/>
      <c r="DX15" s="630"/>
      <c r="DY15" s="630"/>
      <c r="DZ15" s="630"/>
      <c r="EA15" s="630"/>
      <c r="EB15" s="630"/>
      <c r="EC15" s="670"/>
    </row>
    <row r="16" spans="2:143" ht="11.25" customHeight="1" x14ac:dyDescent="0.2">
      <c r="B16" s="626" t="s">
        <v>263</v>
      </c>
      <c r="C16" s="627"/>
      <c r="D16" s="627"/>
      <c r="E16" s="627"/>
      <c r="F16" s="627"/>
      <c r="G16" s="627"/>
      <c r="H16" s="627"/>
      <c r="I16" s="627"/>
      <c r="J16" s="627"/>
      <c r="K16" s="627"/>
      <c r="L16" s="627"/>
      <c r="M16" s="627"/>
      <c r="N16" s="627"/>
      <c r="O16" s="627"/>
      <c r="P16" s="627"/>
      <c r="Q16" s="628"/>
      <c r="R16" s="629">
        <v>111486</v>
      </c>
      <c r="S16" s="630"/>
      <c r="T16" s="630"/>
      <c r="U16" s="630"/>
      <c r="V16" s="630"/>
      <c r="W16" s="630"/>
      <c r="X16" s="630"/>
      <c r="Y16" s="631"/>
      <c r="Z16" s="656">
        <v>0.1</v>
      </c>
      <c r="AA16" s="656"/>
      <c r="AB16" s="656"/>
      <c r="AC16" s="656"/>
      <c r="AD16" s="657">
        <v>111486</v>
      </c>
      <c r="AE16" s="657"/>
      <c r="AF16" s="657"/>
      <c r="AG16" s="657"/>
      <c r="AH16" s="657"/>
      <c r="AI16" s="657"/>
      <c r="AJ16" s="657"/>
      <c r="AK16" s="657"/>
      <c r="AL16" s="632">
        <v>0.1</v>
      </c>
      <c r="AM16" s="633"/>
      <c r="AN16" s="633"/>
      <c r="AO16" s="658"/>
      <c r="AP16" s="626" t="s">
        <v>264</v>
      </c>
      <c r="AQ16" s="627"/>
      <c r="AR16" s="627"/>
      <c r="AS16" s="627"/>
      <c r="AT16" s="627"/>
      <c r="AU16" s="627"/>
      <c r="AV16" s="627"/>
      <c r="AW16" s="627"/>
      <c r="AX16" s="627"/>
      <c r="AY16" s="627"/>
      <c r="AZ16" s="627"/>
      <c r="BA16" s="627"/>
      <c r="BB16" s="627"/>
      <c r="BC16" s="627"/>
      <c r="BD16" s="627"/>
      <c r="BE16" s="627"/>
      <c r="BF16" s="628"/>
      <c r="BG16" s="629" t="s">
        <v>245</v>
      </c>
      <c r="BH16" s="630"/>
      <c r="BI16" s="630"/>
      <c r="BJ16" s="630"/>
      <c r="BK16" s="630"/>
      <c r="BL16" s="630"/>
      <c r="BM16" s="630"/>
      <c r="BN16" s="631"/>
      <c r="BO16" s="656" t="s">
        <v>228</v>
      </c>
      <c r="BP16" s="656"/>
      <c r="BQ16" s="656"/>
      <c r="BR16" s="656"/>
      <c r="BS16" s="657" t="s">
        <v>245</v>
      </c>
      <c r="BT16" s="657"/>
      <c r="BU16" s="657"/>
      <c r="BV16" s="657"/>
      <c r="BW16" s="657"/>
      <c r="BX16" s="657"/>
      <c r="BY16" s="657"/>
      <c r="BZ16" s="657"/>
      <c r="CA16" s="657"/>
      <c r="CB16" s="724"/>
      <c r="CD16" s="671" t="s">
        <v>265</v>
      </c>
      <c r="CE16" s="668"/>
      <c r="CF16" s="668"/>
      <c r="CG16" s="668"/>
      <c r="CH16" s="668"/>
      <c r="CI16" s="668"/>
      <c r="CJ16" s="668"/>
      <c r="CK16" s="668"/>
      <c r="CL16" s="668"/>
      <c r="CM16" s="668"/>
      <c r="CN16" s="668"/>
      <c r="CO16" s="668"/>
      <c r="CP16" s="668"/>
      <c r="CQ16" s="669"/>
      <c r="CR16" s="629" t="s">
        <v>228</v>
      </c>
      <c r="CS16" s="630"/>
      <c r="CT16" s="630"/>
      <c r="CU16" s="630"/>
      <c r="CV16" s="630"/>
      <c r="CW16" s="630"/>
      <c r="CX16" s="630"/>
      <c r="CY16" s="631"/>
      <c r="CZ16" s="656" t="s">
        <v>245</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0"/>
    </row>
    <row r="17" spans="2:133" ht="11.25" customHeight="1" x14ac:dyDescent="0.2">
      <c r="B17" s="626" t="s">
        <v>266</v>
      </c>
      <c r="C17" s="627"/>
      <c r="D17" s="627"/>
      <c r="E17" s="627"/>
      <c r="F17" s="627"/>
      <c r="G17" s="627"/>
      <c r="H17" s="627"/>
      <c r="I17" s="627"/>
      <c r="J17" s="627"/>
      <c r="K17" s="627"/>
      <c r="L17" s="627"/>
      <c r="M17" s="627"/>
      <c r="N17" s="627"/>
      <c r="O17" s="627"/>
      <c r="P17" s="627"/>
      <c r="Q17" s="628"/>
      <c r="R17" s="629">
        <v>977113</v>
      </c>
      <c r="S17" s="630"/>
      <c r="T17" s="630"/>
      <c r="U17" s="630"/>
      <c r="V17" s="630"/>
      <c r="W17" s="630"/>
      <c r="X17" s="630"/>
      <c r="Y17" s="631"/>
      <c r="Z17" s="656">
        <v>0.5</v>
      </c>
      <c r="AA17" s="656"/>
      <c r="AB17" s="656"/>
      <c r="AC17" s="656"/>
      <c r="AD17" s="657">
        <v>977113</v>
      </c>
      <c r="AE17" s="657"/>
      <c r="AF17" s="657"/>
      <c r="AG17" s="657"/>
      <c r="AH17" s="657"/>
      <c r="AI17" s="657"/>
      <c r="AJ17" s="657"/>
      <c r="AK17" s="657"/>
      <c r="AL17" s="632">
        <v>1.1000000000000001</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228</v>
      </c>
      <c r="BH17" s="630"/>
      <c r="BI17" s="630"/>
      <c r="BJ17" s="630"/>
      <c r="BK17" s="630"/>
      <c r="BL17" s="630"/>
      <c r="BM17" s="630"/>
      <c r="BN17" s="631"/>
      <c r="BO17" s="656" t="s">
        <v>228</v>
      </c>
      <c r="BP17" s="656"/>
      <c r="BQ17" s="656"/>
      <c r="BR17" s="656"/>
      <c r="BS17" s="657" t="s">
        <v>228</v>
      </c>
      <c r="BT17" s="657"/>
      <c r="BU17" s="657"/>
      <c r="BV17" s="657"/>
      <c r="BW17" s="657"/>
      <c r="BX17" s="657"/>
      <c r="BY17" s="657"/>
      <c r="BZ17" s="657"/>
      <c r="CA17" s="657"/>
      <c r="CB17" s="724"/>
      <c r="CD17" s="671" t="s">
        <v>268</v>
      </c>
      <c r="CE17" s="668"/>
      <c r="CF17" s="668"/>
      <c r="CG17" s="668"/>
      <c r="CH17" s="668"/>
      <c r="CI17" s="668"/>
      <c r="CJ17" s="668"/>
      <c r="CK17" s="668"/>
      <c r="CL17" s="668"/>
      <c r="CM17" s="668"/>
      <c r="CN17" s="668"/>
      <c r="CO17" s="668"/>
      <c r="CP17" s="668"/>
      <c r="CQ17" s="669"/>
      <c r="CR17" s="629">
        <v>12309578</v>
      </c>
      <c r="CS17" s="630"/>
      <c r="CT17" s="630"/>
      <c r="CU17" s="630"/>
      <c r="CV17" s="630"/>
      <c r="CW17" s="630"/>
      <c r="CX17" s="630"/>
      <c r="CY17" s="631"/>
      <c r="CZ17" s="656">
        <v>6.4</v>
      </c>
      <c r="DA17" s="656"/>
      <c r="DB17" s="656"/>
      <c r="DC17" s="656"/>
      <c r="DD17" s="635" t="s">
        <v>128</v>
      </c>
      <c r="DE17" s="630"/>
      <c r="DF17" s="630"/>
      <c r="DG17" s="630"/>
      <c r="DH17" s="630"/>
      <c r="DI17" s="630"/>
      <c r="DJ17" s="630"/>
      <c r="DK17" s="630"/>
      <c r="DL17" s="630"/>
      <c r="DM17" s="630"/>
      <c r="DN17" s="630"/>
      <c r="DO17" s="630"/>
      <c r="DP17" s="631"/>
      <c r="DQ17" s="635">
        <v>12224866</v>
      </c>
      <c r="DR17" s="630"/>
      <c r="DS17" s="630"/>
      <c r="DT17" s="630"/>
      <c r="DU17" s="630"/>
      <c r="DV17" s="630"/>
      <c r="DW17" s="630"/>
      <c r="DX17" s="630"/>
      <c r="DY17" s="630"/>
      <c r="DZ17" s="630"/>
      <c r="EA17" s="630"/>
      <c r="EB17" s="630"/>
      <c r="EC17" s="670"/>
    </row>
    <row r="18" spans="2:133" ht="11.25" customHeight="1" x14ac:dyDescent="0.2">
      <c r="B18" s="626" t="s">
        <v>269</v>
      </c>
      <c r="C18" s="627"/>
      <c r="D18" s="627"/>
      <c r="E18" s="627"/>
      <c r="F18" s="627"/>
      <c r="G18" s="627"/>
      <c r="H18" s="627"/>
      <c r="I18" s="627"/>
      <c r="J18" s="627"/>
      <c r="K18" s="627"/>
      <c r="L18" s="627"/>
      <c r="M18" s="627"/>
      <c r="N18" s="627"/>
      <c r="O18" s="627"/>
      <c r="P18" s="627"/>
      <c r="Q18" s="628"/>
      <c r="R18" s="629">
        <v>1191898</v>
      </c>
      <c r="S18" s="630"/>
      <c r="T18" s="630"/>
      <c r="U18" s="630"/>
      <c r="V18" s="630"/>
      <c r="W18" s="630"/>
      <c r="X18" s="630"/>
      <c r="Y18" s="631"/>
      <c r="Z18" s="656">
        <v>0.6</v>
      </c>
      <c r="AA18" s="656"/>
      <c r="AB18" s="656"/>
      <c r="AC18" s="656"/>
      <c r="AD18" s="657">
        <v>1099529</v>
      </c>
      <c r="AE18" s="657"/>
      <c r="AF18" s="657"/>
      <c r="AG18" s="657"/>
      <c r="AH18" s="657"/>
      <c r="AI18" s="657"/>
      <c r="AJ18" s="657"/>
      <c r="AK18" s="657"/>
      <c r="AL18" s="632">
        <v>1.3</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228</v>
      </c>
      <c r="BP18" s="656"/>
      <c r="BQ18" s="656"/>
      <c r="BR18" s="656"/>
      <c r="BS18" s="657" t="s">
        <v>228</v>
      </c>
      <c r="BT18" s="657"/>
      <c r="BU18" s="657"/>
      <c r="BV18" s="657"/>
      <c r="BW18" s="657"/>
      <c r="BX18" s="657"/>
      <c r="BY18" s="657"/>
      <c r="BZ18" s="657"/>
      <c r="CA18" s="657"/>
      <c r="CB18" s="724"/>
      <c r="CD18" s="671" t="s">
        <v>271</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228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2">
      <c r="B19" s="626" t="s">
        <v>272</v>
      </c>
      <c r="C19" s="627"/>
      <c r="D19" s="627"/>
      <c r="E19" s="627"/>
      <c r="F19" s="627"/>
      <c r="G19" s="627"/>
      <c r="H19" s="627"/>
      <c r="I19" s="627"/>
      <c r="J19" s="627"/>
      <c r="K19" s="627"/>
      <c r="L19" s="627"/>
      <c r="M19" s="627"/>
      <c r="N19" s="627"/>
      <c r="O19" s="627"/>
      <c r="P19" s="627"/>
      <c r="Q19" s="628"/>
      <c r="R19" s="629">
        <v>382097</v>
      </c>
      <c r="S19" s="630"/>
      <c r="T19" s="630"/>
      <c r="U19" s="630"/>
      <c r="V19" s="630"/>
      <c r="W19" s="630"/>
      <c r="X19" s="630"/>
      <c r="Y19" s="631"/>
      <c r="Z19" s="656">
        <v>0.2</v>
      </c>
      <c r="AA19" s="656"/>
      <c r="AB19" s="656"/>
      <c r="AC19" s="656"/>
      <c r="AD19" s="657">
        <v>382097</v>
      </c>
      <c r="AE19" s="657"/>
      <c r="AF19" s="657"/>
      <c r="AG19" s="657"/>
      <c r="AH19" s="657"/>
      <c r="AI19" s="657"/>
      <c r="AJ19" s="657"/>
      <c r="AK19" s="657"/>
      <c r="AL19" s="632">
        <v>0.4</v>
      </c>
      <c r="AM19" s="633"/>
      <c r="AN19" s="633"/>
      <c r="AO19" s="658"/>
      <c r="AP19" s="626" t="s">
        <v>273</v>
      </c>
      <c r="AQ19" s="627"/>
      <c r="AR19" s="627"/>
      <c r="AS19" s="627"/>
      <c r="AT19" s="627"/>
      <c r="AU19" s="627"/>
      <c r="AV19" s="627"/>
      <c r="AW19" s="627"/>
      <c r="AX19" s="627"/>
      <c r="AY19" s="627"/>
      <c r="AZ19" s="627"/>
      <c r="BA19" s="627"/>
      <c r="BB19" s="627"/>
      <c r="BC19" s="627"/>
      <c r="BD19" s="627"/>
      <c r="BE19" s="627"/>
      <c r="BF19" s="628"/>
      <c r="BG19" s="629">
        <v>7082524</v>
      </c>
      <c r="BH19" s="630"/>
      <c r="BI19" s="630"/>
      <c r="BJ19" s="630"/>
      <c r="BK19" s="630"/>
      <c r="BL19" s="630"/>
      <c r="BM19" s="630"/>
      <c r="BN19" s="631"/>
      <c r="BO19" s="656">
        <v>10.9</v>
      </c>
      <c r="BP19" s="656"/>
      <c r="BQ19" s="656"/>
      <c r="BR19" s="656"/>
      <c r="BS19" s="657" t="s">
        <v>128</v>
      </c>
      <c r="BT19" s="657"/>
      <c r="BU19" s="657"/>
      <c r="BV19" s="657"/>
      <c r="BW19" s="657"/>
      <c r="BX19" s="657"/>
      <c r="BY19" s="657"/>
      <c r="BZ19" s="657"/>
      <c r="CA19" s="657"/>
      <c r="CB19" s="724"/>
      <c r="CD19" s="671" t="s">
        <v>274</v>
      </c>
      <c r="CE19" s="668"/>
      <c r="CF19" s="668"/>
      <c r="CG19" s="668"/>
      <c r="CH19" s="668"/>
      <c r="CI19" s="668"/>
      <c r="CJ19" s="668"/>
      <c r="CK19" s="668"/>
      <c r="CL19" s="668"/>
      <c r="CM19" s="668"/>
      <c r="CN19" s="668"/>
      <c r="CO19" s="668"/>
      <c r="CP19" s="668"/>
      <c r="CQ19" s="669"/>
      <c r="CR19" s="629" t="s">
        <v>228</v>
      </c>
      <c r="CS19" s="630"/>
      <c r="CT19" s="630"/>
      <c r="CU19" s="630"/>
      <c r="CV19" s="630"/>
      <c r="CW19" s="630"/>
      <c r="CX19" s="630"/>
      <c r="CY19" s="631"/>
      <c r="CZ19" s="656" t="s">
        <v>245</v>
      </c>
      <c r="DA19" s="656"/>
      <c r="DB19" s="656"/>
      <c r="DC19" s="656"/>
      <c r="DD19" s="635" t="s">
        <v>228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275</v>
      </c>
      <c r="C20" s="627"/>
      <c r="D20" s="627"/>
      <c r="E20" s="627"/>
      <c r="F20" s="627"/>
      <c r="G20" s="627"/>
      <c r="H20" s="627"/>
      <c r="I20" s="627"/>
      <c r="J20" s="627"/>
      <c r="K20" s="627"/>
      <c r="L20" s="627"/>
      <c r="M20" s="627"/>
      <c r="N20" s="627"/>
      <c r="O20" s="627"/>
      <c r="P20" s="627"/>
      <c r="Q20" s="628"/>
      <c r="R20" s="629">
        <v>35072</v>
      </c>
      <c r="S20" s="630"/>
      <c r="T20" s="630"/>
      <c r="U20" s="630"/>
      <c r="V20" s="630"/>
      <c r="W20" s="630"/>
      <c r="X20" s="630"/>
      <c r="Y20" s="631"/>
      <c r="Z20" s="656">
        <v>0</v>
      </c>
      <c r="AA20" s="656"/>
      <c r="AB20" s="656"/>
      <c r="AC20" s="656"/>
      <c r="AD20" s="657">
        <v>35072</v>
      </c>
      <c r="AE20" s="657"/>
      <c r="AF20" s="657"/>
      <c r="AG20" s="657"/>
      <c r="AH20" s="657"/>
      <c r="AI20" s="657"/>
      <c r="AJ20" s="657"/>
      <c r="AK20" s="657"/>
      <c r="AL20" s="632">
        <v>0</v>
      </c>
      <c r="AM20" s="633"/>
      <c r="AN20" s="633"/>
      <c r="AO20" s="658"/>
      <c r="AP20" s="626" t="s">
        <v>276</v>
      </c>
      <c r="AQ20" s="627"/>
      <c r="AR20" s="627"/>
      <c r="AS20" s="627"/>
      <c r="AT20" s="627"/>
      <c r="AU20" s="627"/>
      <c r="AV20" s="627"/>
      <c r="AW20" s="627"/>
      <c r="AX20" s="627"/>
      <c r="AY20" s="627"/>
      <c r="AZ20" s="627"/>
      <c r="BA20" s="627"/>
      <c r="BB20" s="627"/>
      <c r="BC20" s="627"/>
      <c r="BD20" s="627"/>
      <c r="BE20" s="627"/>
      <c r="BF20" s="628"/>
      <c r="BG20" s="629">
        <v>7082524</v>
      </c>
      <c r="BH20" s="630"/>
      <c r="BI20" s="630"/>
      <c r="BJ20" s="630"/>
      <c r="BK20" s="630"/>
      <c r="BL20" s="630"/>
      <c r="BM20" s="630"/>
      <c r="BN20" s="631"/>
      <c r="BO20" s="656">
        <v>10.9</v>
      </c>
      <c r="BP20" s="656"/>
      <c r="BQ20" s="656"/>
      <c r="BR20" s="656"/>
      <c r="BS20" s="657" t="s">
        <v>128</v>
      </c>
      <c r="BT20" s="657"/>
      <c r="BU20" s="657"/>
      <c r="BV20" s="657"/>
      <c r="BW20" s="657"/>
      <c r="BX20" s="657"/>
      <c r="BY20" s="657"/>
      <c r="BZ20" s="657"/>
      <c r="CA20" s="657"/>
      <c r="CB20" s="724"/>
      <c r="CD20" s="671" t="s">
        <v>277</v>
      </c>
      <c r="CE20" s="668"/>
      <c r="CF20" s="668"/>
      <c r="CG20" s="668"/>
      <c r="CH20" s="668"/>
      <c r="CI20" s="668"/>
      <c r="CJ20" s="668"/>
      <c r="CK20" s="668"/>
      <c r="CL20" s="668"/>
      <c r="CM20" s="668"/>
      <c r="CN20" s="668"/>
      <c r="CO20" s="668"/>
      <c r="CP20" s="668"/>
      <c r="CQ20" s="669"/>
      <c r="CR20" s="629">
        <v>193507023</v>
      </c>
      <c r="CS20" s="630"/>
      <c r="CT20" s="630"/>
      <c r="CU20" s="630"/>
      <c r="CV20" s="630"/>
      <c r="CW20" s="630"/>
      <c r="CX20" s="630"/>
      <c r="CY20" s="631"/>
      <c r="CZ20" s="656">
        <v>100</v>
      </c>
      <c r="DA20" s="656"/>
      <c r="DB20" s="656"/>
      <c r="DC20" s="656"/>
      <c r="DD20" s="635">
        <v>18121386</v>
      </c>
      <c r="DE20" s="630"/>
      <c r="DF20" s="630"/>
      <c r="DG20" s="630"/>
      <c r="DH20" s="630"/>
      <c r="DI20" s="630"/>
      <c r="DJ20" s="630"/>
      <c r="DK20" s="630"/>
      <c r="DL20" s="630"/>
      <c r="DM20" s="630"/>
      <c r="DN20" s="630"/>
      <c r="DO20" s="630"/>
      <c r="DP20" s="631"/>
      <c r="DQ20" s="635">
        <v>102802963</v>
      </c>
      <c r="DR20" s="630"/>
      <c r="DS20" s="630"/>
      <c r="DT20" s="630"/>
      <c r="DU20" s="630"/>
      <c r="DV20" s="630"/>
      <c r="DW20" s="630"/>
      <c r="DX20" s="630"/>
      <c r="DY20" s="630"/>
      <c r="DZ20" s="630"/>
      <c r="EA20" s="630"/>
      <c r="EB20" s="630"/>
      <c r="EC20" s="670"/>
    </row>
    <row r="21" spans="2:133" ht="11.25" customHeight="1" x14ac:dyDescent="0.2">
      <c r="B21" s="626" t="s">
        <v>278</v>
      </c>
      <c r="C21" s="627"/>
      <c r="D21" s="627"/>
      <c r="E21" s="627"/>
      <c r="F21" s="627"/>
      <c r="G21" s="627"/>
      <c r="H21" s="627"/>
      <c r="I21" s="627"/>
      <c r="J21" s="627"/>
      <c r="K21" s="627"/>
      <c r="L21" s="627"/>
      <c r="M21" s="627"/>
      <c r="N21" s="627"/>
      <c r="O21" s="627"/>
      <c r="P21" s="627"/>
      <c r="Q21" s="628"/>
      <c r="R21" s="629">
        <v>22663</v>
      </c>
      <c r="S21" s="630"/>
      <c r="T21" s="630"/>
      <c r="U21" s="630"/>
      <c r="V21" s="630"/>
      <c r="W21" s="630"/>
      <c r="X21" s="630"/>
      <c r="Y21" s="631"/>
      <c r="Z21" s="656">
        <v>0</v>
      </c>
      <c r="AA21" s="656"/>
      <c r="AB21" s="656"/>
      <c r="AC21" s="656"/>
      <c r="AD21" s="657">
        <v>22663</v>
      </c>
      <c r="AE21" s="657"/>
      <c r="AF21" s="657"/>
      <c r="AG21" s="657"/>
      <c r="AH21" s="657"/>
      <c r="AI21" s="657"/>
      <c r="AJ21" s="657"/>
      <c r="AK21" s="657"/>
      <c r="AL21" s="632">
        <v>0</v>
      </c>
      <c r="AM21" s="633"/>
      <c r="AN21" s="633"/>
      <c r="AO21" s="658"/>
      <c r="AP21" s="721" t="s">
        <v>279</v>
      </c>
      <c r="AQ21" s="729"/>
      <c r="AR21" s="729"/>
      <c r="AS21" s="729"/>
      <c r="AT21" s="729"/>
      <c r="AU21" s="729"/>
      <c r="AV21" s="729"/>
      <c r="AW21" s="729"/>
      <c r="AX21" s="729"/>
      <c r="AY21" s="729"/>
      <c r="AZ21" s="729"/>
      <c r="BA21" s="729"/>
      <c r="BB21" s="729"/>
      <c r="BC21" s="729"/>
      <c r="BD21" s="729"/>
      <c r="BE21" s="729"/>
      <c r="BF21" s="723"/>
      <c r="BG21" s="629">
        <v>21120</v>
      </c>
      <c r="BH21" s="630"/>
      <c r="BI21" s="630"/>
      <c r="BJ21" s="630"/>
      <c r="BK21" s="630"/>
      <c r="BL21" s="630"/>
      <c r="BM21" s="630"/>
      <c r="BN21" s="631"/>
      <c r="BO21" s="656">
        <v>0</v>
      </c>
      <c r="BP21" s="656"/>
      <c r="BQ21" s="656"/>
      <c r="BR21" s="656"/>
      <c r="BS21" s="657" t="s">
        <v>228</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280</v>
      </c>
      <c r="C22" s="693"/>
      <c r="D22" s="693"/>
      <c r="E22" s="693"/>
      <c r="F22" s="693"/>
      <c r="G22" s="693"/>
      <c r="H22" s="693"/>
      <c r="I22" s="693"/>
      <c r="J22" s="693"/>
      <c r="K22" s="693"/>
      <c r="L22" s="693"/>
      <c r="M22" s="693"/>
      <c r="N22" s="693"/>
      <c r="O22" s="693"/>
      <c r="P22" s="693"/>
      <c r="Q22" s="694"/>
      <c r="R22" s="629">
        <v>752066</v>
      </c>
      <c r="S22" s="630"/>
      <c r="T22" s="630"/>
      <c r="U22" s="630"/>
      <c r="V22" s="630"/>
      <c r="W22" s="630"/>
      <c r="X22" s="630"/>
      <c r="Y22" s="631"/>
      <c r="Z22" s="656">
        <v>0.4</v>
      </c>
      <c r="AA22" s="656"/>
      <c r="AB22" s="656"/>
      <c r="AC22" s="656"/>
      <c r="AD22" s="657">
        <v>659697</v>
      </c>
      <c r="AE22" s="657"/>
      <c r="AF22" s="657"/>
      <c r="AG22" s="657"/>
      <c r="AH22" s="657"/>
      <c r="AI22" s="657"/>
      <c r="AJ22" s="657"/>
      <c r="AK22" s="657"/>
      <c r="AL22" s="632">
        <v>0.8</v>
      </c>
      <c r="AM22" s="633"/>
      <c r="AN22" s="633"/>
      <c r="AO22" s="658"/>
      <c r="AP22" s="721" t="s">
        <v>281</v>
      </c>
      <c r="AQ22" s="729"/>
      <c r="AR22" s="729"/>
      <c r="AS22" s="729"/>
      <c r="AT22" s="729"/>
      <c r="AU22" s="729"/>
      <c r="AV22" s="729"/>
      <c r="AW22" s="729"/>
      <c r="AX22" s="729"/>
      <c r="AY22" s="729"/>
      <c r="AZ22" s="729"/>
      <c r="BA22" s="729"/>
      <c r="BB22" s="729"/>
      <c r="BC22" s="729"/>
      <c r="BD22" s="729"/>
      <c r="BE22" s="729"/>
      <c r="BF22" s="723"/>
      <c r="BG22" s="629">
        <v>1611744</v>
      </c>
      <c r="BH22" s="630"/>
      <c r="BI22" s="630"/>
      <c r="BJ22" s="630"/>
      <c r="BK22" s="630"/>
      <c r="BL22" s="630"/>
      <c r="BM22" s="630"/>
      <c r="BN22" s="631"/>
      <c r="BO22" s="656">
        <v>2.5</v>
      </c>
      <c r="BP22" s="656"/>
      <c r="BQ22" s="656"/>
      <c r="BR22" s="656"/>
      <c r="BS22" s="657" t="s">
        <v>228</v>
      </c>
      <c r="BT22" s="657"/>
      <c r="BU22" s="657"/>
      <c r="BV22" s="657"/>
      <c r="BW22" s="657"/>
      <c r="BX22" s="657"/>
      <c r="BY22" s="657"/>
      <c r="BZ22" s="657"/>
      <c r="CA22" s="657"/>
      <c r="CB22" s="724"/>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283</v>
      </c>
      <c r="C23" s="627"/>
      <c r="D23" s="627"/>
      <c r="E23" s="627"/>
      <c r="F23" s="627"/>
      <c r="G23" s="627"/>
      <c r="H23" s="627"/>
      <c r="I23" s="627"/>
      <c r="J23" s="627"/>
      <c r="K23" s="627"/>
      <c r="L23" s="627"/>
      <c r="M23" s="627"/>
      <c r="N23" s="627"/>
      <c r="O23" s="627"/>
      <c r="P23" s="627"/>
      <c r="Q23" s="628"/>
      <c r="R23" s="629">
        <v>13168224</v>
      </c>
      <c r="S23" s="630"/>
      <c r="T23" s="630"/>
      <c r="U23" s="630"/>
      <c r="V23" s="630"/>
      <c r="W23" s="630"/>
      <c r="X23" s="630"/>
      <c r="Y23" s="631"/>
      <c r="Z23" s="656">
        <v>6.5</v>
      </c>
      <c r="AA23" s="656"/>
      <c r="AB23" s="656"/>
      <c r="AC23" s="656"/>
      <c r="AD23" s="657">
        <v>12262569</v>
      </c>
      <c r="AE23" s="657"/>
      <c r="AF23" s="657"/>
      <c r="AG23" s="657"/>
      <c r="AH23" s="657"/>
      <c r="AI23" s="657"/>
      <c r="AJ23" s="657"/>
      <c r="AK23" s="657"/>
      <c r="AL23" s="632">
        <v>14.1</v>
      </c>
      <c r="AM23" s="633"/>
      <c r="AN23" s="633"/>
      <c r="AO23" s="658"/>
      <c r="AP23" s="721" t="s">
        <v>284</v>
      </c>
      <c r="AQ23" s="729"/>
      <c r="AR23" s="729"/>
      <c r="AS23" s="729"/>
      <c r="AT23" s="729"/>
      <c r="AU23" s="729"/>
      <c r="AV23" s="729"/>
      <c r="AW23" s="729"/>
      <c r="AX23" s="729"/>
      <c r="AY23" s="729"/>
      <c r="AZ23" s="729"/>
      <c r="BA23" s="729"/>
      <c r="BB23" s="729"/>
      <c r="BC23" s="729"/>
      <c r="BD23" s="729"/>
      <c r="BE23" s="729"/>
      <c r="BF23" s="723"/>
      <c r="BG23" s="629">
        <v>5449660</v>
      </c>
      <c r="BH23" s="630"/>
      <c r="BI23" s="630"/>
      <c r="BJ23" s="630"/>
      <c r="BK23" s="630"/>
      <c r="BL23" s="630"/>
      <c r="BM23" s="630"/>
      <c r="BN23" s="631"/>
      <c r="BO23" s="656">
        <v>8.4</v>
      </c>
      <c r="BP23" s="656"/>
      <c r="BQ23" s="656"/>
      <c r="BR23" s="656"/>
      <c r="BS23" s="657" t="s">
        <v>228</v>
      </c>
      <c r="BT23" s="657"/>
      <c r="BU23" s="657"/>
      <c r="BV23" s="657"/>
      <c r="BW23" s="657"/>
      <c r="BX23" s="657"/>
      <c r="BY23" s="657"/>
      <c r="BZ23" s="657"/>
      <c r="CA23" s="657"/>
      <c r="CB23" s="724"/>
      <c r="CD23" s="731" t="s">
        <v>222</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40" t="s">
        <v>288</v>
      </c>
      <c r="DM23" s="741"/>
      <c r="DN23" s="741"/>
      <c r="DO23" s="741"/>
      <c r="DP23" s="741"/>
      <c r="DQ23" s="741"/>
      <c r="DR23" s="741"/>
      <c r="DS23" s="741"/>
      <c r="DT23" s="741"/>
      <c r="DU23" s="741"/>
      <c r="DV23" s="742"/>
      <c r="DW23" s="731" t="s">
        <v>289</v>
      </c>
      <c r="DX23" s="732"/>
      <c r="DY23" s="732"/>
      <c r="DZ23" s="732"/>
      <c r="EA23" s="732"/>
      <c r="EB23" s="732"/>
      <c r="EC23" s="733"/>
    </row>
    <row r="24" spans="2:133" ht="11.25" customHeight="1" x14ac:dyDescent="0.2">
      <c r="B24" s="626" t="s">
        <v>290</v>
      </c>
      <c r="C24" s="627"/>
      <c r="D24" s="627"/>
      <c r="E24" s="627"/>
      <c r="F24" s="627"/>
      <c r="G24" s="627"/>
      <c r="H24" s="627"/>
      <c r="I24" s="627"/>
      <c r="J24" s="627"/>
      <c r="K24" s="627"/>
      <c r="L24" s="627"/>
      <c r="M24" s="627"/>
      <c r="N24" s="627"/>
      <c r="O24" s="627"/>
      <c r="P24" s="627"/>
      <c r="Q24" s="628"/>
      <c r="R24" s="629">
        <v>12262569</v>
      </c>
      <c r="S24" s="630"/>
      <c r="T24" s="630"/>
      <c r="U24" s="630"/>
      <c r="V24" s="630"/>
      <c r="W24" s="630"/>
      <c r="X24" s="630"/>
      <c r="Y24" s="631"/>
      <c r="Z24" s="656">
        <v>6</v>
      </c>
      <c r="AA24" s="656"/>
      <c r="AB24" s="656"/>
      <c r="AC24" s="656"/>
      <c r="AD24" s="657">
        <v>12262569</v>
      </c>
      <c r="AE24" s="657"/>
      <c r="AF24" s="657"/>
      <c r="AG24" s="657"/>
      <c r="AH24" s="657"/>
      <c r="AI24" s="657"/>
      <c r="AJ24" s="657"/>
      <c r="AK24" s="657"/>
      <c r="AL24" s="632">
        <v>14.1</v>
      </c>
      <c r="AM24" s="633"/>
      <c r="AN24" s="633"/>
      <c r="AO24" s="658"/>
      <c r="AP24" s="721" t="s">
        <v>291</v>
      </c>
      <c r="AQ24" s="729"/>
      <c r="AR24" s="729"/>
      <c r="AS24" s="729"/>
      <c r="AT24" s="729"/>
      <c r="AU24" s="729"/>
      <c r="AV24" s="729"/>
      <c r="AW24" s="729"/>
      <c r="AX24" s="729"/>
      <c r="AY24" s="729"/>
      <c r="AZ24" s="729"/>
      <c r="BA24" s="729"/>
      <c r="BB24" s="729"/>
      <c r="BC24" s="729"/>
      <c r="BD24" s="729"/>
      <c r="BE24" s="729"/>
      <c r="BF24" s="723"/>
      <c r="BG24" s="629" t="s">
        <v>228</v>
      </c>
      <c r="BH24" s="630"/>
      <c r="BI24" s="630"/>
      <c r="BJ24" s="630"/>
      <c r="BK24" s="630"/>
      <c r="BL24" s="630"/>
      <c r="BM24" s="630"/>
      <c r="BN24" s="631"/>
      <c r="BO24" s="656" t="s">
        <v>245</v>
      </c>
      <c r="BP24" s="656"/>
      <c r="BQ24" s="656"/>
      <c r="BR24" s="656"/>
      <c r="BS24" s="657" t="s">
        <v>128</v>
      </c>
      <c r="BT24" s="657"/>
      <c r="BU24" s="657"/>
      <c r="BV24" s="657"/>
      <c r="BW24" s="657"/>
      <c r="BX24" s="657"/>
      <c r="BY24" s="657"/>
      <c r="BZ24" s="657"/>
      <c r="CA24" s="657"/>
      <c r="CB24" s="724"/>
      <c r="CD24" s="685" t="s">
        <v>292</v>
      </c>
      <c r="CE24" s="686"/>
      <c r="CF24" s="686"/>
      <c r="CG24" s="686"/>
      <c r="CH24" s="686"/>
      <c r="CI24" s="686"/>
      <c r="CJ24" s="686"/>
      <c r="CK24" s="686"/>
      <c r="CL24" s="686"/>
      <c r="CM24" s="686"/>
      <c r="CN24" s="686"/>
      <c r="CO24" s="686"/>
      <c r="CP24" s="686"/>
      <c r="CQ24" s="687"/>
      <c r="CR24" s="682">
        <v>92868083</v>
      </c>
      <c r="CS24" s="683"/>
      <c r="CT24" s="683"/>
      <c r="CU24" s="683"/>
      <c r="CV24" s="683"/>
      <c r="CW24" s="683"/>
      <c r="CX24" s="683"/>
      <c r="CY24" s="726"/>
      <c r="CZ24" s="727">
        <v>48</v>
      </c>
      <c r="DA24" s="701"/>
      <c r="DB24" s="701"/>
      <c r="DC24" s="730"/>
      <c r="DD24" s="725">
        <v>49172981</v>
      </c>
      <c r="DE24" s="683"/>
      <c r="DF24" s="683"/>
      <c r="DG24" s="683"/>
      <c r="DH24" s="683"/>
      <c r="DI24" s="683"/>
      <c r="DJ24" s="683"/>
      <c r="DK24" s="726"/>
      <c r="DL24" s="725">
        <v>48682418</v>
      </c>
      <c r="DM24" s="683"/>
      <c r="DN24" s="683"/>
      <c r="DO24" s="683"/>
      <c r="DP24" s="683"/>
      <c r="DQ24" s="683"/>
      <c r="DR24" s="683"/>
      <c r="DS24" s="683"/>
      <c r="DT24" s="683"/>
      <c r="DU24" s="683"/>
      <c r="DV24" s="726"/>
      <c r="DW24" s="727">
        <v>52.2</v>
      </c>
      <c r="DX24" s="701"/>
      <c r="DY24" s="701"/>
      <c r="DZ24" s="701"/>
      <c r="EA24" s="701"/>
      <c r="EB24" s="701"/>
      <c r="EC24" s="728"/>
    </row>
    <row r="25" spans="2:133" ht="11.25" customHeight="1" x14ac:dyDescent="0.2">
      <c r="B25" s="626" t="s">
        <v>293</v>
      </c>
      <c r="C25" s="627"/>
      <c r="D25" s="627"/>
      <c r="E25" s="627"/>
      <c r="F25" s="627"/>
      <c r="G25" s="627"/>
      <c r="H25" s="627"/>
      <c r="I25" s="627"/>
      <c r="J25" s="627"/>
      <c r="K25" s="627"/>
      <c r="L25" s="627"/>
      <c r="M25" s="627"/>
      <c r="N25" s="627"/>
      <c r="O25" s="627"/>
      <c r="P25" s="627"/>
      <c r="Q25" s="628"/>
      <c r="R25" s="629">
        <v>905655</v>
      </c>
      <c r="S25" s="630"/>
      <c r="T25" s="630"/>
      <c r="U25" s="630"/>
      <c r="V25" s="630"/>
      <c r="W25" s="630"/>
      <c r="X25" s="630"/>
      <c r="Y25" s="631"/>
      <c r="Z25" s="656">
        <v>0.4</v>
      </c>
      <c r="AA25" s="656"/>
      <c r="AB25" s="656"/>
      <c r="AC25" s="656"/>
      <c r="AD25" s="657" t="s">
        <v>128</v>
      </c>
      <c r="AE25" s="657"/>
      <c r="AF25" s="657"/>
      <c r="AG25" s="657"/>
      <c r="AH25" s="657"/>
      <c r="AI25" s="657"/>
      <c r="AJ25" s="657"/>
      <c r="AK25" s="657"/>
      <c r="AL25" s="632" t="s">
        <v>245</v>
      </c>
      <c r="AM25" s="633"/>
      <c r="AN25" s="633"/>
      <c r="AO25" s="658"/>
      <c r="AP25" s="721" t="s">
        <v>294</v>
      </c>
      <c r="AQ25" s="729"/>
      <c r="AR25" s="729"/>
      <c r="AS25" s="729"/>
      <c r="AT25" s="729"/>
      <c r="AU25" s="729"/>
      <c r="AV25" s="729"/>
      <c r="AW25" s="729"/>
      <c r="AX25" s="729"/>
      <c r="AY25" s="729"/>
      <c r="AZ25" s="729"/>
      <c r="BA25" s="729"/>
      <c r="BB25" s="729"/>
      <c r="BC25" s="729"/>
      <c r="BD25" s="729"/>
      <c r="BE25" s="729"/>
      <c r="BF25" s="723"/>
      <c r="BG25" s="629" t="s">
        <v>245</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24"/>
      <c r="CD25" s="671" t="s">
        <v>295</v>
      </c>
      <c r="CE25" s="668"/>
      <c r="CF25" s="668"/>
      <c r="CG25" s="668"/>
      <c r="CH25" s="668"/>
      <c r="CI25" s="668"/>
      <c r="CJ25" s="668"/>
      <c r="CK25" s="668"/>
      <c r="CL25" s="668"/>
      <c r="CM25" s="668"/>
      <c r="CN25" s="668"/>
      <c r="CO25" s="668"/>
      <c r="CP25" s="668"/>
      <c r="CQ25" s="669"/>
      <c r="CR25" s="629">
        <v>28612616</v>
      </c>
      <c r="CS25" s="640"/>
      <c r="CT25" s="640"/>
      <c r="CU25" s="640"/>
      <c r="CV25" s="640"/>
      <c r="CW25" s="640"/>
      <c r="CX25" s="640"/>
      <c r="CY25" s="641"/>
      <c r="CZ25" s="632">
        <v>14.8</v>
      </c>
      <c r="DA25" s="642"/>
      <c r="DB25" s="642"/>
      <c r="DC25" s="643"/>
      <c r="DD25" s="635">
        <v>24039069</v>
      </c>
      <c r="DE25" s="640"/>
      <c r="DF25" s="640"/>
      <c r="DG25" s="640"/>
      <c r="DH25" s="640"/>
      <c r="DI25" s="640"/>
      <c r="DJ25" s="640"/>
      <c r="DK25" s="641"/>
      <c r="DL25" s="635">
        <v>23579111</v>
      </c>
      <c r="DM25" s="640"/>
      <c r="DN25" s="640"/>
      <c r="DO25" s="640"/>
      <c r="DP25" s="640"/>
      <c r="DQ25" s="640"/>
      <c r="DR25" s="640"/>
      <c r="DS25" s="640"/>
      <c r="DT25" s="640"/>
      <c r="DU25" s="640"/>
      <c r="DV25" s="641"/>
      <c r="DW25" s="632">
        <v>25.3</v>
      </c>
      <c r="DX25" s="642"/>
      <c r="DY25" s="642"/>
      <c r="DZ25" s="642"/>
      <c r="EA25" s="642"/>
      <c r="EB25" s="642"/>
      <c r="EC25" s="663"/>
    </row>
    <row r="26" spans="2:133" ht="11.25" customHeight="1" x14ac:dyDescent="0.2">
      <c r="B26" s="626" t="s">
        <v>296</v>
      </c>
      <c r="C26" s="627"/>
      <c r="D26" s="627"/>
      <c r="E26" s="627"/>
      <c r="F26" s="627"/>
      <c r="G26" s="627"/>
      <c r="H26" s="627"/>
      <c r="I26" s="627"/>
      <c r="J26" s="627"/>
      <c r="K26" s="627"/>
      <c r="L26" s="627"/>
      <c r="M26" s="627"/>
      <c r="N26" s="627"/>
      <c r="O26" s="627"/>
      <c r="P26" s="627"/>
      <c r="Q26" s="628"/>
      <c r="R26" s="629" t="s">
        <v>228</v>
      </c>
      <c r="S26" s="630"/>
      <c r="T26" s="630"/>
      <c r="U26" s="630"/>
      <c r="V26" s="630"/>
      <c r="W26" s="630"/>
      <c r="X26" s="630"/>
      <c r="Y26" s="631"/>
      <c r="Z26" s="656" t="s">
        <v>245</v>
      </c>
      <c r="AA26" s="656"/>
      <c r="AB26" s="656"/>
      <c r="AC26" s="656"/>
      <c r="AD26" s="657" t="s">
        <v>128</v>
      </c>
      <c r="AE26" s="657"/>
      <c r="AF26" s="657"/>
      <c r="AG26" s="657"/>
      <c r="AH26" s="657"/>
      <c r="AI26" s="657"/>
      <c r="AJ26" s="657"/>
      <c r="AK26" s="657"/>
      <c r="AL26" s="632" t="s">
        <v>228</v>
      </c>
      <c r="AM26" s="633"/>
      <c r="AN26" s="633"/>
      <c r="AO26" s="658"/>
      <c r="AP26" s="721" t="s">
        <v>297</v>
      </c>
      <c r="AQ26" s="722"/>
      <c r="AR26" s="722"/>
      <c r="AS26" s="722"/>
      <c r="AT26" s="722"/>
      <c r="AU26" s="722"/>
      <c r="AV26" s="722"/>
      <c r="AW26" s="722"/>
      <c r="AX26" s="722"/>
      <c r="AY26" s="722"/>
      <c r="AZ26" s="722"/>
      <c r="BA26" s="722"/>
      <c r="BB26" s="722"/>
      <c r="BC26" s="722"/>
      <c r="BD26" s="722"/>
      <c r="BE26" s="722"/>
      <c r="BF26" s="723"/>
      <c r="BG26" s="629" t="s">
        <v>245</v>
      </c>
      <c r="BH26" s="630"/>
      <c r="BI26" s="630"/>
      <c r="BJ26" s="630"/>
      <c r="BK26" s="630"/>
      <c r="BL26" s="630"/>
      <c r="BM26" s="630"/>
      <c r="BN26" s="631"/>
      <c r="BO26" s="656" t="s">
        <v>228</v>
      </c>
      <c r="BP26" s="656"/>
      <c r="BQ26" s="656"/>
      <c r="BR26" s="656"/>
      <c r="BS26" s="657" t="s">
        <v>128</v>
      </c>
      <c r="BT26" s="657"/>
      <c r="BU26" s="657"/>
      <c r="BV26" s="657"/>
      <c r="BW26" s="657"/>
      <c r="BX26" s="657"/>
      <c r="BY26" s="657"/>
      <c r="BZ26" s="657"/>
      <c r="CA26" s="657"/>
      <c r="CB26" s="724"/>
      <c r="CD26" s="671" t="s">
        <v>298</v>
      </c>
      <c r="CE26" s="668"/>
      <c r="CF26" s="668"/>
      <c r="CG26" s="668"/>
      <c r="CH26" s="668"/>
      <c r="CI26" s="668"/>
      <c r="CJ26" s="668"/>
      <c r="CK26" s="668"/>
      <c r="CL26" s="668"/>
      <c r="CM26" s="668"/>
      <c r="CN26" s="668"/>
      <c r="CO26" s="668"/>
      <c r="CP26" s="668"/>
      <c r="CQ26" s="669"/>
      <c r="CR26" s="629">
        <v>18197023</v>
      </c>
      <c r="CS26" s="630"/>
      <c r="CT26" s="630"/>
      <c r="CU26" s="630"/>
      <c r="CV26" s="630"/>
      <c r="CW26" s="630"/>
      <c r="CX26" s="630"/>
      <c r="CY26" s="631"/>
      <c r="CZ26" s="632">
        <v>9.4</v>
      </c>
      <c r="DA26" s="642"/>
      <c r="DB26" s="642"/>
      <c r="DC26" s="643"/>
      <c r="DD26" s="635">
        <v>14907327</v>
      </c>
      <c r="DE26" s="630"/>
      <c r="DF26" s="630"/>
      <c r="DG26" s="630"/>
      <c r="DH26" s="630"/>
      <c r="DI26" s="630"/>
      <c r="DJ26" s="630"/>
      <c r="DK26" s="631"/>
      <c r="DL26" s="635" t="s">
        <v>228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2">
      <c r="B27" s="626" t="s">
        <v>299</v>
      </c>
      <c r="C27" s="627"/>
      <c r="D27" s="627"/>
      <c r="E27" s="627"/>
      <c r="F27" s="627"/>
      <c r="G27" s="627"/>
      <c r="H27" s="627"/>
      <c r="I27" s="627"/>
      <c r="J27" s="627"/>
      <c r="K27" s="627"/>
      <c r="L27" s="627"/>
      <c r="M27" s="627"/>
      <c r="N27" s="627"/>
      <c r="O27" s="627"/>
      <c r="P27" s="627"/>
      <c r="Q27" s="628"/>
      <c r="R27" s="629">
        <v>92425401</v>
      </c>
      <c r="S27" s="630"/>
      <c r="T27" s="630"/>
      <c r="U27" s="630"/>
      <c r="V27" s="630"/>
      <c r="W27" s="630"/>
      <c r="X27" s="630"/>
      <c r="Y27" s="631"/>
      <c r="Z27" s="656">
        <v>45.6</v>
      </c>
      <c r="AA27" s="656"/>
      <c r="AB27" s="656"/>
      <c r="AC27" s="656"/>
      <c r="AD27" s="657">
        <v>85977717</v>
      </c>
      <c r="AE27" s="657"/>
      <c r="AF27" s="657"/>
      <c r="AG27" s="657"/>
      <c r="AH27" s="657"/>
      <c r="AI27" s="657"/>
      <c r="AJ27" s="657"/>
      <c r="AK27" s="657"/>
      <c r="AL27" s="632">
        <v>98.9</v>
      </c>
      <c r="AM27" s="633"/>
      <c r="AN27" s="633"/>
      <c r="AO27" s="658"/>
      <c r="AP27" s="626" t="s">
        <v>300</v>
      </c>
      <c r="AQ27" s="627"/>
      <c r="AR27" s="627"/>
      <c r="AS27" s="627"/>
      <c r="AT27" s="627"/>
      <c r="AU27" s="627"/>
      <c r="AV27" s="627"/>
      <c r="AW27" s="627"/>
      <c r="AX27" s="627"/>
      <c r="AY27" s="627"/>
      <c r="AZ27" s="627"/>
      <c r="BA27" s="627"/>
      <c r="BB27" s="627"/>
      <c r="BC27" s="627"/>
      <c r="BD27" s="627"/>
      <c r="BE27" s="627"/>
      <c r="BF27" s="628"/>
      <c r="BG27" s="629">
        <v>64963748</v>
      </c>
      <c r="BH27" s="630"/>
      <c r="BI27" s="630"/>
      <c r="BJ27" s="630"/>
      <c r="BK27" s="630"/>
      <c r="BL27" s="630"/>
      <c r="BM27" s="630"/>
      <c r="BN27" s="631"/>
      <c r="BO27" s="656">
        <v>100</v>
      </c>
      <c r="BP27" s="656"/>
      <c r="BQ27" s="656"/>
      <c r="BR27" s="656"/>
      <c r="BS27" s="657" t="s">
        <v>228</v>
      </c>
      <c r="BT27" s="657"/>
      <c r="BU27" s="657"/>
      <c r="BV27" s="657"/>
      <c r="BW27" s="657"/>
      <c r="BX27" s="657"/>
      <c r="BY27" s="657"/>
      <c r="BZ27" s="657"/>
      <c r="CA27" s="657"/>
      <c r="CB27" s="724"/>
      <c r="CD27" s="671" t="s">
        <v>301</v>
      </c>
      <c r="CE27" s="668"/>
      <c r="CF27" s="668"/>
      <c r="CG27" s="668"/>
      <c r="CH27" s="668"/>
      <c r="CI27" s="668"/>
      <c r="CJ27" s="668"/>
      <c r="CK27" s="668"/>
      <c r="CL27" s="668"/>
      <c r="CM27" s="668"/>
      <c r="CN27" s="668"/>
      <c r="CO27" s="668"/>
      <c r="CP27" s="668"/>
      <c r="CQ27" s="669"/>
      <c r="CR27" s="629">
        <v>51945889</v>
      </c>
      <c r="CS27" s="640"/>
      <c r="CT27" s="640"/>
      <c r="CU27" s="640"/>
      <c r="CV27" s="640"/>
      <c r="CW27" s="640"/>
      <c r="CX27" s="640"/>
      <c r="CY27" s="641"/>
      <c r="CZ27" s="632">
        <v>26.8</v>
      </c>
      <c r="DA27" s="642"/>
      <c r="DB27" s="642"/>
      <c r="DC27" s="643"/>
      <c r="DD27" s="635">
        <v>12909046</v>
      </c>
      <c r="DE27" s="640"/>
      <c r="DF27" s="640"/>
      <c r="DG27" s="640"/>
      <c r="DH27" s="640"/>
      <c r="DI27" s="640"/>
      <c r="DJ27" s="640"/>
      <c r="DK27" s="641"/>
      <c r="DL27" s="635">
        <v>12878441</v>
      </c>
      <c r="DM27" s="640"/>
      <c r="DN27" s="640"/>
      <c r="DO27" s="640"/>
      <c r="DP27" s="640"/>
      <c r="DQ27" s="640"/>
      <c r="DR27" s="640"/>
      <c r="DS27" s="640"/>
      <c r="DT27" s="640"/>
      <c r="DU27" s="640"/>
      <c r="DV27" s="641"/>
      <c r="DW27" s="632">
        <v>13.8</v>
      </c>
      <c r="DX27" s="642"/>
      <c r="DY27" s="642"/>
      <c r="DZ27" s="642"/>
      <c r="EA27" s="642"/>
      <c r="EB27" s="642"/>
      <c r="EC27" s="663"/>
    </row>
    <row r="28" spans="2:133" ht="11.25" customHeight="1" x14ac:dyDescent="0.2">
      <c r="B28" s="626" t="s">
        <v>302</v>
      </c>
      <c r="C28" s="627"/>
      <c r="D28" s="627"/>
      <c r="E28" s="627"/>
      <c r="F28" s="627"/>
      <c r="G28" s="627"/>
      <c r="H28" s="627"/>
      <c r="I28" s="627"/>
      <c r="J28" s="627"/>
      <c r="K28" s="627"/>
      <c r="L28" s="627"/>
      <c r="M28" s="627"/>
      <c r="N28" s="627"/>
      <c r="O28" s="627"/>
      <c r="P28" s="627"/>
      <c r="Q28" s="628"/>
      <c r="R28" s="629">
        <v>58852</v>
      </c>
      <c r="S28" s="630"/>
      <c r="T28" s="630"/>
      <c r="U28" s="630"/>
      <c r="V28" s="630"/>
      <c r="W28" s="630"/>
      <c r="X28" s="630"/>
      <c r="Y28" s="631"/>
      <c r="Z28" s="656">
        <v>0</v>
      </c>
      <c r="AA28" s="656"/>
      <c r="AB28" s="656"/>
      <c r="AC28" s="656"/>
      <c r="AD28" s="657">
        <v>58852</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303</v>
      </c>
      <c r="CE28" s="668"/>
      <c r="CF28" s="668"/>
      <c r="CG28" s="668"/>
      <c r="CH28" s="668"/>
      <c r="CI28" s="668"/>
      <c r="CJ28" s="668"/>
      <c r="CK28" s="668"/>
      <c r="CL28" s="668"/>
      <c r="CM28" s="668"/>
      <c r="CN28" s="668"/>
      <c r="CO28" s="668"/>
      <c r="CP28" s="668"/>
      <c r="CQ28" s="669"/>
      <c r="CR28" s="629">
        <v>12309578</v>
      </c>
      <c r="CS28" s="630"/>
      <c r="CT28" s="630"/>
      <c r="CU28" s="630"/>
      <c r="CV28" s="630"/>
      <c r="CW28" s="630"/>
      <c r="CX28" s="630"/>
      <c r="CY28" s="631"/>
      <c r="CZ28" s="632">
        <v>6.4</v>
      </c>
      <c r="DA28" s="642"/>
      <c r="DB28" s="642"/>
      <c r="DC28" s="643"/>
      <c r="DD28" s="635">
        <v>12224866</v>
      </c>
      <c r="DE28" s="630"/>
      <c r="DF28" s="630"/>
      <c r="DG28" s="630"/>
      <c r="DH28" s="630"/>
      <c r="DI28" s="630"/>
      <c r="DJ28" s="630"/>
      <c r="DK28" s="631"/>
      <c r="DL28" s="635">
        <v>12224866</v>
      </c>
      <c r="DM28" s="630"/>
      <c r="DN28" s="630"/>
      <c r="DO28" s="630"/>
      <c r="DP28" s="630"/>
      <c r="DQ28" s="630"/>
      <c r="DR28" s="630"/>
      <c r="DS28" s="630"/>
      <c r="DT28" s="630"/>
      <c r="DU28" s="630"/>
      <c r="DV28" s="631"/>
      <c r="DW28" s="632">
        <v>13.1</v>
      </c>
      <c r="DX28" s="642"/>
      <c r="DY28" s="642"/>
      <c r="DZ28" s="642"/>
      <c r="EA28" s="642"/>
      <c r="EB28" s="642"/>
      <c r="EC28" s="663"/>
    </row>
    <row r="29" spans="2:133" ht="11.25" customHeight="1" x14ac:dyDescent="0.2">
      <c r="B29" s="626" t="s">
        <v>304</v>
      </c>
      <c r="C29" s="627"/>
      <c r="D29" s="627"/>
      <c r="E29" s="627"/>
      <c r="F29" s="627"/>
      <c r="G29" s="627"/>
      <c r="H29" s="627"/>
      <c r="I29" s="627"/>
      <c r="J29" s="627"/>
      <c r="K29" s="627"/>
      <c r="L29" s="627"/>
      <c r="M29" s="627"/>
      <c r="N29" s="627"/>
      <c r="O29" s="627"/>
      <c r="P29" s="627"/>
      <c r="Q29" s="628"/>
      <c r="R29" s="629">
        <v>2362730</v>
      </c>
      <c r="S29" s="630"/>
      <c r="T29" s="630"/>
      <c r="U29" s="630"/>
      <c r="V29" s="630"/>
      <c r="W29" s="630"/>
      <c r="X29" s="630"/>
      <c r="Y29" s="631"/>
      <c r="Z29" s="656">
        <v>1.2</v>
      </c>
      <c r="AA29" s="656"/>
      <c r="AB29" s="656"/>
      <c r="AC29" s="656"/>
      <c r="AD29" s="657" t="s">
        <v>228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305</v>
      </c>
      <c r="CE29" s="716"/>
      <c r="CF29" s="671" t="s">
        <v>306</v>
      </c>
      <c r="CG29" s="668"/>
      <c r="CH29" s="668"/>
      <c r="CI29" s="668"/>
      <c r="CJ29" s="668"/>
      <c r="CK29" s="668"/>
      <c r="CL29" s="668"/>
      <c r="CM29" s="668"/>
      <c r="CN29" s="668"/>
      <c r="CO29" s="668"/>
      <c r="CP29" s="668"/>
      <c r="CQ29" s="669"/>
      <c r="CR29" s="629">
        <v>12309357</v>
      </c>
      <c r="CS29" s="640"/>
      <c r="CT29" s="640"/>
      <c r="CU29" s="640"/>
      <c r="CV29" s="640"/>
      <c r="CW29" s="640"/>
      <c r="CX29" s="640"/>
      <c r="CY29" s="641"/>
      <c r="CZ29" s="632">
        <v>6.4</v>
      </c>
      <c r="DA29" s="642"/>
      <c r="DB29" s="642"/>
      <c r="DC29" s="643"/>
      <c r="DD29" s="635">
        <v>12224645</v>
      </c>
      <c r="DE29" s="640"/>
      <c r="DF29" s="640"/>
      <c r="DG29" s="640"/>
      <c r="DH29" s="640"/>
      <c r="DI29" s="640"/>
      <c r="DJ29" s="640"/>
      <c r="DK29" s="641"/>
      <c r="DL29" s="635">
        <v>12224645</v>
      </c>
      <c r="DM29" s="640"/>
      <c r="DN29" s="640"/>
      <c r="DO29" s="640"/>
      <c r="DP29" s="640"/>
      <c r="DQ29" s="640"/>
      <c r="DR29" s="640"/>
      <c r="DS29" s="640"/>
      <c r="DT29" s="640"/>
      <c r="DU29" s="640"/>
      <c r="DV29" s="641"/>
      <c r="DW29" s="632">
        <v>13.1</v>
      </c>
      <c r="DX29" s="642"/>
      <c r="DY29" s="642"/>
      <c r="DZ29" s="642"/>
      <c r="EA29" s="642"/>
      <c r="EB29" s="642"/>
      <c r="EC29" s="663"/>
    </row>
    <row r="30" spans="2:133" ht="11.25" customHeight="1" x14ac:dyDescent="0.2">
      <c r="B30" s="626" t="s">
        <v>307</v>
      </c>
      <c r="C30" s="627"/>
      <c r="D30" s="627"/>
      <c r="E30" s="627"/>
      <c r="F30" s="627"/>
      <c r="G30" s="627"/>
      <c r="H30" s="627"/>
      <c r="I30" s="627"/>
      <c r="J30" s="627"/>
      <c r="K30" s="627"/>
      <c r="L30" s="627"/>
      <c r="M30" s="627"/>
      <c r="N30" s="627"/>
      <c r="O30" s="627"/>
      <c r="P30" s="627"/>
      <c r="Q30" s="628"/>
      <c r="R30" s="629">
        <v>2450437</v>
      </c>
      <c r="S30" s="630"/>
      <c r="T30" s="630"/>
      <c r="U30" s="630"/>
      <c r="V30" s="630"/>
      <c r="W30" s="630"/>
      <c r="X30" s="630"/>
      <c r="Y30" s="631"/>
      <c r="Z30" s="656">
        <v>1.2</v>
      </c>
      <c r="AA30" s="656"/>
      <c r="AB30" s="656"/>
      <c r="AC30" s="656"/>
      <c r="AD30" s="657">
        <v>449312</v>
      </c>
      <c r="AE30" s="657"/>
      <c r="AF30" s="657"/>
      <c r="AG30" s="657"/>
      <c r="AH30" s="657"/>
      <c r="AI30" s="657"/>
      <c r="AJ30" s="657"/>
      <c r="AK30" s="657"/>
      <c r="AL30" s="632">
        <v>0.5</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7"/>
      <c r="CE30" s="718"/>
      <c r="CF30" s="671" t="s">
        <v>310</v>
      </c>
      <c r="CG30" s="668"/>
      <c r="CH30" s="668"/>
      <c r="CI30" s="668"/>
      <c r="CJ30" s="668"/>
      <c r="CK30" s="668"/>
      <c r="CL30" s="668"/>
      <c r="CM30" s="668"/>
      <c r="CN30" s="668"/>
      <c r="CO30" s="668"/>
      <c r="CP30" s="668"/>
      <c r="CQ30" s="669"/>
      <c r="CR30" s="629">
        <v>11747158</v>
      </c>
      <c r="CS30" s="630"/>
      <c r="CT30" s="630"/>
      <c r="CU30" s="630"/>
      <c r="CV30" s="630"/>
      <c r="CW30" s="630"/>
      <c r="CX30" s="630"/>
      <c r="CY30" s="631"/>
      <c r="CZ30" s="632">
        <v>6.1</v>
      </c>
      <c r="DA30" s="642"/>
      <c r="DB30" s="642"/>
      <c r="DC30" s="643"/>
      <c r="DD30" s="635">
        <v>11670106</v>
      </c>
      <c r="DE30" s="630"/>
      <c r="DF30" s="630"/>
      <c r="DG30" s="630"/>
      <c r="DH30" s="630"/>
      <c r="DI30" s="630"/>
      <c r="DJ30" s="630"/>
      <c r="DK30" s="631"/>
      <c r="DL30" s="635">
        <v>11670106</v>
      </c>
      <c r="DM30" s="630"/>
      <c r="DN30" s="630"/>
      <c r="DO30" s="630"/>
      <c r="DP30" s="630"/>
      <c r="DQ30" s="630"/>
      <c r="DR30" s="630"/>
      <c r="DS30" s="630"/>
      <c r="DT30" s="630"/>
      <c r="DU30" s="630"/>
      <c r="DV30" s="631"/>
      <c r="DW30" s="632">
        <v>12.5</v>
      </c>
      <c r="DX30" s="642"/>
      <c r="DY30" s="642"/>
      <c r="DZ30" s="642"/>
      <c r="EA30" s="642"/>
      <c r="EB30" s="642"/>
      <c r="EC30" s="663"/>
    </row>
    <row r="31" spans="2:133" ht="11.25" customHeight="1" x14ac:dyDescent="0.2">
      <c r="B31" s="626" t="s">
        <v>311</v>
      </c>
      <c r="C31" s="627"/>
      <c r="D31" s="627"/>
      <c r="E31" s="627"/>
      <c r="F31" s="627"/>
      <c r="G31" s="627"/>
      <c r="H31" s="627"/>
      <c r="I31" s="627"/>
      <c r="J31" s="627"/>
      <c r="K31" s="627"/>
      <c r="L31" s="627"/>
      <c r="M31" s="627"/>
      <c r="N31" s="627"/>
      <c r="O31" s="627"/>
      <c r="P31" s="627"/>
      <c r="Q31" s="628"/>
      <c r="R31" s="629">
        <v>627354</v>
      </c>
      <c r="S31" s="630"/>
      <c r="T31" s="630"/>
      <c r="U31" s="630"/>
      <c r="V31" s="630"/>
      <c r="W31" s="630"/>
      <c r="X31" s="630"/>
      <c r="Y31" s="631"/>
      <c r="Z31" s="656">
        <v>0.3</v>
      </c>
      <c r="AA31" s="656"/>
      <c r="AB31" s="656"/>
      <c r="AC31" s="656"/>
      <c r="AD31" s="657">
        <v>35201</v>
      </c>
      <c r="AE31" s="657"/>
      <c r="AF31" s="657"/>
      <c r="AG31" s="657"/>
      <c r="AH31" s="657"/>
      <c r="AI31" s="657"/>
      <c r="AJ31" s="657"/>
      <c r="AK31" s="657"/>
      <c r="AL31" s="632">
        <v>0</v>
      </c>
      <c r="AM31" s="633"/>
      <c r="AN31" s="633"/>
      <c r="AO31" s="658"/>
      <c r="AP31" s="704" t="s">
        <v>312</v>
      </c>
      <c r="AQ31" s="705"/>
      <c r="AR31" s="705"/>
      <c r="AS31" s="705"/>
      <c r="AT31" s="710" t="s">
        <v>313</v>
      </c>
      <c r="AU31" s="217"/>
      <c r="AV31" s="217"/>
      <c r="AW31" s="217"/>
      <c r="AX31" s="696" t="s">
        <v>186</v>
      </c>
      <c r="AY31" s="697"/>
      <c r="AZ31" s="697"/>
      <c r="BA31" s="697"/>
      <c r="BB31" s="697"/>
      <c r="BC31" s="697"/>
      <c r="BD31" s="697"/>
      <c r="BE31" s="697"/>
      <c r="BF31" s="698"/>
      <c r="BG31" s="699">
        <v>99.1</v>
      </c>
      <c r="BH31" s="700"/>
      <c r="BI31" s="700"/>
      <c r="BJ31" s="700"/>
      <c r="BK31" s="700"/>
      <c r="BL31" s="700"/>
      <c r="BM31" s="701">
        <v>95.7</v>
      </c>
      <c r="BN31" s="700"/>
      <c r="BO31" s="700"/>
      <c r="BP31" s="700"/>
      <c r="BQ31" s="702"/>
      <c r="BR31" s="699">
        <v>98.7</v>
      </c>
      <c r="BS31" s="700"/>
      <c r="BT31" s="700"/>
      <c r="BU31" s="700"/>
      <c r="BV31" s="700"/>
      <c r="BW31" s="700"/>
      <c r="BX31" s="701">
        <v>95.2</v>
      </c>
      <c r="BY31" s="700"/>
      <c r="BZ31" s="700"/>
      <c r="CA31" s="700"/>
      <c r="CB31" s="702"/>
      <c r="CD31" s="717"/>
      <c r="CE31" s="718"/>
      <c r="CF31" s="671" t="s">
        <v>314</v>
      </c>
      <c r="CG31" s="668"/>
      <c r="CH31" s="668"/>
      <c r="CI31" s="668"/>
      <c r="CJ31" s="668"/>
      <c r="CK31" s="668"/>
      <c r="CL31" s="668"/>
      <c r="CM31" s="668"/>
      <c r="CN31" s="668"/>
      <c r="CO31" s="668"/>
      <c r="CP31" s="668"/>
      <c r="CQ31" s="669"/>
      <c r="CR31" s="629">
        <v>562199</v>
      </c>
      <c r="CS31" s="640"/>
      <c r="CT31" s="640"/>
      <c r="CU31" s="640"/>
      <c r="CV31" s="640"/>
      <c r="CW31" s="640"/>
      <c r="CX31" s="640"/>
      <c r="CY31" s="641"/>
      <c r="CZ31" s="632">
        <v>0.3</v>
      </c>
      <c r="DA31" s="642"/>
      <c r="DB31" s="642"/>
      <c r="DC31" s="643"/>
      <c r="DD31" s="635">
        <v>554539</v>
      </c>
      <c r="DE31" s="640"/>
      <c r="DF31" s="640"/>
      <c r="DG31" s="640"/>
      <c r="DH31" s="640"/>
      <c r="DI31" s="640"/>
      <c r="DJ31" s="640"/>
      <c r="DK31" s="641"/>
      <c r="DL31" s="635">
        <v>554539</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2">
      <c r="B32" s="626" t="s">
        <v>315</v>
      </c>
      <c r="C32" s="627"/>
      <c r="D32" s="627"/>
      <c r="E32" s="627"/>
      <c r="F32" s="627"/>
      <c r="G32" s="627"/>
      <c r="H32" s="627"/>
      <c r="I32" s="627"/>
      <c r="J32" s="627"/>
      <c r="K32" s="627"/>
      <c r="L32" s="627"/>
      <c r="M32" s="627"/>
      <c r="N32" s="627"/>
      <c r="O32" s="627"/>
      <c r="P32" s="627"/>
      <c r="Q32" s="628"/>
      <c r="R32" s="629">
        <v>45161140</v>
      </c>
      <c r="S32" s="630"/>
      <c r="T32" s="630"/>
      <c r="U32" s="630"/>
      <c r="V32" s="630"/>
      <c r="W32" s="630"/>
      <c r="X32" s="630"/>
      <c r="Y32" s="631"/>
      <c r="Z32" s="656">
        <v>22.3</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216" t="s">
        <v>316</v>
      </c>
      <c r="AV32" s="216"/>
      <c r="AW32" s="216"/>
      <c r="AX32" s="626" t="s">
        <v>317</v>
      </c>
      <c r="AY32" s="627"/>
      <c r="AZ32" s="627"/>
      <c r="BA32" s="627"/>
      <c r="BB32" s="627"/>
      <c r="BC32" s="627"/>
      <c r="BD32" s="627"/>
      <c r="BE32" s="627"/>
      <c r="BF32" s="628"/>
      <c r="BG32" s="703">
        <v>99</v>
      </c>
      <c r="BH32" s="640"/>
      <c r="BI32" s="640"/>
      <c r="BJ32" s="640"/>
      <c r="BK32" s="640"/>
      <c r="BL32" s="640"/>
      <c r="BM32" s="633">
        <v>95.9</v>
      </c>
      <c r="BN32" s="695"/>
      <c r="BO32" s="695"/>
      <c r="BP32" s="695"/>
      <c r="BQ32" s="667"/>
      <c r="BR32" s="703">
        <v>98.7</v>
      </c>
      <c r="BS32" s="640"/>
      <c r="BT32" s="640"/>
      <c r="BU32" s="640"/>
      <c r="BV32" s="640"/>
      <c r="BW32" s="640"/>
      <c r="BX32" s="633">
        <v>95.4</v>
      </c>
      <c r="BY32" s="695"/>
      <c r="BZ32" s="695"/>
      <c r="CA32" s="695"/>
      <c r="CB32" s="667"/>
      <c r="CD32" s="719"/>
      <c r="CE32" s="720"/>
      <c r="CF32" s="671" t="s">
        <v>318</v>
      </c>
      <c r="CG32" s="668"/>
      <c r="CH32" s="668"/>
      <c r="CI32" s="668"/>
      <c r="CJ32" s="668"/>
      <c r="CK32" s="668"/>
      <c r="CL32" s="668"/>
      <c r="CM32" s="668"/>
      <c r="CN32" s="668"/>
      <c r="CO32" s="668"/>
      <c r="CP32" s="668"/>
      <c r="CQ32" s="669"/>
      <c r="CR32" s="629">
        <v>221</v>
      </c>
      <c r="CS32" s="630"/>
      <c r="CT32" s="630"/>
      <c r="CU32" s="630"/>
      <c r="CV32" s="630"/>
      <c r="CW32" s="630"/>
      <c r="CX32" s="630"/>
      <c r="CY32" s="631"/>
      <c r="CZ32" s="632">
        <v>0</v>
      </c>
      <c r="DA32" s="642"/>
      <c r="DB32" s="642"/>
      <c r="DC32" s="643"/>
      <c r="DD32" s="635">
        <v>221</v>
      </c>
      <c r="DE32" s="630"/>
      <c r="DF32" s="630"/>
      <c r="DG32" s="630"/>
      <c r="DH32" s="630"/>
      <c r="DI32" s="630"/>
      <c r="DJ32" s="630"/>
      <c r="DK32" s="631"/>
      <c r="DL32" s="635">
        <v>221</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319</v>
      </c>
      <c r="C33" s="693"/>
      <c r="D33" s="693"/>
      <c r="E33" s="693"/>
      <c r="F33" s="693"/>
      <c r="G33" s="693"/>
      <c r="H33" s="693"/>
      <c r="I33" s="693"/>
      <c r="J33" s="693"/>
      <c r="K33" s="693"/>
      <c r="L33" s="693"/>
      <c r="M33" s="693"/>
      <c r="N33" s="693"/>
      <c r="O33" s="693"/>
      <c r="P33" s="693"/>
      <c r="Q33" s="694"/>
      <c r="R33" s="629">
        <v>10680</v>
      </c>
      <c r="S33" s="630"/>
      <c r="T33" s="630"/>
      <c r="U33" s="630"/>
      <c r="V33" s="630"/>
      <c r="W33" s="630"/>
      <c r="X33" s="630"/>
      <c r="Y33" s="631"/>
      <c r="Z33" s="656">
        <v>0</v>
      </c>
      <c r="AA33" s="656"/>
      <c r="AB33" s="656"/>
      <c r="AC33" s="656"/>
      <c r="AD33" s="657">
        <v>10680</v>
      </c>
      <c r="AE33" s="657"/>
      <c r="AF33" s="657"/>
      <c r="AG33" s="657"/>
      <c r="AH33" s="657"/>
      <c r="AI33" s="657"/>
      <c r="AJ33" s="657"/>
      <c r="AK33" s="657"/>
      <c r="AL33" s="632">
        <v>0</v>
      </c>
      <c r="AM33" s="633"/>
      <c r="AN33" s="633"/>
      <c r="AO33" s="658"/>
      <c r="AP33" s="708"/>
      <c r="AQ33" s="709"/>
      <c r="AR33" s="709"/>
      <c r="AS33" s="709"/>
      <c r="AT33" s="712"/>
      <c r="AU33" s="218"/>
      <c r="AV33" s="218"/>
      <c r="AW33" s="218"/>
      <c r="AX33" s="606" t="s">
        <v>320</v>
      </c>
      <c r="AY33" s="607"/>
      <c r="AZ33" s="607"/>
      <c r="BA33" s="607"/>
      <c r="BB33" s="607"/>
      <c r="BC33" s="607"/>
      <c r="BD33" s="607"/>
      <c r="BE33" s="607"/>
      <c r="BF33" s="608"/>
      <c r="BG33" s="691">
        <v>99</v>
      </c>
      <c r="BH33" s="610"/>
      <c r="BI33" s="610"/>
      <c r="BJ33" s="610"/>
      <c r="BK33" s="610"/>
      <c r="BL33" s="610"/>
      <c r="BM33" s="648">
        <v>95</v>
      </c>
      <c r="BN33" s="610"/>
      <c r="BO33" s="610"/>
      <c r="BP33" s="610"/>
      <c r="BQ33" s="659"/>
      <c r="BR33" s="691">
        <v>98.7</v>
      </c>
      <c r="BS33" s="610"/>
      <c r="BT33" s="610"/>
      <c r="BU33" s="610"/>
      <c r="BV33" s="610"/>
      <c r="BW33" s="610"/>
      <c r="BX33" s="648">
        <v>94.5</v>
      </c>
      <c r="BY33" s="610"/>
      <c r="BZ33" s="610"/>
      <c r="CA33" s="610"/>
      <c r="CB33" s="659"/>
      <c r="CD33" s="671" t="s">
        <v>321</v>
      </c>
      <c r="CE33" s="668"/>
      <c r="CF33" s="668"/>
      <c r="CG33" s="668"/>
      <c r="CH33" s="668"/>
      <c r="CI33" s="668"/>
      <c r="CJ33" s="668"/>
      <c r="CK33" s="668"/>
      <c r="CL33" s="668"/>
      <c r="CM33" s="668"/>
      <c r="CN33" s="668"/>
      <c r="CO33" s="668"/>
      <c r="CP33" s="668"/>
      <c r="CQ33" s="669"/>
      <c r="CR33" s="629">
        <v>82517554</v>
      </c>
      <c r="CS33" s="640"/>
      <c r="CT33" s="640"/>
      <c r="CU33" s="640"/>
      <c r="CV33" s="640"/>
      <c r="CW33" s="640"/>
      <c r="CX33" s="640"/>
      <c r="CY33" s="641"/>
      <c r="CZ33" s="632">
        <v>42.6</v>
      </c>
      <c r="DA33" s="642"/>
      <c r="DB33" s="642"/>
      <c r="DC33" s="643"/>
      <c r="DD33" s="635">
        <v>48757174</v>
      </c>
      <c r="DE33" s="640"/>
      <c r="DF33" s="640"/>
      <c r="DG33" s="640"/>
      <c r="DH33" s="640"/>
      <c r="DI33" s="640"/>
      <c r="DJ33" s="640"/>
      <c r="DK33" s="641"/>
      <c r="DL33" s="635">
        <v>34701347</v>
      </c>
      <c r="DM33" s="640"/>
      <c r="DN33" s="640"/>
      <c r="DO33" s="640"/>
      <c r="DP33" s="640"/>
      <c r="DQ33" s="640"/>
      <c r="DR33" s="640"/>
      <c r="DS33" s="640"/>
      <c r="DT33" s="640"/>
      <c r="DU33" s="640"/>
      <c r="DV33" s="641"/>
      <c r="DW33" s="632">
        <v>37.200000000000003</v>
      </c>
      <c r="DX33" s="642"/>
      <c r="DY33" s="642"/>
      <c r="DZ33" s="642"/>
      <c r="EA33" s="642"/>
      <c r="EB33" s="642"/>
      <c r="EC33" s="663"/>
    </row>
    <row r="34" spans="2:133" ht="11.25" customHeight="1" x14ac:dyDescent="0.2">
      <c r="B34" s="626" t="s">
        <v>322</v>
      </c>
      <c r="C34" s="627"/>
      <c r="D34" s="627"/>
      <c r="E34" s="627"/>
      <c r="F34" s="627"/>
      <c r="G34" s="627"/>
      <c r="H34" s="627"/>
      <c r="I34" s="627"/>
      <c r="J34" s="627"/>
      <c r="K34" s="627"/>
      <c r="L34" s="627"/>
      <c r="M34" s="627"/>
      <c r="N34" s="627"/>
      <c r="O34" s="627"/>
      <c r="P34" s="627"/>
      <c r="Q34" s="628"/>
      <c r="R34" s="629">
        <v>10892443</v>
      </c>
      <c r="S34" s="630"/>
      <c r="T34" s="630"/>
      <c r="U34" s="630"/>
      <c r="V34" s="630"/>
      <c r="W34" s="630"/>
      <c r="X34" s="630"/>
      <c r="Y34" s="631"/>
      <c r="Z34" s="656">
        <v>5.4</v>
      </c>
      <c r="AA34" s="656"/>
      <c r="AB34" s="656"/>
      <c r="AC34" s="656"/>
      <c r="AD34" s="657" t="s">
        <v>228</v>
      </c>
      <c r="AE34" s="657"/>
      <c r="AF34" s="657"/>
      <c r="AG34" s="657"/>
      <c r="AH34" s="657"/>
      <c r="AI34" s="657"/>
      <c r="AJ34" s="657"/>
      <c r="AK34" s="657"/>
      <c r="AL34" s="632" t="s">
        <v>245</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323</v>
      </c>
      <c r="CE34" s="668"/>
      <c r="CF34" s="668"/>
      <c r="CG34" s="668"/>
      <c r="CH34" s="668"/>
      <c r="CI34" s="668"/>
      <c r="CJ34" s="668"/>
      <c r="CK34" s="668"/>
      <c r="CL34" s="668"/>
      <c r="CM34" s="668"/>
      <c r="CN34" s="668"/>
      <c r="CO34" s="668"/>
      <c r="CP34" s="668"/>
      <c r="CQ34" s="669"/>
      <c r="CR34" s="629">
        <v>26162075</v>
      </c>
      <c r="CS34" s="630"/>
      <c r="CT34" s="630"/>
      <c r="CU34" s="630"/>
      <c r="CV34" s="630"/>
      <c r="CW34" s="630"/>
      <c r="CX34" s="630"/>
      <c r="CY34" s="631"/>
      <c r="CZ34" s="632">
        <v>13.5</v>
      </c>
      <c r="DA34" s="642"/>
      <c r="DB34" s="642"/>
      <c r="DC34" s="643"/>
      <c r="DD34" s="635">
        <v>18124951</v>
      </c>
      <c r="DE34" s="630"/>
      <c r="DF34" s="630"/>
      <c r="DG34" s="630"/>
      <c r="DH34" s="630"/>
      <c r="DI34" s="630"/>
      <c r="DJ34" s="630"/>
      <c r="DK34" s="631"/>
      <c r="DL34" s="635">
        <v>15046764</v>
      </c>
      <c r="DM34" s="630"/>
      <c r="DN34" s="630"/>
      <c r="DO34" s="630"/>
      <c r="DP34" s="630"/>
      <c r="DQ34" s="630"/>
      <c r="DR34" s="630"/>
      <c r="DS34" s="630"/>
      <c r="DT34" s="630"/>
      <c r="DU34" s="630"/>
      <c r="DV34" s="631"/>
      <c r="DW34" s="632">
        <v>16.100000000000001</v>
      </c>
      <c r="DX34" s="642"/>
      <c r="DY34" s="642"/>
      <c r="DZ34" s="642"/>
      <c r="EA34" s="642"/>
      <c r="EB34" s="642"/>
      <c r="EC34" s="663"/>
    </row>
    <row r="35" spans="2:133" ht="11.25" customHeight="1" x14ac:dyDescent="0.2">
      <c r="B35" s="626" t="s">
        <v>324</v>
      </c>
      <c r="C35" s="627"/>
      <c r="D35" s="627"/>
      <c r="E35" s="627"/>
      <c r="F35" s="627"/>
      <c r="G35" s="627"/>
      <c r="H35" s="627"/>
      <c r="I35" s="627"/>
      <c r="J35" s="627"/>
      <c r="K35" s="627"/>
      <c r="L35" s="627"/>
      <c r="M35" s="627"/>
      <c r="N35" s="627"/>
      <c r="O35" s="627"/>
      <c r="P35" s="627"/>
      <c r="Q35" s="628"/>
      <c r="R35" s="629">
        <v>352940</v>
      </c>
      <c r="S35" s="630"/>
      <c r="T35" s="630"/>
      <c r="U35" s="630"/>
      <c r="V35" s="630"/>
      <c r="W35" s="630"/>
      <c r="X35" s="630"/>
      <c r="Y35" s="631"/>
      <c r="Z35" s="656">
        <v>0.2</v>
      </c>
      <c r="AA35" s="656"/>
      <c r="AB35" s="656"/>
      <c r="AC35" s="656"/>
      <c r="AD35" s="657">
        <v>152459</v>
      </c>
      <c r="AE35" s="657"/>
      <c r="AF35" s="657"/>
      <c r="AG35" s="657"/>
      <c r="AH35" s="657"/>
      <c r="AI35" s="657"/>
      <c r="AJ35" s="657"/>
      <c r="AK35" s="657"/>
      <c r="AL35" s="632">
        <v>0.2</v>
      </c>
      <c r="AM35" s="633"/>
      <c r="AN35" s="633"/>
      <c r="AO35" s="658"/>
      <c r="AP35" s="221"/>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327</v>
      </c>
      <c r="CE35" s="668"/>
      <c r="CF35" s="668"/>
      <c r="CG35" s="668"/>
      <c r="CH35" s="668"/>
      <c r="CI35" s="668"/>
      <c r="CJ35" s="668"/>
      <c r="CK35" s="668"/>
      <c r="CL35" s="668"/>
      <c r="CM35" s="668"/>
      <c r="CN35" s="668"/>
      <c r="CO35" s="668"/>
      <c r="CP35" s="668"/>
      <c r="CQ35" s="669"/>
      <c r="CR35" s="629">
        <v>1299865</v>
      </c>
      <c r="CS35" s="640"/>
      <c r="CT35" s="640"/>
      <c r="CU35" s="640"/>
      <c r="CV35" s="640"/>
      <c r="CW35" s="640"/>
      <c r="CX35" s="640"/>
      <c r="CY35" s="641"/>
      <c r="CZ35" s="632">
        <v>0.7</v>
      </c>
      <c r="DA35" s="642"/>
      <c r="DB35" s="642"/>
      <c r="DC35" s="643"/>
      <c r="DD35" s="635">
        <v>1185892</v>
      </c>
      <c r="DE35" s="640"/>
      <c r="DF35" s="640"/>
      <c r="DG35" s="640"/>
      <c r="DH35" s="640"/>
      <c r="DI35" s="640"/>
      <c r="DJ35" s="640"/>
      <c r="DK35" s="641"/>
      <c r="DL35" s="635">
        <v>1185824</v>
      </c>
      <c r="DM35" s="640"/>
      <c r="DN35" s="640"/>
      <c r="DO35" s="640"/>
      <c r="DP35" s="640"/>
      <c r="DQ35" s="640"/>
      <c r="DR35" s="640"/>
      <c r="DS35" s="640"/>
      <c r="DT35" s="640"/>
      <c r="DU35" s="640"/>
      <c r="DV35" s="641"/>
      <c r="DW35" s="632">
        <v>1.3</v>
      </c>
      <c r="DX35" s="642"/>
      <c r="DY35" s="642"/>
      <c r="DZ35" s="642"/>
      <c r="EA35" s="642"/>
      <c r="EB35" s="642"/>
      <c r="EC35" s="663"/>
    </row>
    <row r="36" spans="2:133" ht="11.25" customHeight="1" x14ac:dyDescent="0.2">
      <c r="B36" s="626" t="s">
        <v>328</v>
      </c>
      <c r="C36" s="627"/>
      <c r="D36" s="627"/>
      <c r="E36" s="627"/>
      <c r="F36" s="627"/>
      <c r="G36" s="627"/>
      <c r="H36" s="627"/>
      <c r="I36" s="627"/>
      <c r="J36" s="627"/>
      <c r="K36" s="627"/>
      <c r="L36" s="627"/>
      <c r="M36" s="627"/>
      <c r="N36" s="627"/>
      <c r="O36" s="627"/>
      <c r="P36" s="627"/>
      <c r="Q36" s="628"/>
      <c r="R36" s="629">
        <v>273531</v>
      </c>
      <c r="S36" s="630"/>
      <c r="T36" s="630"/>
      <c r="U36" s="630"/>
      <c r="V36" s="630"/>
      <c r="W36" s="630"/>
      <c r="X36" s="630"/>
      <c r="Y36" s="631"/>
      <c r="Z36" s="656">
        <v>0.1</v>
      </c>
      <c r="AA36" s="656"/>
      <c r="AB36" s="656"/>
      <c r="AC36" s="656"/>
      <c r="AD36" s="657" t="s">
        <v>128</v>
      </c>
      <c r="AE36" s="657"/>
      <c r="AF36" s="657"/>
      <c r="AG36" s="657"/>
      <c r="AH36" s="657"/>
      <c r="AI36" s="657"/>
      <c r="AJ36" s="657"/>
      <c r="AK36" s="657"/>
      <c r="AL36" s="632" t="s">
        <v>128</v>
      </c>
      <c r="AM36" s="633"/>
      <c r="AN36" s="633"/>
      <c r="AO36" s="658"/>
      <c r="AP36" s="221"/>
      <c r="AQ36" s="679" t="s">
        <v>329</v>
      </c>
      <c r="AR36" s="680"/>
      <c r="AS36" s="680"/>
      <c r="AT36" s="680"/>
      <c r="AU36" s="680"/>
      <c r="AV36" s="680"/>
      <c r="AW36" s="680"/>
      <c r="AX36" s="680"/>
      <c r="AY36" s="681"/>
      <c r="AZ36" s="682">
        <v>19599703</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2615195</v>
      </c>
      <c r="BW36" s="683"/>
      <c r="BX36" s="683"/>
      <c r="BY36" s="683"/>
      <c r="BZ36" s="683"/>
      <c r="CA36" s="683"/>
      <c r="CB36" s="684"/>
      <c r="CD36" s="671" t="s">
        <v>331</v>
      </c>
      <c r="CE36" s="668"/>
      <c r="CF36" s="668"/>
      <c r="CG36" s="668"/>
      <c r="CH36" s="668"/>
      <c r="CI36" s="668"/>
      <c r="CJ36" s="668"/>
      <c r="CK36" s="668"/>
      <c r="CL36" s="668"/>
      <c r="CM36" s="668"/>
      <c r="CN36" s="668"/>
      <c r="CO36" s="668"/>
      <c r="CP36" s="668"/>
      <c r="CQ36" s="669"/>
      <c r="CR36" s="629">
        <v>13232015</v>
      </c>
      <c r="CS36" s="630"/>
      <c r="CT36" s="630"/>
      <c r="CU36" s="630"/>
      <c r="CV36" s="630"/>
      <c r="CW36" s="630"/>
      <c r="CX36" s="630"/>
      <c r="CY36" s="631"/>
      <c r="CZ36" s="632">
        <v>6.8</v>
      </c>
      <c r="DA36" s="642"/>
      <c r="DB36" s="642"/>
      <c r="DC36" s="643"/>
      <c r="DD36" s="635">
        <v>11006688</v>
      </c>
      <c r="DE36" s="630"/>
      <c r="DF36" s="630"/>
      <c r="DG36" s="630"/>
      <c r="DH36" s="630"/>
      <c r="DI36" s="630"/>
      <c r="DJ36" s="630"/>
      <c r="DK36" s="631"/>
      <c r="DL36" s="635">
        <v>6792697</v>
      </c>
      <c r="DM36" s="630"/>
      <c r="DN36" s="630"/>
      <c r="DO36" s="630"/>
      <c r="DP36" s="630"/>
      <c r="DQ36" s="630"/>
      <c r="DR36" s="630"/>
      <c r="DS36" s="630"/>
      <c r="DT36" s="630"/>
      <c r="DU36" s="630"/>
      <c r="DV36" s="631"/>
      <c r="DW36" s="632">
        <v>7.3</v>
      </c>
      <c r="DX36" s="642"/>
      <c r="DY36" s="642"/>
      <c r="DZ36" s="642"/>
      <c r="EA36" s="642"/>
      <c r="EB36" s="642"/>
      <c r="EC36" s="663"/>
    </row>
    <row r="37" spans="2:133" ht="11.25" customHeight="1" x14ac:dyDescent="0.2">
      <c r="B37" s="626" t="s">
        <v>332</v>
      </c>
      <c r="C37" s="627"/>
      <c r="D37" s="627"/>
      <c r="E37" s="627"/>
      <c r="F37" s="627"/>
      <c r="G37" s="627"/>
      <c r="H37" s="627"/>
      <c r="I37" s="627"/>
      <c r="J37" s="627"/>
      <c r="K37" s="627"/>
      <c r="L37" s="627"/>
      <c r="M37" s="627"/>
      <c r="N37" s="627"/>
      <c r="O37" s="627"/>
      <c r="P37" s="627"/>
      <c r="Q37" s="628"/>
      <c r="R37" s="629">
        <v>1191982</v>
      </c>
      <c r="S37" s="630"/>
      <c r="T37" s="630"/>
      <c r="U37" s="630"/>
      <c r="V37" s="630"/>
      <c r="W37" s="630"/>
      <c r="X37" s="630"/>
      <c r="Y37" s="631"/>
      <c r="Z37" s="656">
        <v>0.6</v>
      </c>
      <c r="AA37" s="656"/>
      <c r="AB37" s="656"/>
      <c r="AC37" s="656"/>
      <c r="AD37" s="657">
        <v>119528</v>
      </c>
      <c r="AE37" s="657"/>
      <c r="AF37" s="657"/>
      <c r="AG37" s="657"/>
      <c r="AH37" s="657"/>
      <c r="AI37" s="657"/>
      <c r="AJ37" s="657"/>
      <c r="AK37" s="657"/>
      <c r="AL37" s="632">
        <v>0.1</v>
      </c>
      <c r="AM37" s="633"/>
      <c r="AN37" s="633"/>
      <c r="AO37" s="658"/>
      <c r="AQ37" s="664" t="s">
        <v>333</v>
      </c>
      <c r="AR37" s="665"/>
      <c r="AS37" s="665"/>
      <c r="AT37" s="665"/>
      <c r="AU37" s="665"/>
      <c r="AV37" s="665"/>
      <c r="AW37" s="665"/>
      <c r="AX37" s="665"/>
      <c r="AY37" s="666"/>
      <c r="AZ37" s="629">
        <v>2222364</v>
      </c>
      <c r="BA37" s="630"/>
      <c r="BB37" s="630"/>
      <c r="BC37" s="630"/>
      <c r="BD37" s="640"/>
      <c r="BE37" s="640"/>
      <c r="BF37" s="667"/>
      <c r="BG37" s="671" t="s">
        <v>334</v>
      </c>
      <c r="BH37" s="668"/>
      <c r="BI37" s="668"/>
      <c r="BJ37" s="668"/>
      <c r="BK37" s="668"/>
      <c r="BL37" s="668"/>
      <c r="BM37" s="668"/>
      <c r="BN37" s="668"/>
      <c r="BO37" s="668"/>
      <c r="BP37" s="668"/>
      <c r="BQ37" s="668"/>
      <c r="BR37" s="668"/>
      <c r="BS37" s="668"/>
      <c r="BT37" s="668"/>
      <c r="BU37" s="669"/>
      <c r="BV37" s="629">
        <v>2054047</v>
      </c>
      <c r="BW37" s="630"/>
      <c r="BX37" s="630"/>
      <c r="BY37" s="630"/>
      <c r="BZ37" s="630"/>
      <c r="CA37" s="630"/>
      <c r="CB37" s="670"/>
      <c r="CD37" s="671" t="s">
        <v>335</v>
      </c>
      <c r="CE37" s="668"/>
      <c r="CF37" s="668"/>
      <c r="CG37" s="668"/>
      <c r="CH37" s="668"/>
      <c r="CI37" s="668"/>
      <c r="CJ37" s="668"/>
      <c r="CK37" s="668"/>
      <c r="CL37" s="668"/>
      <c r="CM37" s="668"/>
      <c r="CN37" s="668"/>
      <c r="CO37" s="668"/>
      <c r="CP37" s="668"/>
      <c r="CQ37" s="669"/>
      <c r="CR37" s="629">
        <v>273495</v>
      </c>
      <c r="CS37" s="640"/>
      <c r="CT37" s="640"/>
      <c r="CU37" s="640"/>
      <c r="CV37" s="640"/>
      <c r="CW37" s="640"/>
      <c r="CX37" s="640"/>
      <c r="CY37" s="641"/>
      <c r="CZ37" s="632">
        <v>0.1</v>
      </c>
      <c r="DA37" s="642"/>
      <c r="DB37" s="642"/>
      <c r="DC37" s="643"/>
      <c r="DD37" s="635">
        <v>273495</v>
      </c>
      <c r="DE37" s="640"/>
      <c r="DF37" s="640"/>
      <c r="DG37" s="640"/>
      <c r="DH37" s="640"/>
      <c r="DI37" s="640"/>
      <c r="DJ37" s="640"/>
      <c r="DK37" s="641"/>
      <c r="DL37" s="635">
        <v>273495</v>
      </c>
      <c r="DM37" s="640"/>
      <c r="DN37" s="640"/>
      <c r="DO37" s="640"/>
      <c r="DP37" s="640"/>
      <c r="DQ37" s="640"/>
      <c r="DR37" s="640"/>
      <c r="DS37" s="640"/>
      <c r="DT37" s="640"/>
      <c r="DU37" s="640"/>
      <c r="DV37" s="641"/>
      <c r="DW37" s="632">
        <v>0.3</v>
      </c>
      <c r="DX37" s="642"/>
      <c r="DY37" s="642"/>
      <c r="DZ37" s="642"/>
      <c r="EA37" s="642"/>
      <c r="EB37" s="642"/>
      <c r="EC37" s="663"/>
    </row>
    <row r="38" spans="2:133" ht="11.25" customHeight="1" x14ac:dyDescent="0.2">
      <c r="B38" s="626" t="s">
        <v>336</v>
      </c>
      <c r="C38" s="627"/>
      <c r="D38" s="627"/>
      <c r="E38" s="627"/>
      <c r="F38" s="627"/>
      <c r="G38" s="627"/>
      <c r="H38" s="627"/>
      <c r="I38" s="627"/>
      <c r="J38" s="627"/>
      <c r="K38" s="627"/>
      <c r="L38" s="627"/>
      <c r="M38" s="627"/>
      <c r="N38" s="627"/>
      <c r="O38" s="627"/>
      <c r="P38" s="627"/>
      <c r="Q38" s="628"/>
      <c r="R38" s="629">
        <v>8261536</v>
      </c>
      <c r="S38" s="630"/>
      <c r="T38" s="630"/>
      <c r="U38" s="630"/>
      <c r="V38" s="630"/>
      <c r="W38" s="630"/>
      <c r="X38" s="630"/>
      <c r="Y38" s="631"/>
      <c r="Z38" s="656">
        <v>4.0999999999999996</v>
      </c>
      <c r="AA38" s="656"/>
      <c r="AB38" s="656"/>
      <c r="AC38" s="656"/>
      <c r="AD38" s="657" t="s">
        <v>228</v>
      </c>
      <c r="AE38" s="657"/>
      <c r="AF38" s="657"/>
      <c r="AG38" s="657"/>
      <c r="AH38" s="657"/>
      <c r="AI38" s="657"/>
      <c r="AJ38" s="657"/>
      <c r="AK38" s="657"/>
      <c r="AL38" s="632" t="s">
        <v>228</v>
      </c>
      <c r="AM38" s="633"/>
      <c r="AN38" s="633"/>
      <c r="AO38" s="658"/>
      <c r="AQ38" s="664" t="s">
        <v>337</v>
      </c>
      <c r="AR38" s="665"/>
      <c r="AS38" s="665"/>
      <c r="AT38" s="665"/>
      <c r="AU38" s="665"/>
      <c r="AV38" s="665"/>
      <c r="AW38" s="665"/>
      <c r="AX38" s="665"/>
      <c r="AY38" s="666"/>
      <c r="AZ38" s="629">
        <v>1397350</v>
      </c>
      <c r="BA38" s="630"/>
      <c r="BB38" s="630"/>
      <c r="BC38" s="630"/>
      <c r="BD38" s="640"/>
      <c r="BE38" s="640"/>
      <c r="BF38" s="667"/>
      <c r="BG38" s="671" t="s">
        <v>338</v>
      </c>
      <c r="BH38" s="668"/>
      <c r="BI38" s="668"/>
      <c r="BJ38" s="668"/>
      <c r="BK38" s="668"/>
      <c r="BL38" s="668"/>
      <c r="BM38" s="668"/>
      <c r="BN38" s="668"/>
      <c r="BO38" s="668"/>
      <c r="BP38" s="668"/>
      <c r="BQ38" s="668"/>
      <c r="BR38" s="668"/>
      <c r="BS38" s="668"/>
      <c r="BT38" s="668"/>
      <c r="BU38" s="669"/>
      <c r="BV38" s="629">
        <v>52889</v>
      </c>
      <c r="BW38" s="630"/>
      <c r="BX38" s="630"/>
      <c r="BY38" s="630"/>
      <c r="BZ38" s="630"/>
      <c r="CA38" s="630"/>
      <c r="CB38" s="670"/>
      <c r="CD38" s="671" t="s">
        <v>339</v>
      </c>
      <c r="CE38" s="668"/>
      <c r="CF38" s="668"/>
      <c r="CG38" s="668"/>
      <c r="CH38" s="668"/>
      <c r="CI38" s="668"/>
      <c r="CJ38" s="668"/>
      <c r="CK38" s="668"/>
      <c r="CL38" s="668"/>
      <c r="CM38" s="668"/>
      <c r="CN38" s="668"/>
      <c r="CO38" s="668"/>
      <c r="CP38" s="668"/>
      <c r="CQ38" s="669"/>
      <c r="CR38" s="629">
        <v>15620780</v>
      </c>
      <c r="CS38" s="630"/>
      <c r="CT38" s="630"/>
      <c r="CU38" s="630"/>
      <c r="CV38" s="630"/>
      <c r="CW38" s="630"/>
      <c r="CX38" s="630"/>
      <c r="CY38" s="631"/>
      <c r="CZ38" s="632">
        <v>8.1</v>
      </c>
      <c r="DA38" s="642"/>
      <c r="DB38" s="642"/>
      <c r="DC38" s="643"/>
      <c r="DD38" s="635">
        <v>12838983</v>
      </c>
      <c r="DE38" s="630"/>
      <c r="DF38" s="630"/>
      <c r="DG38" s="630"/>
      <c r="DH38" s="630"/>
      <c r="DI38" s="630"/>
      <c r="DJ38" s="630"/>
      <c r="DK38" s="631"/>
      <c r="DL38" s="635">
        <v>11675777</v>
      </c>
      <c r="DM38" s="630"/>
      <c r="DN38" s="630"/>
      <c r="DO38" s="630"/>
      <c r="DP38" s="630"/>
      <c r="DQ38" s="630"/>
      <c r="DR38" s="630"/>
      <c r="DS38" s="630"/>
      <c r="DT38" s="630"/>
      <c r="DU38" s="630"/>
      <c r="DV38" s="631"/>
      <c r="DW38" s="632">
        <v>12.5</v>
      </c>
      <c r="DX38" s="642"/>
      <c r="DY38" s="642"/>
      <c r="DZ38" s="642"/>
      <c r="EA38" s="642"/>
      <c r="EB38" s="642"/>
      <c r="EC38" s="663"/>
    </row>
    <row r="39" spans="2:133" ht="11.25" customHeight="1" x14ac:dyDescent="0.2">
      <c r="B39" s="626" t="s">
        <v>340</v>
      </c>
      <c r="C39" s="627"/>
      <c r="D39" s="627"/>
      <c r="E39" s="627"/>
      <c r="F39" s="627"/>
      <c r="G39" s="627"/>
      <c r="H39" s="627"/>
      <c r="I39" s="627"/>
      <c r="J39" s="627"/>
      <c r="K39" s="627"/>
      <c r="L39" s="627"/>
      <c r="M39" s="627"/>
      <c r="N39" s="627"/>
      <c r="O39" s="627"/>
      <c r="P39" s="627"/>
      <c r="Q39" s="628"/>
      <c r="R39" s="629">
        <v>24270777</v>
      </c>
      <c r="S39" s="630"/>
      <c r="T39" s="630"/>
      <c r="U39" s="630"/>
      <c r="V39" s="630"/>
      <c r="W39" s="630"/>
      <c r="X39" s="630"/>
      <c r="Y39" s="631"/>
      <c r="Z39" s="656">
        <v>12</v>
      </c>
      <c r="AA39" s="656"/>
      <c r="AB39" s="656"/>
      <c r="AC39" s="656"/>
      <c r="AD39" s="657">
        <v>136183</v>
      </c>
      <c r="AE39" s="657"/>
      <c r="AF39" s="657"/>
      <c r="AG39" s="657"/>
      <c r="AH39" s="657"/>
      <c r="AI39" s="657"/>
      <c r="AJ39" s="657"/>
      <c r="AK39" s="657"/>
      <c r="AL39" s="632">
        <v>0.2</v>
      </c>
      <c r="AM39" s="633"/>
      <c r="AN39" s="633"/>
      <c r="AO39" s="658"/>
      <c r="AQ39" s="664" t="s">
        <v>341</v>
      </c>
      <c r="AR39" s="665"/>
      <c r="AS39" s="665"/>
      <c r="AT39" s="665"/>
      <c r="AU39" s="665"/>
      <c r="AV39" s="665"/>
      <c r="AW39" s="665"/>
      <c r="AX39" s="665"/>
      <c r="AY39" s="666"/>
      <c r="AZ39" s="629">
        <v>337791</v>
      </c>
      <c r="BA39" s="630"/>
      <c r="BB39" s="630"/>
      <c r="BC39" s="630"/>
      <c r="BD39" s="640"/>
      <c r="BE39" s="640"/>
      <c r="BF39" s="667"/>
      <c r="BG39" s="671" t="s">
        <v>342</v>
      </c>
      <c r="BH39" s="668"/>
      <c r="BI39" s="668"/>
      <c r="BJ39" s="668"/>
      <c r="BK39" s="668"/>
      <c r="BL39" s="668"/>
      <c r="BM39" s="668"/>
      <c r="BN39" s="668"/>
      <c r="BO39" s="668"/>
      <c r="BP39" s="668"/>
      <c r="BQ39" s="668"/>
      <c r="BR39" s="668"/>
      <c r="BS39" s="668"/>
      <c r="BT39" s="668"/>
      <c r="BU39" s="669"/>
      <c r="BV39" s="629">
        <v>80964</v>
      </c>
      <c r="BW39" s="630"/>
      <c r="BX39" s="630"/>
      <c r="BY39" s="630"/>
      <c r="BZ39" s="630"/>
      <c r="CA39" s="630"/>
      <c r="CB39" s="670"/>
      <c r="CD39" s="671" t="s">
        <v>343</v>
      </c>
      <c r="CE39" s="668"/>
      <c r="CF39" s="668"/>
      <c r="CG39" s="668"/>
      <c r="CH39" s="668"/>
      <c r="CI39" s="668"/>
      <c r="CJ39" s="668"/>
      <c r="CK39" s="668"/>
      <c r="CL39" s="668"/>
      <c r="CM39" s="668"/>
      <c r="CN39" s="668"/>
      <c r="CO39" s="668"/>
      <c r="CP39" s="668"/>
      <c r="CQ39" s="669"/>
      <c r="CR39" s="629">
        <v>5904833</v>
      </c>
      <c r="CS39" s="640"/>
      <c r="CT39" s="640"/>
      <c r="CU39" s="640"/>
      <c r="CV39" s="640"/>
      <c r="CW39" s="640"/>
      <c r="CX39" s="640"/>
      <c r="CY39" s="641"/>
      <c r="CZ39" s="632">
        <v>3.1</v>
      </c>
      <c r="DA39" s="642"/>
      <c r="DB39" s="642"/>
      <c r="DC39" s="643"/>
      <c r="DD39" s="635">
        <v>5600375</v>
      </c>
      <c r="DE39" s="640"/>
      <c r="DF39" s="640"/>
      <c r="DG39" s="640"/>
      <c r="DH39" s="640"/>
      <c r="DI39" s="640"/>
      <c r="DJ39" s="640"/>
      <c r="DK39" s="641"/>
      <c r="DL39" s="635" t="s">
        <v>228</v>
      </c>
      <c r="DM39" s="640"/>
      <c r="DN39" s="640"/>
      <c r="DO39" s="640"/>
      <c r="DP39" s="640"/>
      <c r="DQ39" s="640"/>
      <c r="DR39" s="640"/>
      <c r="DS39" s="640"/>
      <c r="DT39" s="640"/>
      <c r="DU39" s="640"/>
      <c r="DV39" s="641"/>
      <c r="DW39" s="632" t="s">
        <v>228</v>
      </c>
      <c r="DX39" s="642"/>
      <c r="DY39" s="642"/>
      <c r="DZ39" s="642"/>
      <c r="EA39" s="642"/>
      <c r="EB39" s="642"/>
      <c r="EC39" s="663"/>
    </row>
    <row r="40" spans="2:133" ht="11.25" customHeight="1" x14ac:dyDescent="0.2">
      <c r="B40" s="626" t="s">
        <v>344</v>
      </c>
      <c r="C40" s="627"/>
      <c r="D40" s="627"/>
      <c r="E40" s="627"/>
      <c r="F40" s="627"/>
      <c r="G40" s="627"/>
      <c r="H40" s="627"/>
      <c r="I40" s="627"/>
      <c r="J40" s="627"/>
      <c r="K40" s="627"/>
      <c r="L40" s="627"/>
      <c r="M40" s="627"/>
      <c r="N40" s="627"/>
      <c r="O40" s="627"/>
      <c r="P40" s="627"/>
      <c r="Q40" s="628"/>
      <c r="R40" s="629">
        <v>14548300</v>
      </c>
      <c r="S40" s="630"/>
      <c r="T40" s="630"/>
      <c r="U40" s="630"/>
      <c r="V40" s="630"/>
      <c r="W40" s="630"/>
      <c r="X40" s="630"/>
      <c r="Y40" s="631"/>
      <c r="Z40" s="656">
        <v>7.2</v>
      </c>
      <c r="AA40" s="656"/>
      <c r="AB40" s="656"/>
      <c r="AC40" s="656"/>
      <c r="AD40" s="657" t="s">
        <v>228</v>
      </c>
      <c r="AE40" s="657"/>
      <c r="AF40" s="657"/>
      <c r="AG40" s="657"/>
      <c r="AH40" s="657"/>
      <c r="AI40" s="657"/>
      <c r="AJ40" s="657"/>
      <c r="AK40" s="657"/>
      <c r="AL40" s="632" t="s">
        <v>245</v>
      </c>
      <c r="AM40" s="633"/>
      <c r="AN40" s="633"/>
      <c r="AO40" s="658"/>
      <c r="AQ40" s="664" t="s">
        <v>345</v>
      </c>
      <c r="AR40" s="665"/>
      <c r="AS40" s="665"/>
      <c r="AT40" s="665"/>
      <c r="AU40" s="665"/>
      <c r="AV40" s="665"/>
      <c r="AW40" s="665"/>
      <c r="AX40" s="665"/>
      <c r="AY40" s="666"/>
      <c r="AZ40" s="629">
        <v>192227</v>
      </c>
      <c r="BA40" s="630"/>
      <c r="BB40" s="630"/>
      <c r="BC40" s="630"/>
      <c r="BD40" s="640"/>
      <c r="BE40" s="640"/>
      <c r="BF40" s="667"/>
      <c r="BG40" s="672" t="s">
        <v>346</v>
      </c>
      <c r="BH40" s="673"/>
      <c r="BI40" s="673"/>
      <c r="BJ40" s="673"/>
      <c r="BK40" s="673"/>
      <c r="BL40" s="222"/>
      <c r="BM40" s="668" t="s">
        <v>347</v>
      </c>
      <c r="BN40" s="668"/>
      <c r="BO40" s="668"/>
      <c r="BP40" s="668"/>
      <c r="BQ40" s="668"/>
      <c r="BR40" s="668"/>
      <c r="BS40" s="668"/>
      <c r="BT40" s="668"/>
      <c r="BU40" s="669"/>
      <c r="BV40" s="629">
        <v>108</v>
      </c>
      <c r="BW40" s="630"/>
      <c r="BX40" s="630"/>
      <c r="BY40" s="630"/>
      <c r="BZ40" s="630"/>
      <c r="CA40" s="630"/>
      <c r="CB40" s="670"/>
      <c r="CD40" s="671" t="s">
        <v>348</v>
      </c>
      <c r="CE40" s="668"/>
      <c r="CF40" s="668"/>
      <c r="CG40" s="668"/>
      <c r="CH40" s="668"/>
      <c r="CI40" s="668"/>
      <c r="CJ40" s="668"/>
      <c r="CK40" s="668"/>
      <c r="CL40" s="668"/>
      <c r="CM40" s="668"/>
      <c r="CN40" s="668"/>
      <c r="CO40" s="668"/>
      <c r="CP40" s="668"/>
      <c r="CQ40" s="669"/>
      <c r="CR40" s="629">
        <v>20297986</v>
      </c>
      <c r="CS40" s="630"/>
      <c r="CT40" s="630"/>
      <c r="CU40" s="630"/>
      <c r="CV40" s="630"/>
      <c r="CW40" s="630"/>
      <c r="CX40" s="630"/>
      <c r="CY40" s="631"/>
      <c r="CZ40" s="632">
        <v>10.5</v>
      </c>
      <c r="DA40" s="642"/>
      <c r="DB40" s="642"/>
      <c r="DC40" s="643"/>
      <c r="DD40" s="635">
        <v>285</v>
      </c>
      <c r="DE40" s="630"/>
      <c r="DF40" s="630"/>
      <c r="DG40" s="630"/>
      <c r="DH40" s="630"/>
      <c r="DI40" s="630"/>
      <c r="DJ40" s="630"/>
      <c r="DK40" s="631"/>
      <c r="DL40" s="635">
        <v>285</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228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4" t="s">
        <v>350</v>
      </c>
      <c r="AR41" s="665"/>
      <c r="AS41" s="665"/>
      <c r="AT41" s="665"/>
      <c r="AU41" s="665"/>
      <c r="AV41" s="665"/>
      <c r="AW41" s="665"/>
      <c r="AX41" s="665"/>
      <c r="AY41" s="666"/>
      <c r="AZ41" s="629">
        <v>3517008</v>
      </c>
      <c r="BA41" s="630"/>
      <c r="BB41" s="630"/>
      <c r="BC41" s="630"/>
      <c r="BD41" s="640"/>
      <c r="BE41" s="640"/>
      <c r="BF41" s="667"/>
      <c r="BG41" s="672"/>
      <c r="BH41" s="673"/>
      <c r="BI41" s="673"/>
      <c r="BJ41" s="673"/>
      <c r="BK41" s="673"/>
      <c r="BL41" s="222"/>
      <c r="BM41" s="668" t="s">
        <v>351</v>
      </c>
      <c r="BN41" s="668"/>
      <c r="BO41" s="668"/>
      <c r="BP41" s="668"/>
      <c r="BQ41" s="668"/>
      <c r="BR41" s="668"/>
      <c r="BS41" s="668"/>
      <c r="BT41" s="668"/>
      <c r="BU41" s="669"/>
      <c r="BV41" s="629" t="s">
        <v>128</v>
      </c>
      <c r="BW41" s="630"/>
      <c r="BX41" s="630"/>
      <c r="BY41" s="630"/>
      <c r="BZ41" s="630"/>
      <c r="CA41" s="630"/>
      <c r="CB41" s="670"/>
      <c r="CD41" s="671" t="s">
        <v>352</v>
      </c>
      <c r="CE41" s="668"/>
      <c r="CF41" s="668"/>
      <c r="CG41" s="668"/>
      <c r="CH41" s="668"/>
      <c r="CI41" s="668"/>
      <c r="CJ41" s="668"/>
      <c r="CK41" s="668"/>
      <c r="CL41" s="668"/>
      <c r="CM41" s="668"/>
      <c r="CN41" s="668"/>
      <c r="CO41" s="668"/>
      <c r="CP41" s="668"/>
      <c r="CQ41" s="669"/>
      <c r="CR41" s="629" t="s">
        <v>228</v>
      </c>
      <c r="CS41" s="640"/>
      <c r="CT41" s="640"/>
      <c r="CU41" s="640"/>
      <c r="CV41" s="640"/>
      <c r="CW41" s="640"/>
      <c r="CX41" s="640"/>
      <c r="CY41" s="641"/>
      <c r="CZ41" s="632" t="s">
        <v>128</v>
      </c>
      <c r="DA41" s="642"/>
      <c r="DB41" s="642"/>
      <c r="DC41" s="643"/>
      <c r="DD41" s="635" t="s">
        <v>245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228</v>
      </c>
      <c r="AA42" s="656"/>
      <c r="AB42" s="656"/>
      <c r="AC42" s="656"/>
      <c r="AD42" s="657" t="s">
        <v>228</v>
      </c>
      <c r="AE42" s="657"/>
      <c r="AF42" s="657"/>
      <c r="AG42" s="657"/>
      <c r="AH42" s="657"/>
      <c r="AI42" s="657"/>
      <c r="AJ42" s="657"/>
      <c r="AK42" s="657"/>
      <c r="AL42" s="632" t="s">
        <v>128</v>
      </c>
      <c r="AM42" s="633"/>
      <c r="AN42" s="633"/>
      <c r="AO42" s="658"/>
      <c r="AQ42" s="676" t="s">
        <v>354</v>
      </c>
      <c r="AR42" s="677"/>
      <c r="AS42" s="677"/>
      <c r="AT42" s="677"/>
      <c r="AU42" s="677"/>
      <c r="AV42" s="677"/>
      <c r="AW42" s="677"/>
      <c r="AX42" s="677"/>
      <c r="AY42" s="678"/>
      <c r="AZ42" s="609">
        <v>11932963</v>
      </c>
      <c r="BA42" s="644"/>
      <c r="BB42" s="644"/>
      <c r="BC42" s="644"/>
      <c r="BD42" s="610"/>
      <c r="BE42" s="610"/>
      <c r="BF42" s="659"/>
      <c r="BG42" s="674"/>
      <c r="BH42" s="675"/>
      <c r="BI42" s="675"/>
      <c r="BJ42" s="675"/>
      <c r="BK42" s="675"/>
      <c r="BL42" s="223"/>
      <c r="BM42" s="660" t="s">
        <v>355</v>
      </c>
      <c r="BN42" s="660"/>
      <c r="BO42" s="660"/>
      <c r="BP42" s="660"/>
      <c r="BQ42" s="660"/>
      <c r="BR42" s="660"/>
      <c r="BS42" s="660"/>
      <c r="BT42" s="660"/>
      <c r="BU42" s="661"/>
      <c r="BV42" s="609">
        <v>369</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18121386</v>
      </c>
      <c r="CS42" s="640"/>
      <c r="CT42" s="640"/>
      <c r="CU42" s="640"/>
      <c r="CV42" s="640"/>
      <c r="CW42" s="640"/>
      <c r="CX42" s="640"/>
      <c r="CY42" s="641"/>
      <c r="CZ42" s="632">
        <v>9.4</v>
      </c>
      <c r="DA42" s="642"/>
      <c r="DB42" s="642"/>
      <c r="DC42" s="643"/>
      <c r="DD42" s="635">
        <v>4872808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357</v>
      </c>
      <c r="C43" s="627"/>
      <c r="D43" s="627"/>
      <c r="E43" s="627"/>
      <c r="F43" s="627"/>
      <c r="G43" s="627"/>
      <c r="H43" s="627"/>
      <c r="I43" s="627"/>
      <c r="J43" s="627"/>
      <c r="K43" s="627"/>
      <c r="L43" s="627"/>
      <c r="M43" s="627"/>
      <c r="N43" s="627"/>
      <c r="O43" s="627"/>
      <c r="P43" s="627"/>
      <c r="Q43" s="628"/>
      <c r="R43" s="629">
        <v>6383800</v>
      </c>
      <c r="S43" s="630"/>
      <c r="T43" s="630"/>
      <c r="U43" s="630"/>
      <c r="V43" s="630"/>
      <c r="W43" s="630"/>
      <c r="X43" s="630"/>
      <c r="Y43" s="631"/>
      <c r="Z43" s="656">
        <v>3.1</v>
      </c>
      <c r="AA43" s="656"/>
      <c r="AB43" s="656"/>
      <c r="AC43" s="656"/>
      <c r="AD43" s="657" t="s">
        <v>245</v>
      </c>
      <c r="AE43" s="657"/>
      <c r="AF43" s="657"/>
      <c r="AG43" s="657"/>
      <c r="AH43" s="657"/>
      <c r="AI43" s="657"/>
      <c r="AJ43" s="657"/>
      <c r="AK43" s="657"/>
      <c r="AL43" s="632" t="s">
        <v>228</v>
      </c>
      <c r="AM43" s="633"/>
      <c r="AN43" s="633"/>
      <c r="AO43" s="658"/>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1394752</v>
      </c>
      <c r="CS43" s="640"/>
      <c r="CT43" s="640"/>
      <c r="CU43" s="640"/>
      <c r="CV43" s="640"/>
      <c r="CW43" s="640"/>
      <c r="CX43" s="640"/>
      <c r="CY43" s="641"/>
      <c r="CZ43" s="632">
        <v>0.7</v>
      </c>
      <c r="DA43" s="642"/>
      <c r="DB43" s="642"/>
      <c r="DC43" s="643"/>
      <c r="DD43" s="635">
        <v>1394752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359</v>
      </c>
      <c r="C44" s="607"/>
      <c r="D44" s="607"/>
      <c r="E44" s="607"/>
      <c r="F44" s="607"/>
      <c r="G44" s="607"/>
      <c r="H44" s="607"/>
      <c r="I44" s="607"/>
      <c r="J44" s="607"/>
      <c r="K44" s="607"/>
      <c r="L44" s="607"/>
      <c r="M44" s="607"/>
      <c r="N44" s="607"/>
      <c r="O44" s="607"/>
      <c r="P44" s="607"/>
      <c r="Q44" s="608"/>
      <c r="R44" s="609">
        <v>202888103</v>
      </c>
      <c r="S44" s="644"/>
      <c r="T44" s="644"/>
      <c r="U44" s="644"/>
      <c r="V44" s="644"/>
      <c r="W44" s="644"/>
      <c r="X44" s="644"/>
      <c r="Y44" s="645"/>
      <c r="Z44" s="646">
        <v>100</v>
      </c>
      <c r="AA44" s="646"/>
      <c r="AB44" s="646"/>
      <c r="AC44" s="646"/>
      <c r="AD44" s="647">
        <v>86939932</v>
      </c>
      <c r="AE44" s="647"/>
      <c r="AF44" s="647"/>
      <c r="AG44" s="647"/>
      <c r="AH44" s="647"/>
      <c r="AI44" s="647"/>
      <c r="AJ44" s="647"/>
      <c r="AK44" s="647"/>
      <c r="AL44" s="612">
        <v>100</v>
      </c>
      <c r="AM44" s="648"/>
      <c r="AN44" s="648"/>
      <c r="AO44" s="649"/>
      <c r="CD44" s="650" t="s">
        <v>305</v>
      </c>
      <c r="CE44" s="651"/>
      <c r="CF44" s="626" t="s">
        <v>360</v>
      </c>
      <c r="CG44" s="627"/>
      <c r="CH44" s="627"/>
      <c r="CI44" s="627"/>
      <c r="CJ44" s="627"/>
      <c r="CK44" s="627"/>
      <c r="CL44" s="627"/>
      <c r="CM44" s="627"/>
      <c r="CN44" s="627"/>
      <c r="CO44" s="627"/>
      <c r="CP44" s="627"/>
      <c r="CQ44" s="628"/>
      <c r="CR44" s="629">
        <v>18121386</v>
      </c>
      <c r="CS44" s="630"/>
      <c r="CT44" s="630"/>
      <c r="CU44" s="630"/>
      <c r="CV44" s="630"/>
      <c r="CW44" s="630"/>
      <c r="CX44" s="630"/>
      <c r="CY44" s="631"/>
      <c r="CZ44" s="632">
        <v>9.4</v>
      </c>
      <c r="DA44" s="633"/>
      <c r="DB44" s="633"/>
      <c r="DC44" s="634"/>
      <c r="DD44" s="635">
        <v>4872808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361</v>
      </c>
      <c r="CG45" s="627"/>
      <c r="CH45" s="627"/>
      <c r="CI45" s="627"/>
      <c r="CJ45" s="627"/>
      <c r="CK45" s="627"/>
      <c r="CL45" s="627"/>
      <c r="CM45" s="627"/>
      <c r="CN45" s="627"/>
      <c r="CO45" s="627"/>
      <c r="CP45" s="627"/>
      <c r="CQ45" s="628"/>
      <c r="CR45" s="629">
        <v>10242173</v>
      </c>
      <c r="CS45" s="640"/>
      <c r="CT45" s="640"/>
      <c r="CU45" s="640"/>
      <c r="CV45" s="640"/>
      <c r="CW45" s="640"/>
      <c r="CX45" s="640"/>
      <c r="CY45" s="641"/>
      <c r="CZ45" s="632">
        <v>5.3</v>
      </c>
      <c r="DA45" s="642"/>
      <c r="DB45" s="642"/>
      <c r="DC45" s="643"/>
      <c r="DD45" s="635">
        <v>1528439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363</v>
      </c>
      <c r="CG46" s="627"/>
      <c r="CH46" s="627"/>
      <c r="CI46" s="627"/>
      <c r="CJ46" s="627"/>
      <c r="CK46" s="627"/>
      <c r="CL46" s="627"/>
      <c r="CM46" s="627"/>
      <c r="CN46" s="627"/>
      <c r="CO46" s="627"/>
      <c r="CP46" s="627"/>
      <c r="CQ46" s="628"/>
      <c r="CR46" s="629">
        <v>7781789</v>
      </c>
      <c r="CS46" s="630"/>
      <c r="CT46" s="630"/>
      <c r="CU46" s="630"/>
      <c r="CV46" s="630"/>
      <c r="CW46" s="630"/>
      <c r="CX46" s="630"/>
      <c r="CY46" s="631"/>
      <c r="CZ46" s="632">
        <v>4</v>
      </c>
      <c r="DA46" s="633"/>
      <c r="DB46" s="633"/>
      <c r="DC46" s="634"/>
      <c r="DD46" s="635">
        <v>3302459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t="s">
        <v>128</v>
      </c>
      <c r="CS47" s="640"/>
      <c r="CT47" s="640"/>
      <c r="CU47" s="640"/>
      <c r="CV47" s="640"/>
      <c r="CW47" s="640"/>
      <c r="CX47" s="640"/>
      <c r="CY47" s="641"/>
      <c r="CZ47" s="632" t="s">
        <v>128</v>
      </c>
      <c r="DA47" s="642"/>
      <c r="DB47" s="642"/>
      <c r="DC47" s="643"/>
      <c r="DD47" s="635" t="s">
        <v>228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128</v>
      </c>
      <c r="CS48" s="630"/>
      <c r="CT48" s="630"/>
      <c r="CU48" s="630"/>
      <c r="CV48" s="630"/>
      <c r="CW48" s="630"/>
      <c r="CX48" s="630"/>
      <c r="CY48" s="631"/>
      <c r="CZ48" s="632" t="s">
        <v>228</v>
      </c>
      <c r="DA48" s="633"/>
      <c r="DB48" s="633"/>
      <c r="DC48" s="634"/>
      <c r="DD48" s="635" t="s">
        <v>228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368</v>
      </c>
      <c r="CE49" s="607"/>
      <c r="CF49" s="607"/>
      <c r="CG49" s="607"/>
      <c r="CH49" s="607"/>
      <c r="CI49" s="607"/>
      <c r="CJ49" s="607"/>
      <c r="CK49" s="607"/>
      <c r="CL49" s="607"/>
      <c r="CM49" s="607"/>
      <c r="CN49" s="607"/>
      <c r="CO49" s="607"/>
      <c r="CP49" s="607"/>
      <c r="CQ49" s="608"/>
      <c r="CR49" s="609">
        <v>193507023</v>
      </c>
      <c r="CS49" s="610"/>
      <c r="CT49" s="610"/>
      <c r="CU49" s="610"/>
      <c r="CV49" s="610"/>
      <c r="CW49" s="610"/>
      <c r="CX49" s="610"/>
      <c r="CY49" s="611"/>
      <c r="CZ49" s="612">
        <v>100</v>
      </c>
      <c r="DA49" s="613"/>
      <c r="DB49" s="613"/>
      <c r="DC49" s="614"/>
      <c r="DD49" s="615">
        <v>102802963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369</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370</v>
      </c>
      <c r="DK2" s="1121"/>
      <c r="DL2" s="1121"/>
      <c r="DM2" s="1121"/>
      <c r="DN2" s="1121"/>
      <c r="DO2" s="1122"/>
      <c r="DP2" s="231"/>
      <c r="DQ2" s="1120" t="s">
        <v>371</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374</v>
      </c>
      <c r="B5" s="1025"/>
      <c r="C5" s="1025"/>
      <c r="D5" s="1025"/>
      <c r="E5" s="1025"/>
      <c r="F5" s="1025"/>
      <c r="G5" s="1025"/>
      <c r="H5" s="1025"/>
      <c r="I5" s="1025"/>
      <c r="J5" s="1025"/>
      <c r="K5" s="1025"/>
      <c r="L5" s="1025"/>
      <c r="M5" s="1025"/>
      <c r="N5" s="1025"/>
      <c r="O5" s="1025"/>
      <c r="P5" s="1026"/>
      <c r="Q5" s="1030" t="s">
        <v>375</v>
      </c>
      <c r="R5" s="1031"/>
      <c r="S5" s="1031"/>
      <c r="T5" s="1031"/>
      <c r="U5" s="1032"/>
      <c r="V5" s="1030" t="s">
        <v>376</v>
      </c>
      <c r="W5" s="1031"/>
      <c r="X5" s="1031"/>
      <c r="Y5" s="1031"/>
      <c r="Z5" s="1032"/>
      <c r="AA5" s="1030" t="s">
        <v>377</v>
      </c>
      <c r="AB5" s="1031"/>
      <c r="AC5" s="1031"/>
      <c r="AD5" s="1031"/>
      <c r="AE5" s="1031"/>
      <c r="AF5" s="1123" t="s">
        <v>378</v>
      </c>
      <c r="AG5" s="1031"/>
      <c r="AH5" s="1031"/>
      <c r="AI5" s="1031"/>
      <c r="AJ5" s="1044"/>
      <c r="AK5" s="1031" t="s">
        <v>379</v>
      </c>
      <c r="AL5" s="1031"/>
      <c r="AM5" s="1031"/>
      <c r="AN5" s="1031"/>
      <c r="AO5" s="1032"/>
      <c r="AP5" s="1030" t="s">
        <v>380</v>
      </c>
      <c r="AQ5" s="1031"/>
      <c r="AR5" s="1031"/>
      <c r="AS5" s="1031"/>
      <c r="AT5" s="1032"/>
      <c r="AU5" s="1030" t="s">
        <v>381</v>
      </c>
      <c r="AV5" s="1031"/>
      <c r="AW5" s="1031"/>
      <c r="AX5" s="1031"/>
      <c r="AY5" s="1044"/>
      <c r="AZ5" s="235"/>
      <c r="BA5" s="235"/>
      <c r="BB5" s="235"/>
      <c r="BC5" s="235"/>
      <c r="BD5" s="235"/>
      <c r="BE5" s="236"/>
      <c r="BF5" s="236"/>
      <c r="BG5" s="236"/>
      <c r="BH5" s="236"/>
      <c r="BI5" s="236"/>
      <c r="BJ5" s="236"/>
      <c r="BK5" s="236"/>
      <c r="BL5" s="236"/>
      <c r="BM5" s="236"/>
      <c r="BN5" s="236"/>
      <c r="BO5" s="236"/>
      <c r="BP5" s="236"/>
      <c r="BQ5" s="1024" t="s">
        <v>382</v>
      </c>
      <c r="BR5" s="1025"/>
      <c r="BS5" s="1025"/>
      <c r="BT5" s="1025"/>
      <c r="BU5" s="1025"/>
      <c r="BV5" s="1025"/>
      <c r="BW5" s="1025"/>
      <c r="BX5" s="1025"/>
      <c r="BY5" s="1025"/>
      <c r="BZ5" s="1025"/>
      <c r="CA5" s="1025"/>
      <c r="CB5" s="1025"/>
      <c r="CC5" s="1025"/>
      <c r="CD5" s="1025"/>
      <c r="CE5" s="1025"/>
      <c r="CF5" s="1025"/>
      <c r="CG5" s="1026"/>
      <c r="CH5" s="1030" t="s">
        <v>383</v>
      </c>
      <c r="CI5" s="1031"/>
      <c r="CJ5" s="1031"/>
      <c r="CK5" s="1031"/>
      <c r="CL5" s="1032"/>
      <c r="CM5" s="1030" t="s">
        <v>384</v>
      </c>
      <c r="CN5" s="1031"/>
      <c r="CO5" s="1031"/>
      <c r="CP5" s="1031"/>
      <c r="CQ5" s="1032"/>
      <c r="CR5" s="1030" t="s">
        <v>385</v>
      </c>
      <c r="CS5" s="1031"/>
      <c r="CT5" s="1031"/>
      <c r="CU5" s="1031"/>
      <c r="CV5" s="1032"/>
      <c r="CW5" s="1030" t="s">
        <v>386</v>
      </c>
      <c r="CX5" s="1031"/>
      <c r="CY5" s="1031"/>
      <c r="CZ5" s="1031"/>
      <c r="DA5" s="1032"/>
      <c r="DB5" s="1030" t="s">
        <v>387</v>
      </c>
      <c r="DC5" s="1031"/>
      <c r="DD5" s="1031"/>
      <c r="DE5" s="1031"/>
      <c r="DF5" s="1032"/>
      <c r="DG5" s="1113" t="s">
        <v>388</v>
      </c>
      <c r="DH5" s="1114"/>
      <c r="DI5" s="1114"/>
      <c r="DJ5" s="1114"/>
      <c r="DK5" s="1115"/>
      <c r="DL5" s="1113" t="s">
        <v>389</v>
      </c>
      <c r="DM5" s="1114"/>
      <c r="DN5" s="1114"/>
      <c r="DO5" s="1114"/>
      <c r="DP5" s="1115"/>
      <c r="DQ5" s="1030" t="s">
        <v>390</v>
      </c>
      <c r="DR5" s="1031"/>
      <c r="DS5" s="1031"/>
      <c r="DT5" s="1031"/>
      <c r="DU5" s="1032"/>
      <c r="DV5" s="1030" t="s">
        <v>381</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391</v>
      </c>
      <c r="C7" s="1077"/>
      <c r="D7" s="1077"/>
      <c r="E7" s="1077"/>
      <c r="F7" s="1077"/>
      <c r="G7" s="1077"/>
      <c r="H7" s="1077"/>
      <c r="I7" s="1077"/>
      <c r="J7" s="1077"/>
      <c r="K7" s="1077"/>
      <c r="L7" s="1077"/>
      <c r="M7" s="1077"/>
      <c r="N7" s="1077"/>
      <c r="O7" s="1077"/>
      <c r="P7" s="1078"/>
      <c r="Q7" s="1131">
        <v>202885</v>
      </c>
      <c r="R7" s="1132"/>
      <c r="S7" s="1132"/>
      <c r="T7" s="1132"/>
      <c r="U7" s="1132"/>
      <c r="V7" s="1132">
        <v>193859</v>
      </c>
      <c r="W7" s="1132"/>
      <c r="X7" s="1132"/>
      <c r="Y7" s="1132"/>
      <c r="Z7" s="1132"/>
      <c r="AA7" s="1132">
        <v>9026</v>
      </c>
      <c r="AB7" s="1132"/>
      <c r="AC7" s="1132"/>
      <c r="AD7" s="1132"/>
      <c r="AE7" s="1133"/>
      <c r="AF7" s="1134">
        <v>8526</v>
      </c>
      <c r="AG7" s="1135"/>
      <c r="AH7" s="1135"/>
      <c r="AI7" s="1135"/>
      <c r="AJ7" s="1136"/>
      <c r="AK7" s="1137">
        <v>1368</v>
      </c>
      <c r="AL7" s="1138"/>
      <c r="AM7" s="1138"/>
      <c r="AN7" s="1138"/>
      <c r="AO7" s="1138"/>
      <c r="AP7" s="1138">
        <v>147564</v>
      </c>
      <c r="AQ7" s="1138"/>
      <c r="AR7" s="1138"/>
      <c r="AS7" s="1138"/>
      <c r="AT7" s="1138"/>
      <c r="AU7" s="1139" t="s">
        <v>598</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608</v>
      </c>
      <c r="BT7" s="1129"/>
      <c r="BU7" s="1129"/>
      <c r="BV7" s="1129"/>
      <c r="BW7" s="1129"/>
      <c r="BX7" s="1129"/>
      <c r="BY7" s="1129"/>
      <c r="BZ7" s="1129"/>
      <c r="CA7" s="1129"/>
      <c r="CB7" s="1129"/>
      <c r="CC7" s="1129"/>
      <c r="CD7" s="1129"/>
      <c r="CE7" s="1129"/>
      <c r="CF7" s="1129"/>
      <c r="CG7" s="1141"/>
      <c r="CH7" s="1125">
        <v>7</v>
      </c>
      <c r="CI7" s="1126"/>
      <c r="CJ7" s="1126"/>
      <c r="CK7" s="1126"/>
      <c r="CL7" s="1127"/>
      <c r="CM7" s="1125">
        <v>76</v>
      </c>
      <c r="CN7" s="1126"/>
      <c r="CO7" s="1126"/>
      <c r="CP7" s="1126"/>
      <c r="CQ7" s="1127"/>
      <c r="CR7" s="1125">
        <v>2</v>
      </c>
      <c r="CS7" s="1126"/>
      <c r="CT7" s="1126"/>
      <c r="CU7" s="1126"/>
      <c r="CV7" s="1127"/>
      <c r="CW7" s="1125">
        <v>26</v>
      </c>
      <c r="CX7" s="1126"/>
      <c r="CY7" s="1126"/>
      <c r="CZ7" s="1126"/>
      <c r="DA7" s="1127"/>
      <c r="DB7" s="1125" t="s">
        <v>533</v>
      </c>
      <c r="DC7" s="1126"/>
      <c r="DD7" s="1126"/>
      <c r="DE7" s="1126"/>
      <c r="DF7" s="1127"/>
      <c r="DG7" s="1125" t="s">
        <v>533</v>
      </c>
      <c r="DH7" s="1126"/>
      <c r="DI7" s="1126"/>
      <c r="DJ7" s="1126"/>
      <c r="DK7" s="1127"/>
      <c r="DL7" s="1125" t="s">
        <v>533</v>
      </c>
      <c r="DM7" s="1126"/>
      <c r="DN7" s="1126"/>
      <c r="DO7" s="1126"/>
      <c r="DP7" s="1127"/>
      <c r="DQ7" s="1125" t="s">
        <v>623</v>
      </c>
      <c r="DR7" s="1126"/>
      <c r="DS7" s="1126"/>
      <c r="DT7" s="1126"/>
      <c r="DU7" s="1127"/>
      <c r="DV7" s="1128"/>
      <c r="DW7" s="1129"/>
      <c r="DX7" s="1129"/>
      <c r="DY7" s="1129"/>
      <c r="DZ7" s="1130"/>
      <c r="EA7" s="237"/>
    </row>
    <row r="8" spans="1:131" s="238" customFormat="1" ht="26.25" customHeight="1" x14ac:dyDescent="0.2">
      <c r="A8" s="241">
        <v>2</v>
      </c>
      <c r="B8" s="1059" t="s">
        <v>392</v>
      </c>
      <c r="C8" s="1060"/>
      <c r="D8" s="1060"/>
      <c r="E8" s="1060"/>
      <c r="F8" s="1060"/>
      <c r="G8" s="1060"/>
      <c r="H8" s="1060"/>
      <c r="I8" s="1060"/>
      <c r="J8" s="1060"/>
      <c r="K8" s="1060"/>
      <c r="L8" s="1060"/>
      <c r="M8" s="1060"/>
      <c r="N8" s="1060"/>
      <c r="O8" s="1060"/>
      <c r="P8" s="1061"/>
      <c r="Q8" s="1067">
        <v>112</v>
      </c>
      <c r="R8" s="1068"/>
      <c r="S8" s="1068"/>
      <c r="T8" s="1068"/>
      <c r="U8" s="1068"/>
      <c r="V8" s="1068">
        <v>99</v>
      </c>
      <c r="W8" s="1068"/>
      <c r="X8" s="1068"/>
      <c r="Y8" s="1068"/>
      <c r="Z8" s="1068"/>
      <c r="AA8" s="1068">
        <v>13</v>
      </c>
      <c r="AB8" s="1068"/>
      <c r="AC8" s="1068"/>
      <c r="AD8" s="1068"/>
      <c r="AE8" s="1069"/>
      <c r="AF8" s="1064">
        <v>13</v>
      </c>
      <c r="AG8" s="1065"/>
      <c r="AH8" s="1065"/>
      <c r="AI8" s="1065"/>
      <c r="AJ8" s="1066"/>
      <c r="AK8" s="1109">
        <v>8</v>
      </c>
      <c r="AL8" s="1110"/>
      <c r="AM8" s="1110"/>
      <c r="AN8" s="1110"/>
      <c r="AO8" s="1110"/>
      <c r="AP8" s="1110" t="s">
        <v>533</v>
      </c>
      <c r="AQ8" s="1110"/>
      <c r="AR8" s="1110"/>
      <c r="AS8" s="1110"/>
      <c r="AT8" s="1110"/>
      <c r="AU8" s="1111" t="s">
        <v>599</v>
      </c>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609</v>
      </c>
      <c r="BT8" s="1022"/>
      <c r="BU8" s="1022"/>
      <c r="BV8" s="1022"/>
      <c r="BW8" s="1022"/>
      <c r="BX8" s="1022"/>
      <c r="BY8" s="1022"/>
      <c r="BZ8" s="1022"/>
      <c r="CA8" s="1022"/>
      <c r="CB8" s="1022"/>
      <c r="CC8" s="1022"/>
      <c r="CD8" s="1022"/>
      <c r="CE8" s="1022"/>
      <c r="CF8" s="1022"/>
      <c r="CG8" s="1043"/>
      <c r="CH8" s="1018">
        <v>2</v>
      </c>
      <c r="CI8" s="1019"/>
      <c r="CJ8" s="1019"/>
      <c r="CK8" s="1019"/>
      <c r="CL8" s="1020"/>
      <c r="CM8" s="1018">
        <v>2</v>
      </c>
      <c r="CN8" s="1019"/>
      <c r="CO8" s="1019"/>
      <c r="CP8" s="1019"/>
      <c r="CQ8" s="1020"/>
      <c r="CR8" s="1018">
        <v>0</v>
      </c>
      <c r="CS8" s="1019"/>
      <c r="CT8" s="1019"/>
      <c r="CU8" s="1019"/>
      <c r="CV8" s="1020"/>
      <c r="CW8" s="1018" t="s">
        <v>533</v>
      </c>
      <c r="CX8" s="1019"/>
      <c r="CY8" s="1019"/>
      <c r="CZ8" s="1019"/>
      <c r="DA8" s="1020"/>
      <c r="DB8" s="1018" t="s">
        <v>533</v>
      </c>
      <c r="DC8" s="1019"/>
      <c r="DD8" s="1019"/>
      <c r="DE8" s="1019"/>
      <c r="DF8" s="1020"/>
      <c r="DG8" s="1018" t="s">
        <v>533</v>
      </c>
      <c r="DH8" s="1019"/>
      <c r="DI8" s="1019"/>
      <c r="DJ8" s="1019"/>
      <c r="DK8" s="1020"/>
      <c r="DL8" s="1018" t="s">
        <v>533</v>
      </c>
      <c r="DM8" s="1019"/>
      <c r="DN8" s="1019"/>
      <c r="DO8" s="1019"/>
      <c r="DP8" s="1020"/>
      <c r="DQ8" s="1018" t="s">
        <v>623</v>
      </c>
      <c r="DR8" s="1019"/>
      <c r="DS8" s="1019"/>
      <c r="DT8" s="1019"/>
      <c r="DU8" s="1020"/>
      <c r="DV8" s="1021"/>
      <c r="DW8" s="1022"/>
      <c r="DX8" s="1022"/>
      <c r="DY8" s="1022"/>
      <c r="DZ8" s="1023"/>
      <c r="EA8" s="237"/>
    </row>
    <row r="9" spans="1:131" s="238" customFormat="1" ht="26.25" customHeight="1" x14ac:dyDescent="0.2">
      <c r="A9" s="241">
        <v>3</v>
      </c>
      <c r="B9" s="1059" t="s">
        <v>393</v>
      </c>
      <c r="C9" s="1060"/>
      <c r="D9" s="1060"/>
      <c r="E9" s="1060"/>
      <c r="F9" s="1060"/>
      <c r="G9" s="1060"/>
      <c r="H9" s="1060"/>
      <c r="I9" s="1060"/>
      <c r="J9" s="1060"/>
      <c r="K9" s="1060"/>
      <c r="L9" s="1060"/>
      <c r="M9" s="1060"/>
      <c r="N9" s="1060"/>
      <c r="O9" s="1060"/>
      <c r="P9" s="1061"/>
      <c r="Q9" s="1067">
        <v>302</v>
      </c>
      <c r="R9" s="1068"/>
      <c r="S9" s="1068"/>
      <c r="T9" s="1068"/>
      <c r="U9" s="1068"/>
      <c r="V9" s="1068">
        <v>122</v>
      </c>
      <c r="W9" s="1068"/>
      <c r="X9" s="1068"/>
      <c r="Y9" s="1068"/>
      <c r="Z9" s="1068"/>
      <c r="AA9" s="1068">
        <v>180</v>
      </c>
      <c r="AB9" s="1068"/>
      <c r="AC9" s="1068"/>
      <c r="AD9" s="1068"/>
      <c r="AE9" s="1069"/>
      <c r="AF9" s="1064">
        <v>180</v>
      </c>
      <c r="AG9" s="1065"/>
      <c r="AH9" s="1065"/>
      <c r="AI9" s="1065"/>
      <c r="AJ9" s="1066"/>
      <c r="AK9" s="1109">
        <v>1</v>
      </c>
      <c r="AL9" s="1110"/>
      <c r="AM9" s="1110"/>
      <c r="AN9" s="1110"/>
      <c r="AO9" s="1110"/>
      <c r="AP9" s="1110">
        <v>434</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610</v>
      </c>
      <c r="BT9" s="1022"/>
      <c r="BU9" s="1022"/>
      <c r="BV9" s="1022"/>
      <c r="BW9" s="1022"/>
      <c r="BX9" s="1022"/>
      <c r="BY9" s="1022"/>
      <c r="BZ9" s="1022"/>
      <c r="CA9" s="1022"/>
      <c r="CB9" s="1022"/>
      <c r="CC9" s="1022"/>
      <c r="CD9" s="1022"/>
      <c r="CE9" s="1022"/>
      <c r="CF9" s="1022"/>
      <c r="CG9" s="1043"/>
      <c r="CH9" s="1018">
        <v>0</v>
      </c>
      <c r="CI9" s="1019"/>
      <c r="CJ9" s="1019"/>
      <c r="CK9" s="1019"/>
      <c r="CL9" s="1020"/>
      <c r="CM9" s="1018">
        <v>4</v>
      </c>
      <c r="CN9" s="1019"/>
      <c r="CO9" s="1019"/>
      <c r="CP9" s="1019"/>
      <c r="CQ9" s="1020"/>
      <c r="CR9" s="1018">
        <v>1</v>
      </c>
      <c r="CS9" s="1019"/>
      <c r="CT9" s="1019"/>
      <c r="CU9" s="1019"/>
      <c r="CV9" s="1020"/>
      <c r="CW9" s="1018">
        <v>15</v>
      </c>
      <c r="CX9" s="1019"/>
      <c r="CY9" s="1019"/>
      <c r="CZ9" s="1019"/>
      <c r="DA9" s="1020"/>
      <c r="DB9" s="1018" t="s">
        <v>533</v>
      </c>
      <c r="DC9" s="1019"/>
      <c r="DD9" s="1019"/>
      <c r="DE9" s="1019"/>
      <c r="DF9" s="1020"/>
      <c r="DG9" s="1018" t="s">
        <v>533</v>
      </c>
      <c r="DH9" s="1019"/>
      <c r="DI9" s="1019"/>
      <c r="DJ9" s="1019"/>
      <c r="DK9" s="1020"/>
      <c r="DL9" s="1018" t="s">
        <v>533</v>
      </c>
      <c r="DM9" s="1019"/>
      <c r="DN9" s="1019"/>
      <c r="DO9" s="1019"/>
      <c r="DP9" s="1020"/>
      <c r="DQ9" s="1018" t="s">
        <v>623</v>
      </c>
      <c r="DR9" s="1019"/>
      <c r="DS9" s="1019"/>
      <c r="DT9" s="1019"/>
      <c r="DU9" s="1020"/>
      <c r="DV9" s="1021"/>
      <c r="DW9" s="1022"/>
      <c r="DX9" s="1022"/>
      <c r="DY9" s="1022"/>
      <c r="DZ9" s="1023"/>
      <c r="EA9" s="237"/>
    </row>
    <row r="10" spans="1:131" s="238" customFormat="1" ht="26.25" customHeight="1" x14ac:dyDescent="0.2">
      <c r="A10" s="241">
        <v>4</v>
      </c>
      <c r="B10" s="1059" t="s">
        <v>394</v>
      </c>
      <c r="C10" s="1060"/>
      <c r="D10" s="1060"/>
      <c r="E10" s="1060"/>
      <c r="F10" s="1060"/>
      <c r="G10" s="1060"/>
      <c r="H10" s="1060"/>
      <c r="I10" s="1060"/>
      <c r="J10" s="1060"/>
      <c r="K10" s="1060"/>
      <c r="L10" s="1060"/>
      <c r="M10" s="1060"/>
      <c r="N10" s="1060"/>
      <c r="O10" s="1060"/>
      <c r="P10" s="1061"/>
      <c r="Q10" s="1067">
        <v>696</v>
      </c>
      <c r="R10" s="1068"/>
      <c r="S10" s="1068"/>
      <c r="T10" s="1068"/>
      <c r="U10" s="1068"/>
      <c r="V10" s="1068">
        <v>535</v>
      </c>
      <c r="W10" s="1068"/>
      <c r="X10" s="1068"/>
      <c r="Y10" s="1068"/>
      <c r="Z10" s="1068"/>
      <c r="AA10" s="1068">
        <v>162</v>
      </c>
      <c r="AB10" s="1068"/>
      <c r="AC10" s="1068"/>
      <c r="AD10" s="1068"/>
      <c r="AE10" s="1069"/>
      <c r="AF10" s="1064">
        <v>162</v>
      </c>
      <c r="AG10" s="1065"/>
      <c r="AH10" s="1065"/>
      <c r="AI10" s="1065"/>
      <c r="AJ10" s="1066"/>
      <c r="AK10" s="1109" t="s">
        <v>533</v>
      </c>
      <c r="AL10" s="1110"/>
      <c r="AM10" s="1110"/>
      <c r="AN10" s="1110"/>
      <c r="AO10" s="1110"/>
      <c r="AP10" s="1110">
        <v>25</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611</v>
      </c>
      <c r="BT10" s="1022"/>
      <c r="BU10" s="1022"/>
      <c r="BV10" s="1022"/>
      <c r="BW10" s="1022"/>
      <c r="BX10" s="1022"/>
      <c r="BY10" s="1022"/>
      <c r="BZ10" s="1022"/>
      <c r="CA10" s="1022"/>
      <c r="CB10" s="1022"/>
      <c r="CC10" s="1022"/>
      <c r="CD10" s="1022"/>
      <c r="CE10" s="1022"/>
      <c r="CF10" s="1022"/>
      <c r="CG10" s="1043"/>
      <c r="CH10" s="1018">
        <v>-3</v>
      </c>
      <c r="CI10" s="1019"/>
      <c r="CJ10" s="1019"/>
      <c r="CK10" s="1019"/>
      <c r="CL10" s="1020"/>
      <c r="CM10" s="1018">
        <v>370</v>
      </c>
      <c r="CN10" s="1019"/>
      <c r="CO10" s="1019"/>
      <c r="CP10" s="1019"/>
      <c r="CQ10" s="1020"/>
      <c r="CR10" s="1018">
        <v>20</v>
      </c>
      <c r="CS10" s="1019"/>
      <c r="CT10" s="1019"/>
      <c r="CU10" s="1019"/>
      <c r="CV10" s="1020"/>
      <c r="CW10" s="1018" t="s">
        <v>533</v>
      </c>
      <c r="CX10" s="1019"/>
      <c r="CY10" s="1019"/>
      <c r="CZ10" s="1019"/>
      <c r="DA10" s="1020"/>
      <c r="DB10" s="1018" t="s">
        <v>533</v>
      </c>
      <c r="DC10" s="1019"/>
      <c r="DD10" s="1019"/>
      <c r="DE10" s="1019"/>
      <c r="DF10" s="1020"/>
      <c r="DG10" s="1018" t="s">
        <v>533</v>
      </c>
      <c r="DH10" s="1019"/>
      <c r="DI10" s="1019"/>
      <c r="DJ10" s="1019"/>
      <c r="DK10" s="1020"/>
      <c r="DL10" s="1018" t="s">
        <v>533</v>
      </c>
      <c r="DM10" s="1019"/>
      <c r="DN10" s="1019"/>
      <c r="DO10" s="1019"/>
      <c r="DP10" s="1020"/>
      <c r="DQ10" s="1018" t="s">
        <v>623</v>
      </c>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612</v>
      </c>
      <c r="BT11" s="1022"/>
      <c r="BU11" s="1022"/>
      <c r="BV11" s="1022"/>
      <c r="BW11" s="1022"/>
      <c r="BX11" s="1022"/>
      <c r="BY11" s="1022"/>
      <c r="BZ11" s="1022"/>
      <c r="CA11" s="1022"/>
      <c r="CB11" s="1022"/>
      <c r="CC11" s="1022"/>
      <c r="CD11" s="1022"/>
      <c r="CE11" s="1022"/>
      <c r="CF11" s="1022"/>
      <c r="CG11" s="1043"/>
      <c r="CH11" s="1018">
        <v>14</v>
      </c>
      <c r="CI11" s="1019"/>
      <c r="CJ11" s="1019"/>
      <c r="CK11" s="1019"/>
      <c r="CL11" s="1020"/>
      <c r="CM11" s="1018">
        <v>339</v>
      </c>
      <c r="CN11" s="1019"/>
      <c r="CO11" s="1019"/>
      <c r="CP11" s="1019"/>
      <c r="CQ11" s="1020"/>
      <c r="CR11" s="1018">
        <v>10</v>
      </c>
      <c r="CS11" s="1019"/>
      <c r="CT11" s="1019"/>
      <c r="CU11" s="1019"/>
      <c r="CV11" s="1020"/>
      <c r="CW11" s="1018">
        <v>8</v>
      </c>
      <c r="CX11" s="1019"/>
      <c r="CY11" s="1019"/>
      <c r="CZ11" s="1019"/>
      <c r="DA11" s="1020"/>
      <c r="DB11" s="1018" t="s">
        <v>533</v>
      </c>
      <c r="DC11" s="1019"/>
      <c r="DD11" s="1019"/>
      <c r="DE11" s="1019"/>
      <c r="DF11" s="1020"/>
      <c r="DG11" s="1018" t="s">
        <v>533</v>
      </c>
      <c r="DH11" s="1019"/>
      <c r="DI11" s="1019"/>
      <c r="DJ11" s="1019"/>
      <c r="DK11" s="1020"/>
      <c r="DL11" s="1018" t="s">
        <v>533</v>
      </c>
      <c r="DM11" s="1019"/>
      <c r="DN11" s="1019"/>
      <c r="DO11" s="1019"/>
      <c r="DP11" s="1020"/>
      <c r="DQ11" s="1018" t="s">
        <v>623</v>
      </c>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613</v>
      </c>
      <c r="BT12" s="1022"/>
      <c r="BU12" s="1022"/>
      <c r="BV12" s="1022"/>
      <c r="BW12" s="1022"/>
      <c r="BX12" s="1022"/>
      <c r="BY12" s="1022"/>
      <c r="BZ12" s="1022"/>
      <c r="CA12" s="1022"/>
      <c r="CB12" s="1022"/>
      <c r="CC12" s="1022"/>
      <c r="CD12" s="1022"/>
      <c r="CE12" s="1022"/>
      <c r="CF12" s="1022"/>
      <c r="CG12" s="1043"/>
      <c r="CH12" s="1018">
        <v>8</v>
      </c>
      <c r="CI12" s="1019"/>
      <c r="CJ12" s="1019"/>
      <c r="CK12" s="1019"/>
      <c r="CL12" s="1020"/>
      <c r="CM12" s="1018">
        <v>270</v>
      </c>
      <c r="CN12" s="1019"/>
      <c r="CO12" s="1019"/>
      <c r="CP12" s="1019"/>
      <c r="CQ12" s="1020"/>
      <c r="CR12" s="1018">
        <v>50</v>
      </c>
      <c r="CS12" s="1019"/>
      <c r="CT12" s="1019"/>
      <c r="CU12" s="1019"/>
      <c r="CV12" s="1020"/>
      <c r="CW12" s="1018">
        <v>95</v>
      </c>
      <c r="CX12" s="1019"/>
      <c r="CY12" s="1019"/>
      <c r="CZ12" s="1019"/>
      <c r="DA12" s="1020"/>
      <c r="DB12" s="1018" t="s">
        <v>533</v>
      </c>
      <c r="DC12" s="1019"/>
      <c r="DD12" s="1019"/>
      <c r="DE12" s="1019"/>
      <c r="DF12" s="1020"/>
      <c r="DG12" s="1018" t="s">
        <v>533</v>
      </c>
      <c r="DH12" s="1019"/>
      <c r="DI12" s="1019"/>
      <c r="DJ12" s="1019"/>
      <c r="DK12" s="1020"/>
      <c r="DL12" s="1018" t="s">
        <v>533</v>
      </c>
      <c r="DM12" s="1019"/>
      <c r="DN12" s="1019"/>
      <c r="DO12" s="1019"/>
      <c r="DP12" s="1020"/>
      <c r="DQ12" s="1018" t="s">
        <v>623</v>
      </c>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614</v>
      </c>
      <c r="BT13" s="1022"/>
      <c r="BU13" s="1022"/>
      <c r="BV13" s="1022"/>
      <c r="BW13" s="1022"/>
      <c r="BX13" s="1022"/>
      <c r="BY13" s="1022"/>
      <c r="BZ13" s="1022"/>
      <c r="CA13" s="1022"/>
      <c r="CB13" s="1022"/>
      <c r="CC13" s="1022"/>
      <c r="CD13" s="1022"/>
      <c r="CE13" s="1022"/>
      <c r="CF13" s="1022"/>
      <c r="CG13" s="1043"/>
      <c r="CH13" s="1018">
        <v>-1</v>
      </c>
      <c r="CI13" s="1019"/>
      <c r="CJ13" s="1019"/>
      <c r="CK13" s="1019"/>
      <c r="CL13" s="1020"/>
      <c r="CM13" s="1018">
        <v>231</v>
      </c>
      <c r="CN13" s="1019"/>
      <c r="CO13" s="1019"/>
      <c r="CP13" s="1019"/>
      <c r="CQ13" s="1020"/>
      <c r="CR13" s="1018">
        <v>251</v>
      </c>
      <c r="CS13" s="1019"/>
      <c r="CT13" s="1019"/>
      <c r="CU13" s="1019"/>
      <c r="CV13" s="1020"/>
      <c r="CW13" s="1018">
        <v>0</v>
      </c>
      <c r="CX13" s="1019"/>
      <c r="CY13" s="1019"/>
      <c r="CZ13" s="1019"/>
      <c r="DA13" s="1020"/>
      <c r="DB13" s="1018" t="s">
        <v>533</v>
      </c>
      <c r="DC13" s="1019"/>
      <c r="DD13" s="1019"/>
      <c r="DE13" s="1019"/>
      <c r="DF13" s="1020"/>
      <c r="DG13" s="1018" t="s">
        <v>533</v>
      </c>
      <c r="DH13" s="1019"/>
      <c r="DI13" s="1019"/>
      <c r="DJ13" s="1019"/>
      <c r="DK13" s="1020"/>
      <c r="DL13" s="1018" t="s">
        <v>533</v>
      </c>
      <c r="DM13" s="1019"/>
      <c r="DN13" s="1019"/>
      <c r="DO13" s="1019"/>
      <c r="DP13" s="1020"/>
      <c r="DQ13" s="1018" t="s">
        <v>623</v>
      </c>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t="s">
        <v>618</v>
      </c>
      <c r="BS14" s="1021" t="s">
        <v>615</v>
      </c>
      <c r="BT14" s="1022"/>
      <c r="BU14" s="1022"/>
      <c r="BV14" s="1022"/>
      <c r="BW14" s="1022"/>
      <c r="BX14" s="1022"/>
      <c r="BY14" s="1022"/>
      <c r="BZ14" s="1022"/>
      <c r="CA14" s="1022"/>
      <c r="CB14" s="1022"/>
      <c r="CC14" s="1022"/>
      <c r="CD14" s="1022"/>
      <c r="CE14" s="1022"/>
      <c r="CF14" s="1022"/>
      <c r="CG14" s="1043"/>
      <c r="CH14" s="1018">
        <v>-1</v>
      </c>
      <c r="CI14" s="1019"/>
      <c r="CJ14" s="1019"/>
      <c r="CK14" s="1019"/>
      <c r="CL14" s="1020"/>
      <c r="CM14" s="1018">
        <v>39</v>
      </c>
      <c r="CN14" s="1019"/>
      <c r="CO14" s="1019"/>
      <c r="CP14" s="1019"/>
      <c r="CQ14" s="1020"/>
      <c r="CR14" s="1018">
        <v>10</v>
      </c>
      <c r="CS14" s="1019"/>
      <c r="CT14" s="1019"/>
      <c r="CU14" s="1019"/>
      <c r="CV14" s="1020"/>
      <c r="CW14" s="1018" t="s">
        <v>533</v>
      </c>
      <c r="CX14" s="1019"/>
      <c r="CY14" s="1019"/>
      <c r="CZ14" s="1019"/>
      <c r="DA14" s="1020"/>
      <c r="DB14" s="1018">
        <v>1583</v>
      </c>
      <c r="DC14" s="1019"/>
      <c r="DD14" s="1019"/>
      <c r="DE14" s="1019"/>
      <c r="DF14" s="1020"/>
      <c r="DG14" s="1018" t="s">
        <v>533</v>
      </c>
      <c r="DH14" s="1019"/>
      <c r="DI14" s="1019"/>
      <c r="DJ14" s="1019"/>
      <c r="DK14" s="1020"/>
      <c r="DL14" s="1018" t="s">
        <v>533</v>
      </c>
      <c r="DM14" s="1019"/>
      <c r="DN14" s="1019"/>
      <c r="DO14" s="1019"/>
      <c r="DP14" s="1020"/>
      <c r="DQ14" s="1018" t="s">
        <v>623</v>
      </c>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616</v>
      </c>
      <c r="BT15" s="1022"/>
      <c r="BU15" s="1022"/>
      <c r="BV15" s="1022"/>
      <c r="BW15" s="1022"/>
      <c r="BX15" s="1022"/>
      <c r="BY15" s="1022"/>
      <c r="BZ15" s="1022"/>
      <c r="CA15" s="1022"/>
      <c r="CB15" s="1022"/>
      <c r="CC15" s="1022"/>
      <c r="CD15" s="1022"/>
      <c r="CE15" s="1022"/>
      <c r="CF15" s="1022"/>
      <c r="CG15" s="1043"/>
      <c r="CH15" s="1018">
        <v>8</v>
      </c>
      <c r="CI15" s="1019"/>
      <c r="CJ15" s="1019"/>
      <c r="CK15" s="1019"/>
      <c r="CL15" s="1020"/>
      <c r="CM15" s="1018">
        <v>172</v>
      </c>
      <c r="CN15" s="1019"/>
      <c r="CO15" s="1019"/>
      <c r="CP15" s="1019"/>
      <c r="CQ15" s="1020"/>
      <c r="CR15" s="1018">
        <v>30</v>
      </c>
      <c r="CS15" s="1019"/>
      <c r="CT15" s="1019"/>
      <c r="CU15" s="1019"/>
      <c r="CV15" s="1020"/>
      <c r="CW15" s="1018">
        <v>0</v>
      </c>
      <c r="CX15" s="1019"/>
      <c r="CY15" s="1019"/>
      <c r="CZ15" s="1019"/>
      <c r="DA15" s="1020"/>
      <c r="DB15" s="1018" t="s">
        <v>533</v>
      </c>
      <c r="DC15" s="1019"/>
      <c r="DD15" s="1019"/>
      <c r="DE15" s="1019"/>
      <c r="DF15" s="1020"/>
      <c r="DG15" s="1018" t="s">
        <v>533</v>
      </c>
      <c r="DH15" s="1019"/>
      <c r="DI15" s="1019"/>
      <c r="DJ15" s="1019"/>
      <c r="DK15" s="1020"/>
      <c r="DL15" s="1018" t="s">
        <v>533</v>
      </c>
      <c r="DM15" s="1019"/>
      <c r="DN15" s="1019"/>
      <c r="DO15" s="1019"/>
      <c r="DP15" s="1020"/>
      <c r="DQ15" s="1018" t="s">
        <v>623</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617</v>
      </c>
      <c r="BT16" s="1022"/>
      <c r="BU16" s="1022"/>
      <c r="BV16" s="1022"/>
      <c r="BW16" s="1022"/>
      <c r="BX16" s="1022"/>
      <c r="BY16" s="1022"/>
      <c r="BZ16" s="1022"/>
      <c r="CA16" s="1022"/>
      <c r="CB16" s="1022"/>
      <c r="CC16" s="1022"/>
      <c r="CD16" s="1022"/>
      <c r="CE16" s="1022"/>
      <c r="CF16" s="1022"/>
      <c r="CG16" s="1043"/>
      <c r="CH16" s="1018">
        <v>-373</v>
      </c>
      <c r="CI16" s="1019"/>
      <c r="CJ16" s="1019"/>
      <c r="CK16" s="1019"/>
      <c r="CL16" s="1020"/>
      <c r="CM16" s="1018">
        <v>4878</v>
      </c>
      <c r="CN16" s="1019"/>
      <c r="CO16" s="1019"/>
      <c r="CP16" s="1019"/>
      <c r="CQ16" s="1020"/>
      <c r="CR16" s="1018">
        <v>9</v>
      </c>
      <c r="CS16" s="1019"/>
      <c r="CT16" s="1019"/>
      <c r="CU16" s="1019"/>
      <c r="CV16" s="1020"/>
      <c r="CW16" s="1018">
        <v>246</v>
      </c>
      <c r="CX16" s="1019"/>
      <c r="CY16" s="1019"/>
      <c r="CZ16" s="1019"/>
      <c r="DA16" s="1020"/>
      <c r="DB16" s="1018" t="s">
        <v>533</v>
      </c>
      <c r="DC16" s="1019"/>
      <c r="DD16" s="1019"/>
      <c r="DE16" s="1019"/>
      <c r="DF16" s="1020"/>
      <c r="DG16" s="1018" t="s">
        <v>533</v>
      </c>
      <c r="DH16" s="1019"/>
      <c r="DI16" s="1019"/>
      <c r="DJ16" s="1019"/>
      <c r="DK16" s="1020"/>
      <c r="DL16" s="1018" t="s">
        <v>533</v>
      </c>
      <c r="DM16" s="1019"/>
      <c r="DN16" s="1019"/>
      <c r="DO16" s="1019"/>
      <c r="DP16" s="1020"/>
      <c r="DQ16" s="1018" t="s">
        <v>623</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395</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396</v>
      </c>
      <c r="B23" s="966" t="s">
        <v>397</v>
      </c>
      <c r="C23" s="967"/>
      <c r="D23" s="967"/>
      <c r="E23" s="967"/>
      <c r="F23" s="967"/>
      <c r="G23" s="967"/>
      <c r="H23" s="967"/>
      <c r="I23" s="967"/>
      <c r="J23" s="967"/>
      <c r="K23" s="967"/>
      <c r="L23" s="967"/>
      <c r="M23" s="967"/>
      <c r="N23" s="967"/>
      <c r="O23" s="967"/>
      <c r="P23" s="977"/>
      <c r="Q23" s="1096">
        <v>203891</v>
      </c>
      <c r="R23" s="1090"/>
      <c r="S23" s="1090"/>
      <c r="T23" s="1090"/>
      <c r="U23" s="1090"/>
      <c r="V23" s="1090">
        <v>194510</v>
      </c>
      <c r="W23" s="1090"/>
      <c r="X23" s="1090"/>
      <c r="Y23" s="1090"/>
      <c r="Z23" s="1090"/>
      <c r="AA23" s="1090">
        <v>9381</v>
      </c>
      <c r="AB23" s="1090"/>
      <c r="AC23" s="1090"/>
      <c r="AD23" s="1090"/>
      <c r="AE23" s="1097"/>
      <c r="AF23" s="1098">
        <v>8881</v>
      </c>
      <c r="AG23" s="1090"/>
      <c r="AH23" s="1090"/>
      <c r="AI23" s="1090"/>
      <c r="AJ23" s="1099"/>
      <c r="AK23" s="1100"/>
      <c r="AL23" s="1101"/>
      <c r="AM23" s="1101"/>
      <c r="AN23" s="1101"/>
      <c r="AO23" s="1101"/>
      <c r="AP23" s="1090">
        <v>148023</v>
      </c>
      <c r="AQ23" s="1090"/>
      <c r="AR23" s="1090"/>
      <c r="AS23" s="1090"/>
      <c r="AT23" s="1090"/>
      <c r="AU23" s="1091"/>
      <c r="AV23" s="1091"/>
      <c r="AW23" s="1091"/>
      <c r="AX23" s="1091"/>
      <c r="AY23" s="1092"/>
      <c r="AZ23" s="1093" t="s">
        <v>398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400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374</v>
      </c>
      <c r="B26" s="1025"/>
      <c r="C26" s="1025"/>
      <c r="D26" s="1025"/>
      <c r="E26" s="1025"/>
      <c r="F26" s="1025"/>
      <c r="G26" s="1025"/>
      <c r="H26" s="1025"/>
      <c r="I26" s="1025"/>
      <c r="J26" s="1025"/>
      <c r="K26" s="1025"/>
      <c r="L26" s="1025"/>
      <c r="M26" s="1025"/>
      <c r="N26" s="1025"/>
      <c r="O26" s="1025"/>
      <c r="P26" s="1026"/>
      <c r="Q26" s="1030" t="s">
        <v>401</v>
      </c>
      <c r="R26" s="1031"/>
      <c r="S26" s="1031"/>
      <c r="T26" s="1031"/>
      <c r="U26" s="1032"/>
      <c r="V26" s="1030" t="s">
        <v>402</v>
      </c>
      <c r="W26" s="1031"/>
      <c r="X26" s="1031"/>
      <c r="Y26" s="1031"/>
      <c r="Z26" s="1032"/>
      <c r="AA26" s="1030" t="s">
        <v>403</v>
      </c>
      <c r="AB26" s="1031"/>
      <c r="AC26" s="1031"/>
      <c r="AD26" s="1031"/>
      <c r="AE26" s="1031"/>
      <c r="AF26" s="1084" t="s">
        <v>404</v>
      </c>
      <c r="AG26" s="1037"/>
      <c r="AH26" s="1037"/>
      <c r="AI26" s="1037"/>
      <c r="AJ26" s="1085"/>
      <c r="AK26" s="1031" t="s">
        <v>405</v>
      </c>
      <c r="AL26" s="1031"/>
      <c r="AM26" s="1031"/>
      <c r="AN26" s="1031"/>
      <c r="AO26" s="1032"/>
      <c r="AP26" s="1030" t="s">
        <v>406</v>
      </c>
      <c r="AQ26" s="1031"/>
      <c r="AR26" s="1031"/>
      <c r="AS26" s="1031"/>
      <c r="AT26" s="1032"/>
      <c r="AU26" s="1030" t="s">
        <v>407</v>
      </c>
      <c r="AV26" s="1031"/>
      <c r="AW26" s="1031"/>
      <c r="AX26" s="1031"/>
      <c r="AY26" s="1032"/>
      <c r="AZ26" s="1030" t="s">
        <v>408</v>
      </c>
      <c r="BA26" s="1031"/>
      <c r="BB26" s="1031"/>
      <c r="BC26" s="1031"/>
      <c r="BD26" s="1032"/>
      <c r="BE26" s="1030" t="s">
        <v>381</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409</v>
      </c>
      <c r="C28" s="1077"/>
      <c r="D28" s="1077"/>
      <c r="E28" s="1077"/>
      <c r="F28" s="1077"/>
      <c r="G28" s="1077"/>
      <c r="H28" s="1077"/>
      <c r="I28" s="1077"/>
      <c r="J28" s="1077"/>
      <c r="K28" s="1077"/>
      <c r="L28" s="1077"/>
      <c r="M28" s="1077"/>
      <c r="N28" s="1077"/>
      <c r="O28" s="1077"/>
      <c r="P28" s="1078"/>
      <c r="Q28" s="1079">
        <v>21482</v>
      </c>
      <c r="R28" s="1080"/>
      <c r="S28" s="1080"/>
      <c r="T28" s="1080"/>
      <c r="U28" s="1080"/>
      <c r="V28" s="1080">
        <v>20024</v>
      </c>
      <c r="W28" s="1080"/>
      <c r="X28" s="1080"/>
      <c r="Y28" s="1080"/>
      <c r="Z28" s="1080"/>
      <c r="AA28" s="1080">
        <v>1458</v>
      </c>
      <c r="AB28" s="1080"/>
      <c r="AC28" s="1080"/>
      <c r="AD28" s="1080"/>
      <c r="AE28" s="1081"/>
      <c r="AF28" s="1082">
        <v>1458</v>
      </c>
      <c r="AG28" s="1080"/>
      <c r="AH28" s="1080"/>
      <c r="AI28" s="1080"/>
      <c r="AJ28" s="1083"/>
      <c r="AK28" s="1071" t="s">
        <v>533</v>
      </c>
      <c r="AL28" s="1072"/>
      <c r="AM28" s="1072"/>
      <c r="AN28" s="1072"/>
      <c r="AO28" s="1072"/>
      <c r="AP28" s="1072" t="s">
        <v>533</v>
      </c>
      <c r="AQ28" s="1072"/>
      <c r="AR28" s="1072"/>
      <c r="AS28" s="1072"/>
      <c r="AT28" s="1072"/>
      <c r="AU28" s="1072" t="s">
        <v>533</v>
      </c>
      <c r="AV28" s="1072"/>
      <c r="AW28" s="1072"/>
      <c r="AX28" s="1072"/>
      <c r="AY28" s="1072"/>
      <c r="AZ28" s="1073" t="s">
        <v>533</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410</v>
      </c>
      <c r="C29" s="1060"/>
      <c r="D29" s="1060"/>
      <c r="E29" s="1060"/>
      <c r="F29" s="1060"/>
      <c r="G29" s="1060"/>
      <c r="H29" s="1060"/>
      <c r="I29" s="1060"/>
      <c r="J29" s="1060"/>
      <c r="K29" s="1060"/>
      <c r="L29" s="1060"/>
      <c r="M29" s="1060"/>
      <c r="N29" s="1060"/>
      <c r="O29" s="1060"/>
      <c r="P29" s="1061"/>
      <c r="Q29" s="1067">
        <v>44629</v>
      </c>
      <c r="R29" s="1068"/>
      <c r="S29" s="1068"/>
      <c r="T29" s="1068"/>
      <c r="U29" s="1068"/>
      <c r="V29" s="1068">
        <v>42014</v>
      </c>
      <c r="W29" s="1068"/>
      <c r="X29" s="1068"/>
      <c r="Y29" s="1068"/>
      <c r="Z29" s="1068"/>
      <c r="AA29" s="1068">
        <v>2615</v>
      </c>
      <c r="AB29" s="1068"/>
      <c r="AC29" s="1068"/>
      <c r="AD29" s="1068"/>
      <c r="AE29" s="1069"/>
      <c r="AF29" s="1064">
        <v>2615</v>
      </c>
      <c r="AG29" s="1065"/>
      <c r="AH29" s="1065"/>
      <c r="AI29" s="1065"/>
      <c r="AJ29" s="1066"/>
      <c r="AK29" s="1009">
        <v>3517</v>
      </c>
      <c r="AL29" s="1000"/>
      <c r="AM29" s="1000"/>
      <c r="AN29" s="1000"/>
      <c r="AO29" s="1000"/>
      <c r="AP29" s="1000" t="s">
        <v>533</v>
      </c>
      <c r="AQ29" s="1000"/>
      <c r="AR29" s="1000"/>
      <c r="AS29" s="1000"/>
      <c r="AT29" s="1000"/>
      <c r="AU29" s="1000" t="s">
        <v>533</v>
      </c>
      <c r="AV29" s="1000"/>
      <c r="AW29" s="1000"/>
      <c r="AX29" s="1000"/>
      <c r="AY29" s="1000"/>
      <c r="AZ29" s="1070" t="s">
        <v>533</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411</v>
      </c>
      <c r="C30" s="1060"/>
      <c r="D30" s="1060"/>
      <c r="E30" s="1060"/>
      <c r="F30" s="1060"/>
      <c r="G30" s="1060"/>
      <c r="H30" s="1060"/>
      <c r="I30" s="1060"/>
      <c r="J30" s="1060"/>
      <c r="K30" s="1060"/>
      <c r="L30" s="1060"/>
      <c r="M30" s="1060"/>
      <c r="N30" s="1060"/>
      <c r="O30" s="1060"/>
      <c r="P30" s="1061"/>
      <c r="Q30" s="1067">
        <v>44745</v>
      </c>
      <c r="R30" s="1068"/>
      <c r="S30" s="1068"/>
      <c r="T30" s="1068"/>
      <c r="U30" s="1068"/>
      <c r="V30" s="1068">
        <v>43776</v>
      </c>
      <c r="W30" s="1068"/>
      <c r="X30" s="1068"/>
      <c r="Y30" s="1068"/>
      <c r="Z30" s="1068"/>
      <c r="AA30" s="1068">
        <v>969</v>
      </c>
      <c r="AB30" s="1068"/>
      <c r="AC30" s="1068"/>
      <c r="AD30" s="1068"/>
      <c r="AE30" s="1069"/>
      <c r="AF30" s="1064">
        <v>969</v>
      </c>
      <c r="AG30" s="1065"/>
      <c r="AH30" s="1065"/>
      <c r="AI30" s="1065"/>
      <c r="AJ30" s="1066"/>
      <c r="AK30" s="1009">
        <v>8140</v>
      </c>
      <c r="AL30" s="1000"/>
      <c r="AM30" s="1000"/>
      <c r="AN30" s="1000"/>
      <c r="AO30" s="1000"/>
      <c r="AP30" s="1000" t="s">
        <v>533</v>
      </c>
      <c r="AQ30" s="1000"/>
      <c r="AR30" s="1000"/>
      <c r="AS30" s="1000"/>
      <c r="AT30" s="1000"/>
      <c r="AU30" s="1000" t="s">
        <v>533</v>
      </c>
      <c r="AV30" s="1000"/>
      <c r="AW30" s="1000"/>
      <c r="AX30" s="1000"/>
      <c r="AY30" s="1000"/>
      <c r="AZ30" s="1070" t="s">
        <v>533</v>
      </c>
      <c r="BA30" s="1070"/>
      <c r="BB30" s="1070"/>
      <c r="BC30" s="1070"/>
      <c r="BD30" s="1070"/>
      <c r="BE30" s="1001" t="s">
        <v>600</v>
      </c>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412</v>
      </c>
      <c r="C31" s="1060"/>
      <c r="D31" s="1060"/>
      <c r="E31" s="1060"/>
      <c r="F31" s="1060"/>
      <c r="G31" s="1060"/>
      <c r="H31" s="1060"/>
      <c r="I31" s="1060"/>
      <c r="J31" s="1060"/>
      <c r="K31" s="1060"/>
      <c r="L31" s="1060"/>
      <c r="M31" s="1060"/>
      <c r="N31" s="1060"/>
      <c r="O31" s="1060"/>
      <c r="P31" s="1061"/>
      <c r="Q31" s="1067">
        <v>6239</v>
      </c>
      <c r="R31" s="1068"/>
      <c r="S31" s="1068"/>
      <c r="T31" s="1068"/>
      <c r="U31" s="1068"/>
      <c r="V31" s="1068">
        <v>5990</v>
      </c>
      <c r="W31" s="1068"/>
      <c r="X31" s="1068"/>
      <c r="Y31" s="1068"/>
      <c r="Z31" s="1068"/>
      <c r="AA31" s="1068">
        <v>249</v>
      </c>
      <c r="AB31" s="1068"/>
      <c r="AC31" s="1068"/>
      <c r="AD31" s="1068"/>
      <c r="AE31" s="1069"/>
      <c r="AF31" s="1064">
        <v>249</v>
      </c>
      <c r="AG31" s="1065"/>
      <c r="AH31" s="1065"/>
      <c r="AI31" s="1065"/>
      <c r="AJ31" s="1066"/>
      <c r="AK31" s="1009">
        <v>1313</v>
      </c>
      <c r="AL31" s="1000"/>
      <c r="AM31" s="1000"/>
      <c r="AN31" s="1000"/>
      <c r="AO31" s="1000"/>
      <c r="AP31" s="1000" t="s">
        <v>533</v>
      </c>
      <c r="AQ31" s="1000"/>
      <c r="AR31" s="1000"/>
      <c r="AS31" s="1000"/>
      <c r="AT31" s="1000"/>
      <c r="AU31" s="1000" t="s">
        <v>533</v>
      </c>
      <c r="AV31" s="1000"/>
      <c r="AW31" s="1000"/>
      <c r="AX31" s="1000"/>
      <c r="AY31" s="1000"/>
      <c r="AZ31" s="1070" t="s">
        <v>533</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413</v>
      </c>
      <c r="C32" s="1060"/>
      <c r="D32" s="1060"/>
      <c r="E32" s="1060"/>
      <c r="F32" s="1060"/>
      <c r="G32" s="1060"/>
      <c r="H32" s="1060"/>
      <c r="I32" s="1060"/>
      <c r="J32" s="1060"/>
      <c r="K32" s="1060"/>
      <c r="L32" s="1060"/>
      <c r="M32" s="1060"/>
      <c r="N32" s="1060"/>
      <c r="O32" s="1060"/>
      <c r="P32" s="1061"/>
      <c r="Q32" s="1067">
        <v>238</v>
      </c>
      <c r="R32" s="1068"/>
      <c r="S32" s="1068"/>
      <c r="T32" s="1068"/>
      <c r="U32" s="1068"/>
      <c r="V32" s="1068">
        <v>238</v>
      </c>
      <c r="W32" s="1068"/>
      <c r="X32" s="1068"/>
      <c r="Y32" s="1068"/>
      <c r="Z32" s="1068"/>
      <c r="AA32" s="1068" t="s">
        <v>533</v>
      </c>
      <c r="AB32" s="1068"/>
      <c r="AC32" s="1068"/>
      <c r="AD32" s="1068"/>
      <c r="AE32" s="1069"/>
      <c r="AF32" s="1064" t="s">
        <v>414</v>
      </c>
      <c r="AG32" s="1065"/>
      <c r="AH32" s="1065"/>
      <c r="AI32" s="1065"/>
      <c r="AJ32" s="1066"/>
      <c r="AK32" s="1009">
        <v>138</v>
      </c>
      <c r="AL32" s="1000"/>
      <c r="AM32" s="1000"/>
      <c r="AN32" s="1000"/>
      <c r="AO32" s="1000"/>
      <c r="AP32" s="1000" t="s">
        <v>533</v>
      </c>
      <c r="AQ32" s="1000"/>
      <c r="AR32" s="1000"/>
      <c r="AS32" s="1000"/>
      <c r="AT32" s="1000"/>
      <c r="AU32" s="1000" t="s">
        <v>533</v>
      </c>
      <c r="AV32" s="1000"/>
      <c r="AW32" s="1000"/>
      <c r="AX32" s="1000"/>
      <c r="AY32" s="1000"/>
      <c r="AZ32" s="1070" t="s">
        <v>533</v>
      </c>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415</v>
      </c>
      <c r="C33" s="1060"/>
      <c r="D33" s="1060"/>
      <c r="E33" s="1060"/>
      <c r="F33" s="1060"/>
      <c r="G33" s="1060"/>
      <c r="H33" s="1060"/>
      <c r="I33" s="1060"/>
      <c r="J33" s="1060"/>
      <c r="K33" s="1060"/>
      <c r="L33" s="1060"/>
      <c r="M33" s="1060"/>
      <c r="N33" s="1060"/>
      <c r="O33" s="1060"/>
      <c r="P33" s="1061"/>
      <c r="Q33" s="1067">
        <v>22943</v>
      </c>
      <c r="R33" s="1068"/>
      <c r="S33" s="1068"/>
      <c r="T33" s="1068"/>
      <c r="U33" s="1068"/>
      <c r="V33" s="1068">
        <v>23034</v>
      </c>
      <c r="W33" s="1068"/>
      <c r="X33" s="1068"/>
      <c r="Y33" s="1068"/>
      <c r="Z33" s="1068"/>
      <c r="AA33" s="1068">
        <v>-91</v>
      </c>
      <c r="AB33" s="1068"/>
      <c r="AC33" s="1068"/>
      <c r="AD33" s="1068"/>
      <c r="AE33" s="1069"/>
      <c r="AF33" s="1064">
        <v>6079</v>
      </c>
      <c r="AG33" s="1065"/>
      <c r="AH33" s="1065"/>
      <c r="AI33" s="1065"/>
      <c r="AJ33" s="1066"/>
      <c r="AK33" s="1009">
        <v>2222</v>
      </c>
      <c r="AL33" s="1000"/>
      <c r="AM33" s="1000"/>
      <c r="AN33" s="1000"/>
      <c r="AO33" s="1000"/>
      <c r="AP33" s="1000">
        <v>9893</v>
      </c>
      <c r="AQ33" s="1000"/>
      <c r="AR33" s="1000"/>
      <c r="AS33" s="1000"/>
      <c r="AT33" s="1000"/>
      <c r="AU33" s="1000">
        <v>5441</v>
      </c>
      <c r="AV33" s="1000"/>
      <c r="AW33" s="1000"/>
      <c r="AX33" s="1000"/>
      <c r="AY33" s="1000"/>
      <c r="AZ33" s="1070" t="s">
        <v>533</v>
      </c>
      <c r="BA33" s="1070"/>
      <c r="BB33" s="1070"/>
      <c r="BC33" s="1070"/>
      <c r="BD33" s="1070"/>
      <c r="BE33" s="1001" t="s">
        <v>416</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417</v>
      </c>
      <c r="C34" s="1060"/>
      <c r="D34" s="1060"/>
      <c r="E34" s="1060"/>
      <c r="F34" s="1060"/>
      <c r="G34" s="1060"/>
      <c r="H34" s="1060"/>
      <c r="I34" s="1060"/>
      <c r="J34" s="1060"/>
      <c r="K34" s="1060"/>
      <c r="L34" s="1060"/>
      <c r="M34" s="1060"/>
      <c r="N34" s="1060"/>
      <c r="O34" s="1060"/>
      <c r="P34" s="1061"/>
      <c r="Q34" s="1067">
        <v>604</v>
      </c>
      <c r="R34" s="1068"/>
      <c r="S34" s="1068"/>
      <c r="T34" s="1068"/>
      <c r="U34" s="1068"/>
      <c r="V34" s="1068">
        <v>570</v>
      </c>
      <c r="W34" s="1068"/>
      <c r="X34" s="1068"/>
      <c r="Y34" s="1068"/>
      <c r="Z34" s="1068"/>
      <c r="AA34" s="1068">
        <v>34</v>
      </c>
      <c r="AB34" s="1068"/>
      <c r="AC34" s="1068"/>
      <c r="AD34" s="1068"/>
      <c r="AE34" s="1069"/>
      <c r="AF34" s="1064">
        <v>1018</v>
      </c>
      <c r="AG34" s="1065"/>
      <c r="AH34" s="1065"/>
      <c r="AI34" s="1065"/>
      <c r="AJ34" s="1066"/>
      <c r="AK34" s="1009">
        <v>167</v>
      </c>
      <c r="AL34" s="1000"/>
      <c r="AM34" s="1000"/>
      <c r="AN34" s="1000"/>
      <c r="AO34" s="1000"/>
      <c r="AP34" s="1000" t="s">
        <v>533</v>
      </c>
      <c r="AQ34" s="1000"/>
      <c r="AR34" s="1000"/>
      <c r="AS34" s="1000"/>
      <c r="AT34" s="1000"/>
      <c r="AU34" s="1000" t="s">
        <v>533</v>
      </c>
      <c r="AV34" s="1000"/>
      <c r="AW34" s="1000"/>
      <c r="AX34" s="1000"/>
      <c r="AY34" s="1000"/>
      <c r="AZ34" s="1070" t="s">
        <v>533</v>
      </c>
      <c r="BA34" s="1070"/>
      <c r="BB34" s="1070"/>
      <c r="BC34" s="1070"/>
      <c r="BD34" s="1070"/>
      <c r="BE34" s="1001" t="s">
        <v>416</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418</v>
      </c>
      <c r="C35" s="1060"/>
      <c r="D35" s="1060"/>
      <c r="E35" s="1060"/>
      <c r="F35" s="1060"/>
      <c r="G35" s="1060"/>
      <c r="H35" s="1060"/>
      <c r="I35" s="1060"/>
      <c r="J35" s="1060"/>
      <c r="K35" s="1060"/>
      <c r="L35" s="1060"/>
      <c r="M35" s="1060"/>
      <c r="N35" s="1060"/>
      <c r="O35" s="1060"/>
      <c r="P35" s="1061"/>
      <c r="Q35" s="1067">
        <v>5534</v>
      </c>
      <c r="R35" s="1068"/>
      <c r="S35" s="1068"/>
      <c r="T35" s="1068"/>
      <c r="U35" s="1068"/>
      <c r="V35" s="1068">
        <v>4473</v>
      </c>
      <c r="W35" s="1068"/>
      <c r="X35" s="1068"/>
      <c r="Y35" s="1068"/>
      <c r="Z35" s="1068"/>
      <c r="AA35" s="1068">
        <v>1062</v>
      </c>
      <c r="AB35" s="1068"/>
      <c r="AC35" s="1068"/>
      <c r="AD35" s="1068"/>
      <c r="AE35" s="1069"/>
      <c r="AF35" s="1064">
        <v>2979</v>
      </c>
      <c r="AG35" s="1065"/>
      <c r="AH35" s="1065"/>
      <c r="AI35" s="1065"/>
      <c r="AJ35" s="1066"/>
      <c r="AK35" s="1009">
        <v>192</v>
      </c>
      <c r="AL35" s="1000"/>
      <c r="AM35" s="1000"/>
      <c r="AN35" s="1000"/>
      <c r="AO35" s="1000"/>
      <c r="AP35" s="1000">
        <v>28855</v>
      </c>
      <c r="AQ35" s="1000"/>
      <c r="AR35" s="1000"/>
      <c r="AS35" s="1000"/>
      <c r="AT35" s="1000"/>
      <c r="AU35" s="1000">
        <v>317</v>
      </c>
      <c r="AV35" s="1000"/>
      <c r="AW35" s="1000"/>
      <c r="AX35" s="1000"/>
      <c r="AY35" s="1000"/>
      <c r="AZ35" s="1070" t="s">
        <v>533</v>
      </c>
      <c r="BA35" s="1070"/>
      <c r="BB35" s="1070"/>
      <c r="BC35" s="1070"/>
      <c r="BD35" s="1070"/>
      <c r="BE35" s="1001" t="s">
        <v>419</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420</v>
      </c>
      <c r="C36" s="1060"/>
      <c r="D36" s="1060"/>
      <c r="E36" s="1060"/>
      <c r="F36" s="1060"/>
      <c r="G36" s="1060"/>
      <c r="H36" s="1060"/>
      <c r="I36" s="1060"/>
      <c r="J36" s="1060"/>
      <c r="K36" s="1060"/>
      <c r="L36" s="1060"/>
      <c r="M36" s="1060"/>
      <c r="N36" s="1060"/>
      <c r="O36" s="1060"/>
      <c r="P36" s="1061"/>
      <c r="Q36" s="1067">
        <v>8304</v>
      </c>
      <c r="R36" s="1068"/>
      <c r="S36" s="1068"/>
      <c r="T36" s="1068"/>
      <c r="U36" s="1068"/>
      <c r="V36" s="1068">
        <v>7804</v>
      </c>
      <c r="W36" s="1068"/>
      <c r="X36" s="1068"/>
      <c r="Y36" s="1068"/>
      <c r="Z36" s="1068"/>
      <c r="AA36" s="1068">
        <v>499</v>
      </c>
      <c r="AB36" s="1068"/>
      <c r="AC36" s="1068"/>
      <c r="AD36" s="1068"/>
      <c r="AE36" s="1069"/>
      <c r="AF36" s="1064">
        <v>2264</v>
      </c>
      <c r="AG36" s="1065"/>
      <c r="AH36" s="1065"/>
      <c r="AI36" s="1065"/>
      <c r="AJ36" s="1066"/>
      <c r="AK36" s="1009">
        <v>1397</v>
      </c>
      <c r="AL36" s="1000"/>
      <c r="AM36" s="1000"/>
      <c r="AN36" s="1000"/>
      <c r="AO36" s="1000"/>
      <c r="AP36" s="1000">
        <v>55300</v>
      </c>
      <c r="AQ36" s="1000"/>
      <c r="AR36" s="1000"/>
      <c r="AS36" s="1000"/>
      <c r="AT36" s="1000"/>
      <c r="AU36" s="1000">
        <v>16258</v>
      </c>
      <c r="AV36" s="1000"/>
      <c r="AW36" s="1000"/>
      <c r="AX36" s="1000"/>
      <c r="AY36" s="1000"/>
      <c r="AZ36" s="1070" t="s">
        <v>533</v>
      </c>
      <c r="BA36" s="1070"/>
      <c r="BB36" s="1070"/>
      <c r="BC36" s="1070"/>
      <c r="BD36" s="1070"/>
      <c r="BE36" s="1001" t="s">
        <v>416</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t="s">
        <v>421</v>
      </c>
      <c r="C37" s="1060"/>
      <c r="D37" s="1060"/>
      <c r="E37" s="1060"/>
      <c r="F37" s="1060"/>
      <c r="G37" s="1060"/>
      <c r="H37" s="1060"/>
      <c r="I37" s="1060"/>
      <c r="J37" s="1060"/>
      <c r="K37" s="1060"/>
      <c r="L37" s="1060"/>
      <c r="M37" s="1060"/>
      <c r="N37" s="1060"/>
      <c r="O37" s="1060"/>
      <c r="P37" s="1061"/>
      <c r="Q37" s="1067">
        <v>196</v>
      </c>
      <c r="R37" s="1068"/>
      <c r="S37" s="1068"/>
      <c r="T37" s="1068"/>
      <c r="U37" s="1068"/>
      <c r="V37" s="1068">
        <v>196</v>
      </c>
      <c r="W37" s="1068"/>
      <c r="X37" s="1068"/>
      <c r="Y37" s="1068"/>
      <c r="Z37" s="1068"/>
      <c r="AA37" s="1068" t="s">
        <v>533</v>
      </c>
      <c r="AB37" s="1068"/>
      <c r="AC37" s="1068"/>
      <c r="AD37" s="1068"/>
      <c r="AE37" s="1069"/>
      <c r="AF37" s="1064" t="s">
        <v>398</v>
      </c>
      <c r="AG37" s="1065"/>
      <c r="AH37" s="1065"/>
      <c r="AI37" s="1065"/>
      <c r="AJ37" s="1066"/>
      <c r="AK37" s="1009" t="s">
        <v>533</v>
      </c>
      <c r="AL37" s="1000"/>
      <c r="AM37" s="1000"/>
      <c r="AN37" s="1000"/>
      <c r="AO37" s="1000"/>
      <c r="AP37" s="1000" t="s">
        <v>533</v>
      </c>
      <c r="AQ37" s="1000"/>
      <c r="AR37" s="1000"/>
      <c r="AS37" s="1000"/>
      <c r="AT37" s="1000"/>
      <c r="AU37" s="1000" t="s">
        <v>533</v>
      </c>
      <c r="AV37" s="1000"/>
      <c r="AW37" s="1000"/>
      <c r="AX37" s="1000"/>
      <c r="AY37" s="1000"/>
      <c r="AZ37" s="1070" t="s">
        <v>533</v>
      </c>
      <c r="BA37" s="1070"/>
      <c r="BB37" s="1070"/>
      <c r="BC37" s="1070"/>
      <c r="BD37" s="1070"/>
      <c r="BE37" s="1001" t="s">
        <v>422</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t="s">
        <v>423</v>
      </c>
      <c r="C38" s="1060"/>
      <c r="D38" s="1060"/>
      <c r="E38" s="1060"/>
      <c r="F38" s="1060"/>
      <c r="G38" s="1060"/>
      <c r="H38" s="1060"/>
      <c r="I38" s="1060"/>
      <c r="J38" s="1060"/>
      <c r="K38" s="1060"/>
      <c r="L38" s="1060"/>
      <c r="M38" s="1060"/>
      <c r="N38" s="1060"/>
      <c r="O38" s="1060"/>
      <c r="P38" s="1061"/>
      <c r="Q38" s="1067">
        <v>328</v>
      </c>
      <c r="R38" s="1068"/>
      <c r="S38" s="1068"/>
      <c r="T38" s="1068"/>
      <c r="U38" s="1068"/>
      <c r="V38" s="1068">
        <v>328</v>
      </c>
      <c r="W38" s="1068"/>
      <c r="X38" s="1068"/>
      <c r="Y38" s="1068"/>
      <c r="Z38" s="1068"/>
      <c r="AA38" s="1068" t="s">
        <v>533</v>
      </c>
      <c r="AB38" s="1068"/>
      <c r="AC38" s="1068"/>
      <c r="AD38" s="1068"/>
      <c r="AE38" s="1069"/>
      <c r="AF38" s="1064" t="s">
        <v>398</v>
      </c>
      <c r="AG38" s="1065"/>
      <c r="AH38" s="1065"/>
      <c r="AI38" s="1065"/>
      <c r="AJ38" s="1066"/>
      <c r="AK38" s="1009">
        <v>134</v>
      </c>
      <c r="AL38" s="1000"/>
      <c r="AM38" s="1000"/>
      <c r="AN38" s="1000"/>
      <c r="AO38" s="1000"/>
      <c r="AP38" s="1000">
        <v>147</v>
      </c>
      <c r="AQ38" s="1000"/>
      <c r="AR38" s="1000"/>
      <c r="AS38" s="1000"/>
      <c r="AT38" s="1000"/>
      <c r="AU38" s="1000">
        <v>97</v>
      </c>
      <c r="AV38" s="1000"/>
      <c r="AW38" s="1000"/>
      <c r="AX38" s="1000"/>
      <c r="AY38" s="1000"/>
      <c r="AZ38" s="1070" t="s">
        <v>533</v>
      </c>
      <c r="BA38" s="1070"/>
      <c r="BB38" s="1070"/>
      <c r="BC38" s="1070"/>
      <c r="BD38" s="1070"/>
      <c r="BE38" s="1001" t="s">
        <v>424</v>
      </c>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t="s">
        <v>425</v>
      </c>
      <c r="C39" s="1060"/>
      <c r="D39" s="1060"/>
      <c r="E39" s="1060"/>
      <c r="F39" s="1060"/>
      <c r="G39" s="1060"/>
      <c r="H39" s="1060"/>
      <c r="I39" s="1060"/>
      <c r="J39" s="1060"/>
      <c r="K39" s="1060"/>
      <c r="L39" s="1060"/>
      <c r="M39" s="1060"/>
      <c r="N39" s="1060"/>
      <c r="O39" s="1060"/>
      <c r="P39" s="1061"/>
      <c r="Q39" s="1067">
        <v>397</v>
      </c>
      <c r="R39" s="1068"/>
      <c r="S39" s="1068"/>
      <c r="T39" s="1068"/>
      <c r="U39" s="1068"/>
      <c r="V39" s="1068">
        <v>397</v>
      </c>
      <c r="W39" s="1068"/>
      <c r="X39" s="1068"/>
      <c r="Y39" s="1068"/>
      <c r="Z39" s="1068"/>
      <c r="AA39" s="1068" t="s">
        <v>533</v>
      </c>
      <c r="AB39" s="1068"/>
      <c r="AC39" s="1068"/>
      <c r="AD39" s="1068"/>
      <c r="AE39" s="1069"/>
      <c r="AF39" s="1064" t="s">
        <v>128</v>
      </c>
      <c r="AG39" s="1065"/>
      <c r="AH39" s="1065"/>
      <c r="AI39" s="1065"/>
      <c r="AJ39" s="1066"/>
      <c r="AK39" s="1009">
        <v>314</v>
      </c>
      <c r="AL39" s="1000"/>
      <c r="AM39" s="1000"/>
      <c r="AN39" s="1000"/>
      <c r="AO39" s="1000"/>
      <c r="AP39" s="1000">
        <v>20</v>
      </c>
      <c r="AQ39" s="1000"/>
      <c r="AR39" s="1000"/>
      <c r="AS39" s="1000"/>
      <c r="AT39" s="1000"/>
      <c r="AU39" s="1000">
        <v>14</v>
      </c>
      <c r="AV39" s="1000"/>
      <c r="AW39" s="1000"/>
      <c r="AX39" s="1000"/>
      <c r="AY39" s="1000"/>
      <c r="AZ39" s="1070" t="s">
        <v>533</v>
      </c>
      <c r="BA39" s="1070"/>
      <c r="BB39" s="1070"/>
      <c r="BC39" s="1070"/>
      <c r="BD39" s="1070"/>
      <c r="BE39" s="1001" t="s">
        <v>426</v>
      </c>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396</v>
      </c>
      <c r="B63" s="966" t="s">
        <v>428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17630</v>
      </c>
      <c r="AG63" s="988"/>
      <c r="AH63" s="988"/>
      <c r="AI63" s="988"/>
      <c r="AJ63" s="1051"/>
      <c r="AK63" s="1052"/>
      <c r="AL63" s="992"/>
      <c r="AM63" s="992"/>
      <c r="AN63" s="992"/>
      <c r="AO63" s="992"/>
      <c r="AP63" s="988">
        <v>94215</v>
      </c>
      <c r="AQ63" s="988"/>
      <c r="AR63" s="988"/>
      <c r="AS63" s="988"/>
      <c r="AT63" s="988"/>
      <c r="AU63" s="988">
        <v>22127</v>
      </c>
      <c r="AV63" s="988"/>
      <c r="AW63" s="988"/>
      <c r="AX63" s="988"/>
      <c r="AY63" s="988"/>
      <c r="AZ63" s="1046"/>
      <c r="BA63" s="1046"/>
      <c r="BB63" s="1046"/>
      <c r="BC63" s="1046"/>
      <c r="BD63" s="1046"/>
      <c r="BE63" s="989"/>
      <c r="BF63" s="989"/>
      <c r="BG63" s="989"/>
      <c r="BH63" s="989"/>
      <c r="BI63" s="990"/>
      <c r="BJ63" s="1047" t="s">
        <v>429</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430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431</v>
      </c>
      <c r="B66" s="1025"/>
      <c r="C66" s="1025"/>
      <c r="D66" s="1025"/>
      <c r="E66" s="1025"/>
      <c r="F66" s="1025"/>
      <c r="G66" s="1025"/>
      <c r="H66" s="1025"/>
      <c r="I66" s="1025"/>
      <c r="J66" s="1025"/>
      <c r="K66" s="1025"/>
      <c r="L66" s="1025"/>
      <c r="M66" s="1025"/>
      <c r="N66" s="1025"/>
      <c r="O66" s="1025"/>
      <c r="P66" s="1026"/>
      <c r="Q66" s="1030" t="s">
        <v>432</v>
      </c>
      <c r="R66" s="1031"/>
      <c r="S66" s="1031"/>
      <c r="T66" s="1031"/>
      <c r="U66" s="1032"/>
      <c r="V66" s="1030" t="s">
        <v>402</v>
      </c>
      <c r="W66" s="1031"/>
      <c r="X66" s="1031"/>
      <c r="Y66" s="1031"/>
      <c r="Z66" s="1032"/>
      <c r="AA66" s="1030" t="s">
        <v>433</v>
      </c>
      <c r="AB66" s="1031"/>
      <c r="AC66" s="1031"/>
      <c r="AD66" s="1031"/>
      <c r="AE66" s="1032"/>
      <c r="AF66" s="1036" t="s">
        <v>434</v>
      </c>
      <c r="AG66" s="1037"/>
      <c r="AH66" s="1037"/>
      <c r="AI66" s="1037"/>
      <c r="AJ66" s="1038"/>
      <c r="AK66" s="1030" t="s">
        <v>435</v>
      </c>
      <c r="AL66" s="1025"/>
      <c r="AM66" s="1025"/>
      <c r="AN66" s="1025"/>
      <c r="AO66" s="1026"/>
      <c r="AP66" s="1030" t="s">
        <v>436</v>
      </c>
      <c r="AQ66" s="1031"/>
      <c r="AR66" s="1031"/>
      <c r="AS66" s="1031"/>
      <c r="AT66" s="1032"/>
      <c r="AU66" s="1030" t="s">
        <v>437</v>
      </c>
      <c r="AV66" s="1031"/>
      <c r="AW66" s="1031"/>
      <c r="AX66" s="1031"/>
      <c r="AY66" s="1032"/>
      <c r="AZ66" s="1030" t="s">
        <v>381</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601</v>
      </c>
      <c r="C68" s="1015"/>
      <c r="D68" s="1015"/>
      <c r="E68" s="1015"/>
      <c r="F68" s="1015"/>
      <c r="G68" s="1015"/>
      <c r="H68" s="1015"/>
      <c r="I68" s="1015"/>
      <c r="J68" s="1015"/>
      <c r="K68" s="1015"/>
      <c r="L68" s="1015"/>
      <c r="M68" s="1015"/>
      <c r="N68" s="1015"/>
      <c r="O68" s="1015"/>
      <c r="P68" s="1016"/>
      <c r="Q68" s="1017">
        <v>258</v>
      </c>
      <c r="R68" s="1011"/>
      <c r="S68" s="1011"/>
      <c r="T68" s="1011"/>
      <c r="U68" s="1011"/>
      <c r="V68" s="1011">
        <v>239</v>
      </c>
      <c r="W68" s="1011"/>
      <c r="X68" s="1011"/>
      <c r="Y68" s="1011"/>
      <c r="Z68" s="1011"/>
      <c r="AA68" s="1011">
        <v>19</v>
      </c>
      <c r="AB68" s="1011"/>
      <c r="AC68" s="1011"/>
      <c r="AD68" s="1011"/>
      <c r="AE68" s="1011"/>
      <c r="AF68" s="1011">
        <v>19</v>
      </c>
      <c r="AG68" s="1011"/>
      <c r="AH68" s="1011"/>
      <c r="AI68" s="1011"/>
      <c r="AJ68" s="1011"/>
      <c r="AK68" s="1011" t="s">
        <v>533</v>
      </c>
      <c r="AL68" s="1011"/>
      <c r="AM68" s="1011"/>
      <c r="AN68" s="1011"/>
      <c r="AO68" s="1011"/>
      <c r="AP68" s="1011" t="s">
        <v>533</v>
      </c>
      <c r="AQ68" s="1011"/>
      <c r="AR68" s="1011"/>
      <c r="AS68" s="1011"/>
      <c r="AT68" s="1011"/>
      <c r="AU68" s="1011" t="s">
        <v>533</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602</v>
      </c>
      <c r="C69" s="1004"/>
      <c r="D69" s="1004"/>
      <c r="E69" s="1004"/>
      <c r="F69" s="1004"/>
      <c r="G69" s="1004"/>
      <c r="H69" s="1004"/>
      <c r="I69" s="1004"/>
      <c r="J69" s="1004"/>
      <c r="K69" s="1004"/>
      <c r="L69" s="1004"/>
      <c r="M69" s="1004"/>
      <c r="N69" s="1004"/>
      <c r="O69" s="1004"/>
      <c r="P69" s="1005"/>
      <c r="Q69" s="1006">
        <v>272654</v>
      </c>
      <c r="R69" s="1000"/>
      <c r="S69" s="1000"/>
      <c r="T69" s="1000"/>
      <c r="U69" s="1000"/>
      <c r="V69" s="1000">
        <v>260337</v>
      </c>
      <c r="W69" s="1000"/>
      <c r="X69" s="1000"/>
      <c r="Y69" s="1000"/>
      <c r="Z69" s="1000"/>
      <c r="AA69" s="1000">
        <v>12317</v>
      </c>
      <c r="AB69" s="1000"/>
      <c r="AC69" s="1000"/>
      <c r="AD69" s="1000"/>
      <c r="AE69" s="1000"/>
      <c r="AF69" s="1000">
        <v>12317</v>
      </c>
      <c r="AG69" s="1000"/>
      <c r="AH69" s="1000"/>
      <c r="AI69" s="1000"/>
      <c r="AJ69" s="1000"/>
      <c r="AK69" s="1000" t="s">
        <v>533</v>
      </c>
      <c r="AL69" s="1000"/>
      <c r="AM69" s="1000"/>
      <c r="AN69" s="1000"/>
      <c r="AO69" s="1000"/>
      <c r="AP69" s="1000" t="s">
        <v>533</v>
      </c>
      <c r="AQ69" s="1000"/>
      <c r="AR69" s="1000"/>
      <c r="AS69" s="1000"/>
      <c r="AT69" s="1000"/>
      <c r="AU69" s="1000" t="s">
        <v>533</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603</v>
      </c>
      <c r="C70" s="1004"/>
      <c r="D70" s="1004"/>
      <c r="E70" s="1004"/>
      <c r="F70" s="1004"/>
      <c r="G70" s="1004"/>
      <c r="H70" s="1004"/>
      <c r="I70" s="1004"/>
      <c r="J70" s="1004"/>
      <c r="K70" s="1004"/>
      <c r="L70" s="1004"/>
      <c r="M70" s="1004"/>
      <c r="N70" s="1004"/>
      <c r="O70" s="1004"/>
      <c r="P70" s="1005"/>
      <c r="Q70" s="1006">
        <v>71</v>
      </c>
      <c r="R70" s="1000"/>
      <c r="S70" s="1000"/>
      <c r="T70" s="1000"/>
      <c r="U70" s="1000"/>
      <c r="V70" s="1000">
        <v>67</v>
      </c>
      <c r="W70" s="1000"/>
      <c r="X70" s="1000"/>
      <c r="Y70" s="1000"/>
      <c r="Z70" s="1000"/>
      <c r="AA70" s="1000">
        <v>4</v>
      </c>
      <c r="AB70" s="1000"/>
      <c r="AC70" s="1000"/>
      <c r="AD70" s="1000"/>
      <c r="AE70" s="1000"/>
      <c r="AF70" s="1000">
        <v>4</v>
      </c>
      <c r="AG70" s="1000"/>
      <c r="AH70" s="1000"/>
      <c r="AI70" s="1000"/>
      <c r="AJ70" s="1000"/>
      <c r="AK70" s="1000" t="s">
        <v>533</v>
      </c>
      <c r="AL70" s="1000"/>
      <c r="AM70" s="1000"/>
      <c r="AN70" s="1000"/>
      <c r="AO70" s="1000"/>
      <c r="AP70" s="1000" t="s">
        <v>533</v>
      </c>
      <c r="AQ70" s="1000"/>
      <c r="AR70" s="1000"/>
      <c r="AS70" s="1000"/>
      <c r="AT70" s="1000"/>
      <c r="AU70" s="1000" t="s">
        <v>533</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604</v>
      </c>
      <c r="C71" s="1004"/>
      <c r="D71" s="1004"/>
      <c r="E71" s="1004"/>
      <c r="F71" s="1004"/>
      <c r="G71" s="1004"/>
      <c r="H71" s="1004"/>
      <c r="I71" s="1004"/>
      <c r="J71" s="1004"/>
      <c r="K71" s="1004"/>
      <c r="L71" s="1004"/>
      <c r="M71" s="1004"/>
      <c r="N71" s="1004"/>
      <c r="O71" s="1004"/>
      <c r="P71" s="1005"/>
      <c r="Q71" s="1006">
        <v>186</v>
      </c>
      <c r="R71" s="1000"/>
      <c r="S71" s="1000"/>
      <c r="T71" s="1000"/>
      <c r="U71" s="1000"/>
      <c r="V71" s="1000">
        <v>178</v>
      </c>
      <c r="W71" s="1000"/>
      <c r="X71" s="1000"/>
      <c r="Y71" s="1000"/>
      <c r="Z71" s="1000"/>
      <c r="AA71" s="1000">
        <v>8</v>
      </c>
      <c r="AB71" s="1000"/>
      <c r="AC71" s="1000"/>
      <c r="AD71" s="1000"/>
      <c r="AE71" s="1000"/>
      <c r="AF71" s="1000">
        <v>8</v>
      </c>
      <c r="AG71" s="1000"/>
      <c r="AH71" s="1000"/>
      <c r="AI71" s="1000"/>
      <c r="AJ71" s="1000"/>
      <c r="AK71" s="1000" t="s">
        <v>533</v>
      </c>
      <c r="AL71" s="1000"/>
      <c r="AM71" s="1000"/>
      <c r="AN71" s="1000"/>
      <c r="AO71" s="1000"/>
      <c r="AP71" s="1000">
        <v>77</v>
      </c>
      <c r="AQ71" s="1000"/>
      <c r="AR71" s="1000"/>
      <c r="AS71" s="1000"/>
      <c r="AT71" s="1000"/>
      <c r="AU71" s="1000">
        <v>42</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605</v>
      </c>
      <c r="C72" s="1004"/>
      <c r="D72" s="1004"/>
      <c r="E72" s="1004"/>
      <c r="F72" s="1004"/>
      <c r="G72" s="1004"/>
      <c r="H72" s="1004"/>
      <c r="I72" s="1004"/>
      <c r="J72" s="1004"/>
      <c r="K72" s="1004"/>
      <c r="L72" s="1004"/>
      <c r="M72" s="1004"/>
      <c r="N72" s="1004"/>
      <c r="O72" s="1004"/>
      <c r="P72" s="1005"/>
      <c r="Q72" s="1006">
        <v>1019</v>
      </c>
      <c r="R72" s="1000"/>
      <c r="S72" s="1000"/>
      <c r="T72" s="1000"/>
      <c r="U72" s="1000"/>
      <c r="V72" s="1000">
        <v>820</v>
      </c>
      <c r="W72" s="1000"/>
      <c r="X72" s="1000"/>
      <c r="Y72" s="1000"/>
      <c r="Z72" s="1000"/>
      <c r="AA72" s="1000">
        <v>199</v>
      </c>
      <c r="AB72" s="1000"/>
      <c r="AC72" s="1000"/>
      <c r="AD72" s="1000"/>
      <c r="AE72" s="1000"/>
      <c r="AF72" s="1000">
        <v>198</v>
      </c>
      <c r="AG72" s="1000"/>
      <c r="AH72" s="1000"/>
      <c r="AI72" s="1000"/>
      <c r="AJ72" s="1000"/>
      <c r="AK72" s="1000" t="s">
        <v>533</v>
      </c>
      <c r="AL72" s="1000"/>
      <c r="AM72" s="1000"/>
      <c r="AN72" s="1000"/>
      <c r="AO72" s="1000"/>
      <c r="AP72" s="1000">
        <v>1039</v>
      </c>
      <c r="AQ72" s="1000"/>
      <c r="AR72" s="1000"/>
      <c r="AS72" s="1000"/>
      <c r="AT72" s="1000"/>
      <c r="AU72" s="1000">
        <v>361</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606</v>
      </c>
      <c r="C73" s="1004"/>
      <c r="D73" s="1004"/>
      <c r="E73" s="1004"/>
      <c r="F73" s="1004"/>
      <c r="G73" s="1004"/>
      <c r="H73" s="1004"/>
      <c r="I73" s="1004"/>
      <c r="J73" s="1004"/>
      <c r="K73" s="1004"/>
      <c r="L73" s="1004"/>
      <c r="M73" s="1004"/>
      <c r="N73" s="1004"/>
      <c r="O73" s="1004"/>
      <c r="P73" s="1005"/>
      <c r="Q73" s="1006">
        <v>117</v>
      </c>
      <c r="R73" s="1000"/>
      <c r="S73" s="1000"/>
      <c r="T73" s="1000"/>
      <c r="U73" s="1000"/>
      <c r="V73" s="1000">
        <v>117</v>
      </c>
      <c r="W73" s="1000"/>
      <c r="X73" s="1000"/>
      <c r="Y73" s="1000"/>
      <c r="Z73" s="1000"/>
      <c r="AA73" s="1000">
        <v>0</v>
      </c>
      <c r="AB73" s="1000"/>
      <c r="AC73" s="1000"/>
      <c r="AD73" s="1000"/>
      <c r="AE73" s="1000"/>
      <c r="AF73" s="1000">
        <v>0</v>
      </c>
      <c r="AG73" s="1000"/>
      <c r="AH73" s="1000"/>
      <c r="AI73" s="1000"/>
      <c r="AJ73" s="1000"/>
      <c r="AK73" s="1000">
        <v>0</v>
      </c>
      <c r="AL73" s="1000"/>
      <c r="AM73" s="1000"/>
      <c r="AN73" s="1000"/>
      <c r="AO73" s="1000"/>
      <c r="AP73" s="1000">
        <v>964</v>
      </c>
      <c r="AQ73" s="1000"/>
      <c r="AR73" s="1000"/>
      <c r="AS73" s="1000"/>
      <c r="AT73" s="1000"/>
      <c r="AU73" s="1000">
        <v>184</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607</v>
      </c>
      <c r="C74" s="1004"/>
      <c r="D74" s="1004"/>
      <c r="E74" s="1004"/>
      <c r="F74" s="1004"/>
      <c r="G74" s="1004"/>
      <c r="H74" s="1004"/>
      <c r="I74" s="1004"/>
      <c r="J74" s="1004"/>
      <c r="K74" s="1004"/>
      <c r="L74" s="1004"/>
      <c r="M74" s="1004"/>
      <c r="N74" s="1004"/>
      <c r="O74" s="1004"/>
      <c r="P74" s="1005"/>
      <c r="Q74" s="1006">
        <v>37</v>
      </c>
      <c r="R74" s="1000"/>
      <c r="S74" s="1000"/>
      <c r="T74" s="1000"/>
      <c r="U74" s="1000"/>
      <c r="V74" s="1000">
        <v>26</v>
      </c>
      <c r="W74" s="1000"/>
      <c r="X74" s="1000"/>
      <c r="Y74" s="1000"/>
      <c r="Z74" s="1000"/>
      <c r="AA74" s="1000">
        <v>11</v>
      </c>
      <c r="AB74" s="1000"/>
      <c r="AC74" s="1000"/>
      <c r="AD74" s="1000"/>
      <c r="AE74" s="1000"/>
      <c r="AF74" s="1000">
        <v>11</v>
      </c>
      <c r="AG74" s="1000"/>
      <c r="AH74" s="1000"/>
      <c r="AI74" s="1000"/>
      <c r="AJ74" s="1000"/>
      <c r="AK74" s="1000" t="s">
        <v>533</v>
      </c>
      <c r="AL74" s="1000"/>
      <c r="AM74" s="1000"/>
      <c r="AN74" s="1000"/>
      <c r="AO74" s="1000"/>
      <c r="AP74" s="1000" t="s">
        <v>533</v>
      </c>
      <c r="AQ74" s="1000"/>
      <c r="AR74" s="1000"/>
      <c r="AS74" s="1000"/>
      <c r="AT74" s="1000"/>
      <c r="AU74" s="1000" t="s">
        <v>533</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396</v>
      </c>
      <c r="B88" s="966" t="s">
        <v>438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12557</v>
      </c>
      <c r="AG88" s="988"/>
      <c r="AH88" s="988"/>
      <c r="AI88" s="988"/>
      <c r="AJ88" s="988"/>
      <c r="AK88" s="992"/>
      <c r="AL88" s="992"/>
      <c r="AM88" s="992"/>
      <c r="AN88" s="992"/>
      <c r="AO88" s="992"/>
      <c r="AP88" s="988">
        <v>2080</v>
      </c>
      <c r="AQ88" s="988"/>
      <c r="AR88" s="988"/>
      <c r="AS88" s="988"/>
      <c r="AT88" s="988"/>
      <c r="AU88" s="988">
        <v>587</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6" t="s">
        <v>439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383</v>
      </c>
      <c r="CS102" s="982"/>
      <c r="CT102" s="982"/>
      <c r="CU102" s="982"/>
      <c r="CV102" s="983"/>
      <c r="CW102" s="981">
        <v>390</v>
      </c>
      <c r="CX102" s="982"/>
      <c r="CY102" s="982"/>
      <c r="CZ102" s="982"/>
      <c r="DA102" s="983"/>
      <c r="DB102" s="981">
        <v>1583</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440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441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447</v>
      </c>
      <c r="AB109" s="925"/>
      <c r="AC109" s="925"/>
      <c r="AD109" s="925"/>
      <c r="AE109" s="926"/>
      <c r="AF109" s="927" t="s">
        <v>448</v>
      </c>
      <c r="AG109" s="925"/>
      <c r="AH109" s="925"/>
      <c r="AI109" s="925"/>
      <c r="AJ109" s="926"/>
      <c r="AK109" s="927" t="s">
        <v>308</v>
      </c>
      <c r="AL109" s="925"/>
      <c r="AM109" s="925"/>
      <c r="AN109" s="925"/>
      <c r="AO109" s="926"/>
      <c r="AP109" s="927" t="s">
        <v>449</v>
      </c>
      <c r="AQ109" s="925"/>
      <c r="AR109" s="925"/>
      <c r="AS109" s="925"/>
      <c r="AT109" s="958"/>
      <c r="AU109" s="924" t="s">
        <v>446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447</v>
      </c>
      <c r="BR109" s="925"/>
      <c r="BS109" s="925"/>
      <c r="BT109" s="925"/>
      <c r="BU109" s="926"/>
      <c r="BV109" s="927" t="s">
        <v>448</v>
      </c>
      <c r="BW109" s="925"/>
      <c r="BX109" s="925"/>
      <c r="BY109" s="925"/>
      <c r="BZ109" s="926"/>
      <c r="CA109" s="927" t="s">
        <v>308</v>
      </c>
      <c r="CB109" s="925"/>
      <c r="CC109" s="925"/>
      <c r="CD109" s="925"/>
      <c r="CE109" s="926"/>
      <c r="CF109" s="965" t="s">
        <v>449</v>
      </c>
      <c r="CG109" s="965"/>
      <c r="CH109" s="965"/>
      <c r="CI109" s="965"/>
      <c r="CJ109" s="965"/>
      <c r="CK109" s="927" t="s">
        <v>450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447</v>
      </c>
      <c r="DH109" s="925"/>
      <c r="DI109" s="925"/>
      <c r="DJ109" s="925"/>
      <c r="DK109" s="926"/>
      <c r="DL109" s="927" t="s">
        <v>448</v>
      </c>
      <c r="DM109" s="925"/>
      <c r="DN109" s="925"/>
      <c r="DO109" s="925"/>
      <c r="DP109" s="926"/>
      <c r="DQ109" s="927" t="s">
        <v>308</v>
      </c>
      <c r="DR109" s="925"/>
      <c r="DS109" s="925"/>
      <c r="DT109" s="925"/>
      <c r="DU109" s="926"/>
      <c r="DV109" s="927" t="s">
        <v>449</v>
      </c>
      <c r="DW109" s="925"/>
      <c r="DX109" s="925"/>
      <c r="DY109" s="925"/>
      <c r="DZ109" s="958"/>
    </row>
    <row r="110" spans="1:131" s="233" customFormat="1" ht="26.25" customHeight="1" x14ac:dyDescent="0.2">
      <c r="A110" s="836" t="s">
        <v>451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12822120</v>
      </c>
      <c r="AB110" s="918"/>
      <c r="AC110" s="918"/>
      <c r="AD110" s="918"/>
      <c r="AE110" s="919"/>
      <c r="AF110" s="920">
        <v>12530168</v>
      </c>
      <c r="AG110" s="918"/>
      <c r="AH110" s="918"/>
      <c r="AI110" s="918"/>
      <c r="AJ110" s="919"/>
      <c r="AK110" s="920">
        <v>12372063</v>
      </c>
      <c r="AL110" s="918"/>
      <c r="AM110" s="918"/>
      <c r="AN110" s="918"/>
      <c r="AO110" s="919"/>
      <c r="AP110" s="921">
        <v>15.3</v>
      </c>
      <c r="AQ110" s="922"/>
      <c r="AR110" s="922"/>
      <c r="AS110" s="922"/>
      <c r="AT110" s="923"/>
      <c r="AU110" s="959" t="s">
        <v>74</v>
      </c>
      <c r="AV110" s="960"/>
      <c r="AW110" s="960"/>
      <c r="AX110" s="960"/>
      <c r="AY110" s="960"/>
      <c r="AZ110" s="889" t="s">
        <v>452</v>
      </c>
      <c r="BA110" s="837"/>
      <c r="BB110" s="837"/>
      <c r="BC110" s="837"/>
      <c r="BD110" s="837"/>
      <c r="BE110" s="837"/>
      <c r="BF110" s="837"/>
      <c r="BG110" s="837"/>
      <c r="BH110" s="837"/>
      <c r="BI110" s="837"/>
      <c r="BJ110" s="837"/>
      <c r="BK110" s="837"/>
      <c r="BL110" s="837"/>
      <c r="BM110" s="837"/>
      <c r="BN110" s="837"/>
      <c r="BO110" s="837"/>
      <c r="BP110" s="838"/>
      <c r="BQ110" s="890">
        <v>138383499</v>
      </c>
      <c r="BR110" s="871"/>
      <c r="BS110" s="871"/>
      <c r="BT110" s="871"/>
      <c r="BU110" s="871"/>
      <c r="BV110" s="871">
        <v>145284794</v>
      </c>
      <c r="BW110" s="871"/>
      <c r="BX110" s="871"/>
      <c r="BY110" s="871"/>
      <c r="BZ110" s="871"/>
      <c r="CA110" s="871">
        <v>148023230</v>
      </c>
      <c r="CB110" s="871"/>
      <c r="CC110" s="871"/>
      <c r="CD110" s="871"/>
      <c r="CE110" s="871"/>
      <c r="CF110" s="895">
        <v>182.8</v>
      </c>
      <c r="CG110" s="896"/>
      <c r="CH110" s="896"/>
      <c r="CI110" s="896"/>
      <c r="CJ110" s="896"/>
      <c r="CK110" s="955" t="s">
        <v>453</v>
      </c>
      <c r="CL110" s="848"/>
      <c r="CM110" s="889" t="s">
        <v>454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455</v>
      </c>
      <c r="DH110" s="871"/>
      <c r="DI110" s="871"/>
      <c r="DJ110" s="871"/>
      <c r="DK110" s="871"/>
      <c r="DL110" s="871" t="s">
        <v>456</v>
      </c>
      <c r="DM110" s="871"/>
      <c r="DN110" s="871"/>
      <c r="DO110" s="871"/>
      <c r="DP110" s="871"/>
      <c r="DQ110" s="871" t="s">
        <v>456</v>
      </c>
      <c r="DR110" s="871"/>
      <c r="DS110" s="871"/>
      <c r="DT110" s="871"/>
      <c r="DU110" s="871"/>
      <c r="DV110" s="872" t="s">
        <v>457</v>
      </c>
      <c r="DW110" s="872"/>
      <c r="DX110" s="872"/>
      <c r="DY110" s="872"/>
      <c r="DZ110" s="873"/>
    </row>
    <row r="111" spans="1:131" s="233" customFormat="1" ht="26.25" customHeight="1" x14ac:dyDescent="0.2">
      <c r="A111" s="803" t="s">
        <v>458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457</v>
      </c>
      <c r="AB111" s="948"/>
      <c r="AC111" s="948"/>
      <c r="AD111" s="948"/>
      <c r="AE111" s="949"/>
      <c r="AF111" s="950" t="s">
        <v>459</v>
      </c>
      <c r="AG111" s="948"/>
      <c r="AH111" s="948"/>
      <c r="AI111" s="948"/>
      <c r="AJ111" s="949"/>
      <c r="AK111" s="950" t="s">
        <v>457</v>
      </c>
      <c r="AL111" s="948"/>
      <c r="AM111" s="948"/>
      <c r="AN111" s="948"/>
      <c r="AO111" s="949"/>
      <c r="AP111" s="951" t="s">
        <v>456</v>
      </c>
      <c r="AQ111" s="952"/>
      <c r="AR111" s="952"/>
      <c r="AS111" s="952"/>
      <c r="AT111" s="953"/>
      <c r="AU111" s="961"/>
      <c r="AV111" s="962"/>
      <c r="AW111" s="962"/>
      <c r="AX111" s="962"/>
      <c r="AY111" s="962"/>
      <c r="AZ111" s="844" t="s">
        <v>460</v>
      </c>
      <c r="BA111" s="781"/>
      <c r="BB111" s="781"/>
      <c r="BC111" s="781"/>
      <c r="BD111" s="781"/>
      <c r="BE111" s="781"/>
      <c r="BF111" s="781"/>
      <c r="BG111" s="781"/>
      <c r="BH111" s="781"/>
      <c r="BI111" s="781"/>
      <c r="BJ111" s="781"/>
      <c r="BK111" s="781"/>
      <c r="BL111" s="781"/>
      <c r="BM111" s="781"/>
      <c r="BN111" s="781"/>
      <c r="BO111" s="781"/>
      <c r="BP111" s="782"/>
      <c r="BQ111" s="845">
        <v>1638110</v>
      </c>
      <c r="BR111" s="846"/>
      <c r="BS111" s="846"/>
      <c r="BT111" s="846"/>
      <c r="BU111" s="846"/>
      <c r="BV111" s="846">
        <v>1626054</v>
      </c>
      <c r="BW111" s="846"/>
      <c r="BX111" s="846"/>
      <c r="BY111" s="846"/>
      <c r="BZ111" s="846"/>
      <c r="CA111" s="846">
        <v>1582810</v>
      </c>
      <c r="CB111" s="846"/>
      <c r="CC111" s="846"/>
      <c r="CD111" s="846"/>
      <c r="CE111" s="846"/>
      <c r="CF111" s="904">
        <v>2</v>
      </c>
      <c r="CG111" s="905"/>
      <c r="CH111" s="905"/>
      <c r="CI111" s="905"/>
      <c r="CJ111" s="905"/>
      <c r="CK111" s="956"/>
      <c r="CL111" s="850"/>
      <c r="CM111" s="844" t="s">
        <v>461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456</v>
      </c>
      <c r="DH111" s="846"/>
      <c r="DI111" s="846"/>
      <c r="DJ111" s="846"/>
      <c r="DK111" s="846"/>
      <c r="DL111" s="846" t="s">
        <v>455</v>
      </c>
      <c r="DM111" s="846"/>
      <c r="DN111" s="846"/>
      <c r="DO111" s="846"/>
      <c r="DP111" s="846"/>
      <c r="DQ111" s="846" t="s">
        <v>459</v>
      </c>
      <c r="DR111" s="846"/>
      <c r="DS111" s="846"/>
      <c r="DT111" s="846"/>
      <c r="DU111" s="846"/>
      <c r="DV111" s="823" t="s">
        <v>459</v>
      </c>
      <c r="DW111" s="823"/>
      <c r="DX111" s="823"/>
      <c r="DY111" s="823"/>
      <c r="DZ111" s="824"/>
    </row>
    <row r="112" spans="1:131" s="233" customFormat="1" ht="26.25" customHeight="1" x14ac:dyDescent="0.2">
      <c r="A112" s="941" t="s">
        <v>462</v>
      </c>
      <c r="B112" s="942"/>
      <c r="C112" s="781" t="s">
        <v>463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455</v>
      </c>
      <c r="AB112" s="809"/>
      <c r="AC112" s="809"/>
      <c r="AD112" s="809"/>
      <c r="AE112" s="810"/>
      <c r="AF112" s="811" t="s">
        <v>455</v>
      </c>
      <c r="AG112" s="809"/>
      <c r="AH112" s="809"/>
      <c r="AI112" s="809"/>
      <c r="AJ112" s="810"/>
      <c r="AK112" s="811" t="s">
        <v>457</v>
      </c>
      <c r="AL112" s="809"/>
      <c r="AM112" s="809"/>
      <c r="AN112" s="809"/>
      <c r="AO112" s="810"/>
      <c r="AP112" s="853" t="s">
        <v>457</v>
      </c>
      <c r="AQ112" s="854"/>
      <c r="AR112" s="854"/>
      <c r="AS112" s="854"/>
      <c r="AT112" s="855"/>
      <c r="AU112" s="961"/>
      <c r="AV112" s="962"/>
      <c r="AW112" s="962"/>
      <c r="AX112" s="962"/>
      <c r="AY112" s="962"/>
      <c r="AZ112" s="844" t="s">
        <v>464</v>
      </c>
      <c r="BA112" s="781"/>
      <c r="BB112" s="781"/>
      <c r="BC112" s="781"/>
      <c r="BD112" s="781"/>
      <c r="BE112" s="781"/>
      <c r="BF112" s="781"/>
      <c r="BG112" s="781"/>
      <c r="BH112" s="781"/>
      <c r="BI112" s="781"/>
      <c r="BJ112" s="781"/>
      <c r="BK112" s="781"/>
      <c r="BL112" s="781"/>
      <c r="BM112" s="781"/>
      <c r="BN112" s="781"/>
      <c r="BO112" s="781"/>
      <c r="BP112" s="782"/>
      <c r="BQ112" s="845">
        <v>26039541</v>
      </c>
      <c r="BR112" s="846"/>
      <c r="BS112" s="846"/>
      <c r="BT112" s="846"/>
      <c r="BU112" s="846"/>
      <c r="BV112" s="846">
        <v>24263840</v>
      </c>
      <c r="BW112" s="846"/>
      <c r="BX112" s="846"/>
      <c r="BY112" s="846"/>
      <c r="BZ112" s="846"/>
      <c r="CA112" s="846">
        <v>22127619</v>
      </c>
      <c r="CB112" s="846"/>
      <c r="CC112" s="846"/>
      <c r="CD112" s="846"/>
      <c r="CE112" s="846"/>
      <c r="CF112" s="904">
        <v>27.3</v>
      </c>
      <c r="CG112" s="905"/>
      <c r="CH112" s="905"/>
      <c r="CI112" s="905"/>
      <c r="CJ112" s="905"/>
      <c r="CK112" s="956"/>
      <c r="CL112" s="850"/>
      <c r="CM112" s="844" t="s">
        <v>465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455</v>
      </c>
      <c r="DH112" s="846"/>
      <c r="DI112" s="846"/>
      <c r="DJ112" s="846"/>
      <c r="DK112" s="846"/>
      <c r="DL112" s="846" t="s">
        <v>455</v>
      </c>
      <c r="DM112" s="846"/>
      <c r="DN112" s="846"/>
      <c r="DO112" s="846"/>
      <c r="DP112" s="846"/>
      <c r="DQ112" s="846" t="s">
        <v>457</v>
      </c>
      <c r="DR112" s="846"/>
      <c r="DS112" s="846"/>
      <c r="DT112" s="846"/>
      <c r="DU112" s="846"/>
      <c r="DV112" s="823" t="s">
        <v>455</v>
      </c>
      <c r="DW112" s="823"/>
      <c r="DX112" s="823"/>
      <c r="DY112" s="823"/>
      <c r="DZ112" s="824"/>
    </row>
    <row r="113" spans="1:130" s="233" customFormat="1" ht="26.25" customHeight="1" x14ac:dyDescent="0.2">
      <c r="A113" s="943"/>
      <c r="B113" s="944"/>
      <c r="C113" s="781" t="s">
        <v>466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2567149</v>
      </c>
      <c r="AB113" s="948"/>
      <c r="AC113" s="948"/>
      <c r="AD113" s="948"/>
      <c r="AE113" s="949"/>
      <c r="AF113" s="950">
        <v>2664313</v>
      </c>
      <c r="AG113" s="948"/>
      <c r="AH113" s="948"/>
      <c r="AI113" s="948"/>
      <c r="AJ113" s="949"/>
      <c r="AK113" s="950">
        <v>2411334</v>
      </c>
      <c r="AL113" s="948"/>
      <c r="AM113" s="948"/>
      <c r="AN113" s="948"/>
      <c r="AO113" s="949"/>
      <c r="AP113" s="951">
        <v>3</v>
      </c>
      <c r="AQ113" s="952"/>
      <c r="AR113" s="952"/>
      <c r="AS113" s="952"/>
      <c r="AT113" s="953"/>
      <c r="AU113" s="961"/>
      <c r="AV113" s="962"/>
      <c r="AW113" s="962"/>
      <c r="AX113" s="962"/>
      <c r="AY113" s="962"/>
      <c r="AZ113" s="844" t="s">
        <v>467</v>
      </c>
      <c r="BA113" s="781"/>
      <c r="BB113" s="781"/>
      <c r="BC113" s="781"/>
      <c r="BD113" s="781"/>
      <c r="BE113" s="781"/>
      <c r="BF113" s="781"/>
      <c r="BG113" s="781"/>
      <c r="BH113" s="781"/>
      <c r="BI113" s="781"/>
      <c r="BJ113" s="781"/>
      <c r="BK113" s="781"/>
      <c r="BL113" s="781"/>
      <c r="BM113" s="781"/>
      <c r="BN113" s="781"/>
      <c r="BO113" s="781"/>
      <c r="BP113" s="782"/>
      <c r="BQ113" s="845">
        <v>252341</v>
      </c>
      <c r="BR113" s="846"/>
      <c r="BS113" s="846"/>
      <c r="BT113" s="846"/>
      <c r="BU113" s="846"/>
      <c r="BV113" s="846">
        <v>503640</v>
      </c>
      <c r="BW113" s="846"/>
      <c r="BX113" s="846"/>
      <c r="BY113" s="846"/>
      <c r="BZ113" s="846"/>
      <c r="CA113" s="846">
        <v>587117</v>
      </c>
      <c r="CB113" s="846"/>
      <c r="CC113" s="846"/>
      <c r="CD113" s="846"/>
      <c r="CE113" s="846"/>
      <c r="CF113" s="904">
        <v>0.7</v>
      </c>
      <c r="CG113" s="905"/>
      <c r="CH113" s="905"/>
      <c r="CI113" s="905"/>
      <c r="CJ113" s="905"/>
      <c r="CK113" s="956"/>
      <c r="CL113" s="850"/>
      <c r="CM113" s="844" t="s">
        <v>468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457</v>
      </c>
      <c r="DH113" s="809"/>
      <c r="DI113" s="809"/>
      <c r="DJ113" s="809"/>
      <c r="DK113" s="810"/>
      <c r="DL113" s="811" t="s">
        <v>457</v>
      </c>
      <c r="DM113" s="809"/>
      <c r="DN113" s="809"/>
      <c r="DO113" s="809"/>
      <c r="DP113" s="810"/>
      <c r="DQ113" s="811" t="s">
        <v>456</v>
      </c>
      <c r="DR113" s="809"/>
      <c r="DS113" s="809"/>
      <c r="DT113" s="809"/>
      <c r="DU113" s="810"/>
      <c r="DV113" s="853" t="s">
        <v>455</v>
      </c>
      <c r="DW113" s="854"/>
      <c r="DX113" s="854"/>
      <c r="DY113" s="854"/>
      <c r="DZ113" s="855"/>
    </row>
    <row r="114" spans="1:130" s="233" customFormat="1" ht="26.25" customHeight="1" x14ac:dyDescent="0.2">
      <c r="A114" s="943"/>
      <c r="B114" s="944"/>
      <c r="C114" s="781" t="s">
        <v>469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16387</v>
      </c>
      <c r="AB114" s="809"/>
      <c r="AC114" s="809"/>
      <c r="AD114" s="809"/>
      <c r="AE114" s="810"/>
      <c r="AF114" s="811">
        <v>30432</v>
      </c>
      <c r="AG114" s="809"/>
      <c r="AH114" s="809"/>
      <c r="AI114" s="809"/>
      <c r="AJ114" s="810"/>
      <c r="AK114" s="811">
        <v>38053</v>
      </c>
      <c r="AL114" s="809"/>
      <c r="AM114" s="809"/>
      <c r="AN114" s="809"/>
      <c r="AO114" s="810"/>
      <c r="AP114" s="853">
        <v>0</v>
      </c>
      <c r="AQ114" s="854"/>
      <c r="AR114" s="854"/>
      <c r="AS114" s="854"/>
      <c r="AT114" s="855"/>
      <c r="AU114" s="961"/>
      <c r="AV114" s="962"/>
      <c r="AW114" s="962"/>
      <c r="AX114" s="962"/>
      <c r="AY114" s="962"/>
      <c r="AZ114" s="844" t="s">
        <v>470</v>
      </c>
      <c r="BA114" s="781"/>
      <c r="BB114" s="781"/>
      <c r="BC114" s="781"/>
      <c r="BD114" s="781"/>
      <c r="BE114" s="781"/>
      <c r="BF114" s="781"/>
      <c r="BG114" s="781"/>
      <c r="BH114" s="781"/>
      <c r="BI114" s="781"/>
      <c r="BJ114" s="781"/>
      <c r="BK114" s="781"/>
      <c r="BL114" s="781"/>
      <c r="BM114" s="781"/>
      <c r="BN114" s="781"/>
      <c r="BO114" s="781"/>
      <c r="BP114" s="782"/>
      <c r="BQ114" s="845">
        <v>16284896</v>
      </c>
      <c r="BR114" s="846"/>
      <c r="BS114" s="846"/>
      <c r="BT114" s="846"/>
      <c r="BU114" s="846"/>
      <c r="BV114" s="846">
        <v>16467919</v>
      </c>
      <c r="BW114" s="846"/>
      <c r="BX114" s="846"/>
      <c r="BY114" s="846"/>
      <c r="BZ114" s="846"/>
      <c r="CA114" s="846">
        <v>16588368</v>
      </c>
      <c r="CB114" s="846"/>
      <c r="CC114" s="846"/>
      <c r="CD114" s="846"/>
      <c r="CE114" s="846"/>
      <c r="CF114" s="904">
        <v>20.5</v>
      </c>
      <c r="CG114" s="905"/>
      <c r="CH114" s="905"/>
      <c r="CI114" s="905"/>
      <c r="CJ114" s="905"/>
      <c r="CK114" s="956"/>
      <c r="CL114" s="850"/>
      <c r="CM114" s="844" t="s">
        <v>471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457</v>
      </c>
      <c r="DH114" s="809"/>
      <c r="DI114" s="809"/>
      <c r="DJ114" s="809"/>
      <c r="DK114" s="810"/>
      <c r="DL114" s="811" t="s">
        <v>457</v>
      </c>
      <c r="DM114" s="809"/>
      <c r="DN114" s="809"/>
      <c r="DO114" s="809"/>
      <c r="DP114" s="810"/>
      <c r="DQ114" s="811" t="s">
        <v>455</v>
      </c>
      <c r="DR114" s="809"/>
      <c r="DS114" s="809"/>
      <c r="DT114" s="809"/>
      <c r="DU114" s="810"/>
      <c r="DV114" s="853" t="s">
        <v>455</v>
      </c>
      <c r="DW114" s="854"/>
      <c r="DX114" s="854"/>
      <c r="DY114" s="854"/>
      <c r="DZ114" s="855"/>
    </row>
    <row r="115" spans="1:130" s="233" customFormat="1" ht="26.25" customHeight="1" x14ac:dyDescent="0.2">
      <c r="A115" s="943"/>
      <c r="B115" s="944"/>
      <c r="C115" s="781" t="s">
        <v>472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3814</v>
      </c>
      <c r="AB115" s="948"/>
      <c r="AC115" s="948"/>
      <c r="AD115" s="948"/>
      <c r="AE115" s="949"/>
      <c r="AF115" s="950">
        <v>8819</v>
      </c>
      <c r="AG115" s="948"/>
      <c r="AH115" s="948"/>
      <c r="AI115" s="948"/>
      <c r="AJ115" s="949"/>
      <c r="AK115" s="950">
        <v>10156</v>
      </c>
      <c r="AL115" s="948"/>
      <c r="AM115" s="948"/>
      <c r="AN115" s="948"/>
      <c r="AO115" s="949"/>
      <c r="AP115" s="951">
        <v>0</v>
      </c>
      <c r="AQ115" s="952"/>
      <c r="AR115" s="952"/>
      <c r="AS115" s="952"/>
      <c r="AT115" s="953"/>
      <c r="AU115" s="961"/>
      <c r="AV115" s="962"/>
      <c r="AW115" s="962"/>
      <c r="AX115" s="962"/>
      <c r="AY115" s="962"/>
      <c r="AZ115" s="844" t="s">
        <v>473</v>
      </c>
      <c r="BA115" s="781"/>
      <c r="BB115" s="781"/>
      <c r="BC115" s="781"/>
      <c r="BD115" s="781"/>
      <c r="BE115" s="781"/>
      <c r="BF115" s="781"/>
      <c r="BG115" s="781"/>
      <c r="BH115" s="781"/>
      <c r="BI115" s="781"/>
      <c r="BJ115" s="781"/>
      <c r="BK115" s="781"/>
      <c r="BL115" s="781"/>
      <c r="BM115" s="781"/>
      <c r="BN115" s="781"/>
      <c r="BO115" s="781"/>
      <c r="BP115" s="782"/>
      <c r="BQ115" s="845" t="s">
        <v>457</v>
      </c>
      <c r="BR115" s="846"/>
      <c r="BS115" s="846"/>
      <c r="BT115" s="846"/>
      <c r="BU115" s="846"/>
      <c r="BV115" s="846" t="s">
        <v>456</v>
      </c>
      <c r="BW115" s="846"/>
      <c r="BX115" s="846"/>
      <c r="BY115" s="846"/>
      <c r="BZ115" s="846"/>
      <c r="CA115" s="846" t="s">
        <v>456</v>
      </c>
      <c r="CB115" s="846"/>
      <c r="CC115" s="846"/>
      <c r="CD115" s="846"/>
      <c r="CE115" s="846"/>
      <c r="CF115" s="904" t="s">
        <v>455</v>
      </c>
      <c r="CG115" s="905"/>
      <c r="CH115" s="905"/>
      <c r="CI115" s="905"/>
      <c r="CJ115" s="905"/>
      <c r="CK115" s="956"/>
      <c r="CL115" s="850"/>
      <c r="CM115" s="844" t="s">
        <v>474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1638110</v>
      </c>
      <c r="DH115" s="809"/>
      <c r="DI115" s="809"/>
      <c r="DJ115" s="809"/>
      <c r="DK115" s="810"/>
      <c r="DL115" s="811">
        <v>1626054</v>
      </c>
      <c r="DM115" s="809"/>
      <c r="DN115" s="809"/>
      <c r="DO115" s="809"/>
      <c r="DP115" s="810"/>
      <c r="DQ115" s="811">
        <v>1582810</v>
      </c>
      <c r="DR115" s="809"/>
      <c r="DS115" s="809"/>
      <c r="DT115" s="809"/>
      <c r="DU115" s="810"/>
      <c r="DV115" s="853">
        <v>2</v>
      </c>
      <c r="DW115" s="854"/>
      <c r="DX115" s="854"/>
      <c r="DY115" s="854"/>
      <c r="DZ115" s="855"/>
    </row>
    <row r="116" spans="1:130" s="233" customFormat="1" ht="26.25" customHeight="1" x14ac:dyDescent="0.2">
      <c r="A116" s="945"/>
      <c r="B116" s="946"/>
      <c r="C116" s="868" t="s">
        <v>475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647</v>
      </c>
      <c r="AB116" s="809"/>
      <c r="AC116" s="809"/>
      <c r="AD116" s="809"/>
      <c r="AE116" s="810"/>
      <c r="AF116" s="811">
        <v>858</v>
      </c>
      <c r="AG116" s="809"/>
      <c r="AH116" s="809"/>
      <c r="AI116" s="809"/>
      <c r="AJ116" s="810"/>
      <c r="AK116" s="811">
        <v>221</v>
      </c>
      <c r="AL116" s="809"/>
      <c r="AM116" s="809"/>
      <c r="AN116" s="809"/>
      <c r="AO116" s="810"/>
      <c r="AP116" s="853">
        <v>0</v>
      </c>
      <c r="AQ116" s="854"/>
      <c r="AR116" s="854"/>
      <c r="AS116" s="854"/>
      <c r="AT116" s="855"/>
      <c r="AU116" s="961"/>
      <c r="AV116" s="962"/>
      <c r="AW116" s="962"/>
      <c r="AX116" s="962"/>
      <c r="AY116" s="962"/>
      <c r="AZ116" s="938" t="s">
        <v>476</v>
      </c>
      <c r="BA116" s="939"/>
      <c r="BB116" s="939"/>
      <c r="BC116" s="939"/>
      <c r="BD116" s="939"/>
      <c r="BE116" s="939"/>
      <c r="BF116" s="939"/>
      <c r="BG116" s="939"/>
      <c r="BH116" s="939"/>
      <c r="BI116" s="939"/>
      <c r="BJ116" s="939"/>
      <c r="BK116" s="939"/>
      <c r="BL116" s="939"/>
      <c r="BM116" s="939"/>
      <c r="BN116" s="939"/>
      <c r="BO116" s="939"/>
      <c r="BP116" s="940"/>
      <c r="BQ116" s="845" t="s">
        <v>455</v>
      </c>
      <c r="BR116" s="846"/>
      <c r="BS116" s="846"/>
      <c r="BT116" s="846"/>
      <c r="BU116" s="846"/>
      <c r="BV116" s="846" t="s">
        <v>455</v>
      </c>
      <c r="BW116" s="846"/>
      <c r="BX116" s="846"/>
      <c r="BY116" s="846"/>
      <c r="BZ116" s="846"/>
      <c r="CA116" s="846" t="s">
        <v>456</v>
      </c>
      <c r="CB116" s="846"/>
      <c r="CC116" s="846"/>
      <c r="CD116" s="846"/>
      <c r="CE116" s="846"/>
      <c r="CF116" s="904" t="s">
        <v>455</v>
      </c>
      <c r="CG116" s="905"/>
      <c r="CH116" s="905"/>
      <c r="CI116" s="905"/>
      <c r="CJ116" s="905"/>
      <c r="CK116" s="956"/>
      <c r="CL116" s="850"/>
      <c r="CM116" s="844" t="s">
        <v>477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456</v>
      </c>
      <c r="DH116" s="809"/>
      <c r="DI116" s="809"/>
      <c r="DJ116" s="809"/>
      <c r="DK116" s="810"/>
      <c r="DL116" s="811" t="s">
        <v>455</v>
      </c>
      <c r="DM116" s="809"/>
      <c r="DN116" s="809"/>
      <c r="DO116" s="809"/>
      <c r="DP116" s="810"/>
      <c r="DQ116" s="811" t="s">
        <v>456</v>
      </c>
      <c r="DR116" s="809"/>
      <c r="DS116" s="809"/>
      <c r="DT116" s="809"/>
      <c r="DU116" s="810"/>
      <c r="DV116" s="853" t="s">
        <v>455</v>
      </c>
      <c r="DW116" s="854"/>
      <c r="DX116" s="854"/>
      <c r="DY116" s="854"/>
      <c r="DZ116" s="855"/>
    </row>
    <row r="117" spans="1:130" s="233"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478</v>
      </c>
      <c r="Z117" s="926"/>
      <c r="AA117" s="931">
        <v>15410117</v>
      </c>
      <c r="AB117" s="932"/>
      <c r="AC117" s="932"/>
      <c r="AD117" s="932"/>
      <c r="AE117" s="933"/>
      <c r="AF117" s="934">
        <v>15234590</v>
      </c>
      <c r="AG117" s="932"/>
      <c r="AH117" s="932"/>
      <c r="AI117" s="932"/>
      <c r="AJ117" s="933"/>
      <c r="AK117" s="934">
        <v>14831827</v>
      </c>
      <c r="AL117" s="932"/>
      <c r="AM117" s="932"/>
      <c r="AN117" s="932"/>
      <c r="AO117" s="933"/>
      <c r="AP117" s="935"/>
      <c r="AQ117" s="936"/>
      <c r="AR117" s="936"/>
      <c r="AS117" s="936"/>
      <c r="AT117" s="937"/>
      <c r="AU117" s="961"/>
      <c r="AV117" s="962"/>
      <c r="AW117" s="962"/>
      <c r="AX117" s="962"/>
      <c r="AY117" s="962"/>
      <c r="AZ117" s="892" t="s">
        <v>479</v>
      </c>
      <c r="BA117" s="893"/>
      <c r="BB117" s="893"/>
      <c r="BC117" s="893"/>
      <c r="BD117" s="893"/>
      <c r="BE117" s="893"/>
      <c r="BF117" s="893"/>
      <c r="BG117" s="893"/>
      <c r="BH117" s="893"/>
      <c r="BI117" s="893"/>
      <c r="BJ117" s="893"/>
      <c r="BK117" s="893"/>
      <c r="BL117" s="893"/>
      <c r="BM117" s="893"/>
      <c r="BN117" s="893"/>
      <c r="BO117" s="893"/>
      <c r="BP117" s="894"/>
      <c r="BQ117" s="845" t="s">
        <v>128</v>
      </c>
      <c r="BR117" s="846"/>
      <c r="BS117" s="846"/>
      <c r="BT117" s="846"/>
      <c r="BU117" s="846"/>
      <c r="BV117" s="846" t="s">
        <v>128</v>
      </c>
      <c r="BW117" s="846"/>
      <c r="BX117" s="846"/>
      <c r="BY117" s="846"/>
      <c r="BZ117" s="846"/>
      <c r="CA117" s="846" t="s">
        <v>480</v>
      </c>
      <c r="CB117" s="846"/>
      <c r="CC117" s="846"/>
      <c r="CD117" s="846"/>
      <c r="CE117" s="846"/>
      <c r="CF117" s="904" t="s">
        <v>398</v>
      </c>
      <c r="CG117" s="905"/>
      <c r="CH117" s="905"/>
      <c r="CI117" s="905"/>
      <c r="CJ117" s="905"/>
      <c r="CK117" s="956"/>
      <c r="CL117" s="850"/>
      <c r="CM117" s="844" t="s">
        <v>481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128</v>
      </c>
      <c r="DR117" s="809"/>
      <c r="DS117" s="809"/>
      <c r="DT117" s="809"/>
      <c r="DU117" s="810"/>
      <c r="DV117" s="853" t="s">
        <v>128</v>
      </c>
      <c r="DW117" s="854"/>
      <c r="DX117" s="854"/>
      <c r="DY117" s="854"/>
      <c r="DZ117" s="855"/>
    </row>
    <row r="118" spans="1:130" s="233" customFormat="1" ht="26.25" customHeight="1" x14ac:dyDescent="0.2">
      <c r="A118" s="924" t="s">
        <v>450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447</v>
      </c>
      <c r="AB118" s="925"/>
      <c r="AC118" s="925"/>
      <c r="AD118" s="925"/>
      <c r="AE118" s="926"/>
      <c r="AF118" s="927" t="s">
        <v>448</v>
      </c>
      <c r="AG118" s="925"/>
      <c r="AH118" s="925"/>
      <c r="AI118" s="925"/>
      <c r="AJ118" s="926"/>
      <c r="AK118" s="927" t="s">
        <v>308</v>
      </c>
      <c r="AL118" s="925"/>
      <c r="AM118" s="925"/>
      <c r="AN118" s="925"/>
      <c r="AO118" s="926"/>
      <c r="AP118" s="928" t="s">
        <v>449</v>
      </c>
      <c r="AQ118" s="929"/>
      <c r="AR118" s="929"/>
      <c r="AS118" s="929"/>
      <c r="AT118" s="930"/>
      <c r="AU118" s="961"/>
      <c r="AV118" s="962"/>
      <c r="AW118" s="962"/>
      <c r="AX118" s="962"/>
      <c r="AY118" s="962"/>
      <c r="AZ118" s="867" t="s">
        <v>482</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128</v>
      </c>
      <c r="BW118" s="874"/>
      <c r="BX118" s="874"/>
      <c r="BY118" s="874"/>
      <c r="BZ118" s="874"/>
      <c r="CA118" s="874" t="s">
        <v>480</v>
      </c>
      <c r="CB118" s="874"/>
      <c r="CC118" s="874"/>
      <c r="CD118" s="874"/>
      <c r="CE118" s="874"/>
      <c r="CF118" s="904" t="s">
        <v>128</v>
      </c>
      <c r="CG118" s="905"/>
      <c r="CH118" s="905"/>
      <c r="CI118" s="905"/>
      <c r="CJ118" s="905"/>
      <c r="CK118" s="956"/>
      <c r="CL118" s="850"/>
      <c r="CM118" s="844" t="s">
        <v>483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128</v>
      </c>
      <c r="DR118" s="809"/>
      <c r="DS118" s="809"/>
      <c r="DT118" s="809"/>
      <c r="DU118" s="810"/>
      <c r="DV118" s="853" t="s">
        <v>128</v>
      </c>
      <c r="DW118" s="854"/>
      <c r="DX118" s="854"/>
      <c r="DY118" s="854"/>
      <c r="DZ118" s="855"/>
    </row>
    <row r="119" spans="1:130" s="233" customFormat="1" ht="26.25" customHeight="1" x14ac:dyDescent="0.2">
      <c r="A119" s="847" t="s">
        <v>453</v>
      </c>
      <c r="B119" s="848"/>
      <c r="C119" s="889" t="s">
        <v>454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128</v>
      </c>
      <c r="AB119" s="918"/>
      <c r="AC119" s="918"/>
      <c r="AD119" s="918"/>
      <c r="AE119" s="919"/>
      <c r="AF119" s="920" t="s">
        <v>480</v>
      </c>
      <c r="AG119" s="918"/>
      <c r="AH119" s="918"/>
      <c r="AI119" s="918"/>
      <c r="AJ119" s="919"/>
      <c r="AK119" s="920" t="s">
        <v>128</v>
      </c>
      <c r="AL119" s="918"/>
      <c r="AM119" s="918"/>
      <c r="AN119" s="918"/>
      <c r="AO119" s="919"/>
      <c r="AP119" s="921" t="s">
        <v>128</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484</v>
      </c>
      <c r="BP119" s="907"/>
      <c r="BQ119" s="908">
        <v>182598387</v>
      </c>
      <c r="BR119" s="874"/>
      <c r="BS119" s="874"/>
      <c r="BT119" s="874"/>
      <c r="BU119" s="874"/>
      <c r="BV119" s="874">
        <v>188146247</v>
      </c>
      <c r="BW119" s="874"/>
      <c r="BX119" s="874"/>
      <c r="BY119" s="874"/>
      <c r="BZ119" s="874"/>
      <c r="CA119" s="874">
        <v>188909144</v>
      </c>
      <c r="CB119" s="874"/>
      <c r="CC119" s="874"/>
      <c r="CD119" s="874"/>
      <c r="CE119" s="874"/>
      <c r="CF119" s="777"/>
      <c r="CG119" s="778"/>
      <c r="CH119" s="778"/>
      <c r="CI119" s="778"/>
      <c r="CJ119" s="863"/>
      <c r="CK119" s="957"/>
      <c r="CL119" s="852"/>
      <c r="CM119" s="867" t="s">
        <v>485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128</v>
      </c>
      <c r="DH119" s="793"/>
      <c r="DI119" s="793"/>
      <c r="DJ119" s="793"/>
      <c r="DK119" s="794"/>
      <c r="DL119" s="795" t="s">
        <v>128</v>
      </c>
      <c r="DM119" s="793"/>
      <c r="DN119" s="793"/>
      <c r="DO119" s="793"/>
      <c r="DP119" s="794"/>
      <c r="DQ119" s="795" t="s">
        <v>128</v>
      </c>
      <c r="DR119" s="793"/>
      <c r="DS119" s="793"/>
      <c r="DT119" s="793"/>
      <c r="DU119" s="794"/>
      <c r="DV119" s="877" t="s">
        <v>128</v>
      </c>
      <c r="DW119" s="878"/>
      <c r="DX119" s="878"/>
      <c r="DY119" s="878"/>
      <c r="DZ119" s="879"/>
    </row>
    <row r="120" spans="1:130" s="233" customFormat="1" ht="26.25" customHeight="1" x14ac:dyDescent="0.2">
      <c r="A120" s="849"/>
      <c r="B120" s="850"/>
      <c r="C120" s="844" t="s">
        <v>461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398</v>
      </c>
      <c r="AG120" s="809"/>
      <c r="AH120" s="809"/>
      <c r="AI120" s="809"/>
      <c r="AJ120" s="810"/>
      <c r="AK120" s="811" t="s">
        <v>128</v>
      </c>
      <c r="AL120" s="809"/>
      <c r="AM120" s="809"/>
      <c r="AN120" s="809"/>
      <c r="AO120" s="810"/>
      <c r="AP120" s="853" t="s">
        <v>128</v>
      </c>
      <c r="AQ120" s="854"/>
      <c r="AR120" s="854"/>
      <c r="AS120" s="854"/>
      <c r="AT120" s="855"/>
      <c r="AU120" s="909" t="s">
        <v>486</v>
      </c>
      <c r="AV120" s="910"/>
      <c r="AW120" s="910"/>
      <c r="AX120" s="910"/>
      <c r="AY120" s="911"/>
      <c r="AZ120" s="889" t="s">
        <v>487</v>
      </c>
      <c r="BA120" s="837"/>
      <c r="BB120" s="837"/>
      <c r="BC120" s="837"/>
      <c r="BD120" s="837"/>
      <c r="BE120" s="837"/>
      <c r="BF120" s="837"/>
      <c r="BG120" s="837"/>
      <c r="BH120" s="837"/>
      <c r="BI120" s="837"/>
      <c r="BJ120" s="837"/>
      <c r="BK120" s="837"/>
      <c r="BL120" s="837"/>
      <c r="BM120" s="837"/>
      <c r="BN120" s="837"/>
      <c r="BO120" s="837"/>
      <c r="BP120" s="838"/>
      <c r="BQ120" s="890">
        <v>33318439</v>
      </c>
      <c r="BR120" s="871"/>
      <c r="BS120" s="871"/>
      <c r="BT120" s="871"/>
      <c r="BU120" s="871"/>
      <c r="BV120" s="871">
        <v>23080794</v>
      </c>
      <c r="BW120" s="871"/>
      <c r="BX120" s="871"/>
      <c r="BY120" s="871"/>
      <c r="BZ120" s="871"/>
      <c r="CA120" s="871">
        <v>28384183</v>
      </c>
      <c r="CB120" s="871"/>
      <c r="CC120" s="871"/>
      <c r="CD120" s="871"/>
      <c r="CE120" s="871"/>
      <c r="CF120" s="895">
        <v>35.1</v>
      </c>
      <c r="CG120" s="896"/>
      <c r="CH120" s="896"/>
      <c r="CI120" s="896"/>
      <c r="CJ120" s="896"/>
      <c r="CK120" s="897" t="s">
        <v>488</v>
      </c>
      <c r="CL120" s="881"/>
      <c r="CM120" s="881"/>
      <c r="CN120" s="881"/>
      <c r="CO120" s="882"/>
      <c r="CP120" s="901" t="s">
        <v>420</v>
      </c>
      <c r="CQ120" s="902"/>
      <c r="CR120" s="902"/>
      <c r="CS120" s="902"/>
      <c r="CT120" s="902"/>
      <c r="CU120" s="902"/>
      <c r="CV120" s="902"/>
      <c r="CW120" s="902"/>
      <c r="CX120" s="902"/>
      <c r="CY120" s="902"/>
      <c r="CZ120" s="902"/>
      <c r="DA120" s="902"/>
      <c r="DB120" s="902"/>
      <c r="DC120" s="902"/>
      <c r="DD120" s="902"/>
      <c r="DE120" s="902"/>
      <c r="DF120" s="903"/>
      <c r="DG120" s="890">
        <v>18288068</v>
      </c>
      <c r="DH120" s="871"/>
      <c r="DI120" s="871"/>
      <c r="DJ120" s="871"/>
      <c r="DK120" s="871"/>
      <c r="DL120" s="871">
        <v>17530523</v>
      </c>
      <c r="DM120" s="871"/>
      <c r="DN120" s="871"/>
      <c r="DO120" s="871"/>
      <c r="DP120" s="871"/>
      <c r="DQ120" s="871">
        <v>16258092</v>
      </c>
      <c r="DR120" s="871"/>
      <c r="DS120" s="871"/>
      <c r="DT120" s="871"/>
      <c r="DU120" s="871"/>
      <c r="DV120" s="872">
        <v>20.100000000000001</v>
      </c>
      <c r="DW120" s="872"/>
      <c r="DX120" s="872"/>
      <c r="DY120" s="872"/>
      <c r="DZ120" s="873"/>
    </row>
    <row r="121" spans="1:130" s="233" customFormat="1" ht="26.25" customHeight="1" x14ac:dyDescent="0.2">
      <c r="A121" s="849"/>
      <c r="B121" s="850"/>
      <c r="C121" s="892" t="s">
        <v>489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128</v>
      </c>
      <c r="AB121" s="809"/>
      <c r="AC121" s="809"/>
      <c r="AD121" s="809"/>
      <c r="AE121" s="810"/>
      <c r="AF121" s="811" t="s">
        <v>128</v>
      </c>
      <c r="AG121" s="809"/>
      <c r="AH121" s="809"/>
      <c r="AI121" s="809"/>
      <c r="AJ121" s="810"/>
      <c r="AK121" s="811" t="s">
        <v>128</v>
      </c>
      <c r="AL121" s="809"/>
      <c r="AM121" s="809"/>
      <c r="AN121" s="809"/>
      <c r="AO121" s="810"/>
      <c r="AP121" s="853" t="s">
        <v>128</v>
      </c>
      <c r="AQ121" s="854"/>
      <c r="AR121" s="854"/>
      <c r="AS121" s="854"/>
      <c r="AT121" s="855"/>
      <c r="AU121" s="912"/>
      <c r="AV121" s="913"/>
      <c r="AW121" s="913"/>
      <c r="AX121" s="913"/>
      <c r="AY121" s="914"/>
      <c r="AZ121" s="844" t="s">
        <v>490</v>
      </c>
      <c r="BA121" s="781"/>
      <c r="BB121" s="781"/>
      <c r="BC121" s="781"/>
      <c r="BD121" s="781"/>
      <c r="BE121" s="781"/>
      <c r="BF121" s="781"/>
      <c r="BG121" s="781"/>
      <c r="BH121" s="781"/>
      <c r="BI121" s="781"/>
      <c r="BJ121" s="781"/>
      <c r="BK121" s="781"/>
      <c r="BL121" s="781"/>
      <c r="BM121" s="781"/>
      <c r="BN121" s="781"/>
      <c r="BO121" s="781"/>
      <c r="BP121" s="782"/>
      <c r="BQ121" s="845">
        <v>32993977</v>
      </c>
      <c r="BR121" s="846"/>
      <c r="BS121" s="846"/>
      <c r="BT121" s="846"/>
      <c r="BU121" s="846"/>
      <c r="BV121" s="846">
        <v>32934674</v>
      </c>
      <c r="BW121" s="846"/>
      <c r="BX121" s="846"/>
      <c r="BY121" s="846"/>
      <c r="BZ121" s="846"/>
      <c r="CA121" s="846">
        <v>34170171</v>
      </c>
      <c r="CB121" s="846"/>
      <c r="CC121" s="846"/>
      <c r="CD121" s="846"/>
      <c r="CE121" s="846"/>
      <c r="CF121" s="904">
        <v>42.2</v>
      </c>
      <c r="CG121" s="905"/>
      <c r="CH121" s="905"/>
      <c r="CI121" s="905"/>
      <c r="CJ121" s="905"/>
      <c r="CK121" s="898"/>
      <c r="CL121" s="884"/>
      <c r="CM121" s="884"/>
      <c r="CN121" s="884"/>
      <c r="CO121" s="885"/>
      <c r="CP121" s="864" t="s">
        <v>491</v>
      </c>
      <c r="CQ121" s="865"/>
      <c r="CR121" s="865"/>
      <c r="CS121" s="865"/>
      <c r="CT121" s="865"/>
      <c r="CU121" s="865"/>
      <c r="CV121" s="865"/>
      <c r="CW121" s="865"/>
      <c r="CX121" s="865"/>
      <c r="CY121" s="865"/>
      <c r="CZ121" s="865"/>
      <c r="DA121" s="865"/>
      <c r="DB121" s="865"/>
      <c r="DC121" s="865"/>
      <c r="DD121" s="865"/>
      <c r="DE121" s="865"/>
      <c r="DF121" s="866"/>
      <c r="DG121" s="845">
        <v>7188446</v>
      </c>
      <c r="DH121" s="846"/>
      <c r="DI121" s="846"/>
      <c r="DJ121" s="846"/>
      <c r="DK121" s="846"/>
      <c r="DL121" s="846">
        <v>6252876</v>
      </c>
      <c r="DM121" s="846"/>
      <c r="DN121" s="846"/>
      <c r="DO121" s="846"/>
      <c r="DP121" s="846"/>
      <c r="DQ121" s="846">
        <v>5441159</v>
      </c>
      <c r="DR121" s="846"/>
      <c r="DS121" s="846"/>
      <c r="DT121" s="846"/>
      <c r="DU121" s="846"/>
      <c r="DV121" s="823">
        <v>6.7</v>
      </c>
      <c r="DW121" s="823"/>
      <c r="DX121" s="823"/>
      <c r="DY121" s="823"/>
      <c r="DZ121" s="824"/>
    </row>
    <row r="122" spans="1:130" s="233" customFormat="1" ht="26.25" customHeight="1" x14ac:dyDescent="0.2">
      <c r="A122" s="849"/>
      <c r="B122" s="850"/>
      <c r="C122" s="844" t="s">
        <v>471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128</v>
      </c>
      <c r="AB122" s="809"/>
      <c r="AC122" s="809"/>
      <c r="AD122" s="809"/>
      <c r="AE122" s="810"/>
      <c r="AF122" s="811" t="s">
        <v>128</v>
      </c>
      <c r="AG122" s="809"/>
      <c r="AH122" s="809"/>
      <c r="AI122" s="809"/>
      <c r="AJ122" s="810"/>
      <c r="AK122" s="811" t="s">
        <v>128</v>
      </c>
      <c r="AL122" s="809"/>
      <c r="AM122" s="809"/>
      <c r="AN122" s="809"/>
      <c r="AO122" s="810"/>
      <c r="AP122" s="853" t="s">
        <v>128</v>
      </c>
      <c r="AQ122" s="854"/>
      <c r="AR122" s="854"/>
      <c r="AS122" s="854"/>
      <c r="AT122" s="855"/>
      <c r="AU122" s="912"/>
      <c r="AV122" s="913"/>
      <c r="AW122" s="913"/>
      <c r="AX122" s="913"/>
      <c r="AY122" s="914"/>
      <c r="AZ122" s="867" t="s">
        <v>492</v>
      </c>
      <c r="BA122" s="868"/>
      <c r="BB122" s="868"/>
      <c r="BC122" s="868"/>
      <c r="BD122" s="868"/>
      <c r="BE122" s="868"/>
      <c r="BF122" s="868"/>
      <c r="BG122" s="868"/>
      <c r="BH122" s="868"/>
      <c r="BI122" s="868"/>
      <c r="BJ122" s="868"/>
      <c r="BK122" s="868"/>
      <c r="BL122" s="868"/>
      <c r="BM122" s="868"/>
      <c r="BN122" s="868"/>
      <c r="BO122" s="868"/>
      <c r="BP122" s="869"/>
      <c r="BQ122" s="908">
        <v>133694939</v>
      </c>
      <c r="BR122" s="874"/>
      <c r="BS122" s="874"/>
      <c r="BT122" s="874"/>
      <c r="BU122" s="874"/>
      <c r="BV122" s="874">
        <v>137035470</v>
      </c>
      <c r="BW122" s="874"/>
      <c r="BX122" s="874"/>
      <c r="BY122" s="874"/>
      <c r="BZ122" s="874"/>
      <c r="CA122" s="874">
        <v>138672607</v>
      </c>
      <c r="CB122" s="874"/>
      <c r="CC122" s="874"/>
      <c r="CD122" s="874"/>
      <c r="CE122" s="874"/>
      <c r="CF122" s="875">
        <v>171.3</v>
      </c>
      <c r="CG122" s="876"/>
      <c r="CH122" s="876"/>
      <c r="CI122" s="876"/>
      <c r="CJ122" s="876"/>
      <c r="CK122" s="898"/>
      <c r="CL122" s="884"/>
      <c r="CM122" s="884"/>
      <c r="CN122" s="884"/>
      <c r="CO122" s="885"/>
      <c r="CP122" s="864" t="s">
        <v>418</v>
      </c>
      <c r="CQ122" s="865"/>
      <c r="CR122" s="865"/>
      <c r="CS122" s="865"/>
      <c r="CT122" s="865"/>
      <c r="CU122" s="865"/>
      <c r="CV122" s="865"/>
      <c r="CW122" s="865"/>
      <c r="CX122" s="865"/>
      <c r="CY122" s="865"/>
      <c r="CZ122" s="865"/>
      <c r="DA122" s="865"/>
      <c r="DB122" s="865"/>
      <c r="DC122" s="865"/>
      <c r="DD122" s="865"/>
      <c r="DE122" s="865"/>
      <c r="DF122" s="866"/>
      <c r="DG122" s="845">
        <v>369797</v>
      </c>
      <c r="DH122" s="846"/>
      <c r="DI122" s="846"/>
      <c r="DJ122" s="846"/>
      <c r="DK122" s="846"/>
      <c r="DL122" s="846">
        <v>358147</v>
      </c>
      <c r="DM122" s="846"/>
      <c r="DN122" s="846"/>
      <c r="DO122" s="846"/>
      <c r="DP122" s="846"/>
      <c r="DQ122" s="846">
        <v>317399</v>
      </c>
      <c r="DR122" s="846"/>
      <c r="DS122" s="846"/>
      <c r="DT122" s="846"/>
      <c r="DU122" s="846"/>
      <c r="DV122" s="823">
        <v>0.4</v>
      </c>
      <c r="DW122" s="823"/>
      <c r="DX122" s="823"/>
      <c r="DY122" s="823"/>
      <c r="DZ122" s="824"/>
    </row>
    <row r="123" spans="1:130" s="233" customFormat="1" ht="26.25" customHeight="1" x14ac:dyDescent="0.2">
      <c r="A123" s="849"/>
      <c r="B123" s="850"/>
      <c r="C123" s="844" t="s">
        <v>477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398</v>
      </c>
      <c r="AG123" s="809"/>
      <c r="AH123" s="809"/>
      <c r="AI123" s="809"/>
      <c r="AJ123" s="810"/>
      <c r="AK123" s="811" t="s">
        <v>128</v>
      </c>
      <c r="AL123" s="809"/>
      <c r="AM123" s="809"/>
      <c r="AN123" s="809"/>
      <c r="AO123" s="810"/>
      <c r="AP123" s="853" t="s">
        <v>128</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493</v>
      </c>
      <c r="BP123" s="907"/>
      <c r="BQ123" s="861">
        <v>200007355</v>
      </c>
      <c r="BR123" s="862"/>
      <c r="BS123" s="862"/>
      <c r="BT123" s="862"/>
      <c r="BU123" s="862"/>
      <c r="BV123" s="862">
        <v>193050938</v>
      </c>
      <c r="BW123" s="862"/>
      <c r="BX123" s="862"/>
      <c r="BY123" s="862"/>
      <c r="BZ123" s="862"/>
      <c r="CA123" s="862">
        <v>201226961</v>
      </c>
      <c r="CB123" s="862"/>
      <c r="CC123" s="862"/>
      <c r="CD123" s="862"/>
      <c r="CE123" s="862"/>
      <c r="CF123" s="777"/>
      <c r="CG123" s="778"/>
      <c r="CH123" s="778"/>
      <c r="CI123" s="778"/>
      <c r="CJ123" s="863"/>
      <c r="CK123" s="898"/>
      <c r="CL123" s="884"/>
      <c r="CM123" s="884"/>
      <c r="CN123" s="884"/>
      <c r="CO123" s="885"/>
      <c r="CP123" s="864" t="s">
        <v>494</v>
      </c>
      <c r="CQ123" s="865"/>
      <c r="CR123" s="865"/>
      <c r="CS123" s="865"/>
      <c r="CT123" s="865"/>
      <c r="CU123" s="865"/>
      <c r="CV123" s="865"/>
      <c r="CW123" s="865"/>
      <c r="CX123" s="865"/>
      <c r="CY123" s="865"/>
      <c r="CZ123" s="865"/>
      <c r="DA123" s="865"/>
      <c r="DB123" s="865"/>
      <c r="DC123" s="865"/>
      <c r="DD123" s="865"/>
      <c r="DE123" s="865"/>
      <c r="DF123" s="866"/>
      <c r="DG123" s="808">
        <v>31429</v>
      </c>
      <c r="DH123" s="809"/>
      <c r="DI123" s="809"/>
      <c r="DJ123" s="809"/>
      <c r="DK123" s="810"/>
      <c r="DL123" s="811">
        <v>54536</v>
      </c>
      <c r="DM123" s="809"/>
      <c r="DN123" s="809"/>
      <c r="DO123" s="809"/>
      <c r="DP123" s="810"/>
      <c r="DQ123" s="811">
        <v>97052</v>
      </c>
      <c r="DR123" s="809"/>
      <c r="DS123" s="809"/>
      <c r="DT123" s="809"/>
      <c r="DU123" s="810"/>
      <c r="DV123" s="853">
        <v>0.1</v>
      </c>
      <c r="DW123" s="854"/>
      <c r="DX123" s="854"/>
      <c r="DY123" s="854"/>
      <c r="DZ123" s="855"/>
    </row>
    <row r="124" spans="1:130" s="233" customFormat="1" ht="26.25" customHeight="1" thickBot="1" x14ac:dyDescent="0.25">
      <c r="A124" s="849"/>
      <c r="B124" s="850"/>
      <c r="C124" s="844" t="s">
        <v>481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128</v>
      </c>
      <c r="AG124" s="809"/>
      <c r="AH124" s="809"/>
      <c r="AI124" s="809"/>
      <c r="AJ124" s="810"/>
      <c r="AK124" s="811" t="s">
        <v>128</v>
      </c>
      <c r="AL124" s="809"/>
      <c r="AM124" s="809"/>
      <c r="AN124" s="809"/>
      <c r="AO124" s="810"/>
      <c r="AP124" s="853" t="s">
        <v>128</v>
      </c>
      <c r="AQ124" s="854"/>
      <c r="AR124" s="854"/>
      <c r="AS124" s="854"/>
      <c r="AT124" s="855"/>
      <c r="AU124" s="856" t="s">
        <v>495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128</v>
      </c>
      <c r="BR124" s="860"/>
      <c r="BS124" s="860"/>
      <c r="BT124" s="860"/>
      <c r="BU124" s="860"/>
      <c r="BV124" s="860" t="s">
        <v>128</v>
      </c>
      <c r="BW124" s="860"/>
      <c r="BX124" s="860"/>
      <c r="BY124" s="860"/>
      <c r="BZ124" s="860"/>
      <c r="CA124" s="860" t="s">
        <v>128</v>
      </c>
      <c r="CB124" s="860"/>
      <c r="CC124" s="860"/>
      <c r="CD124" s="860"/>
      <c r="CE124" s="860"/>
      <c r="CF124" s="755"/>
      <c r="CG124" s="756"/>
      <c r="CH124" s="756"/>
      <c r="CI124" s="756"/>
      <c r="CJ124" s="891"/>
      <c r="CK124" s="899"/>
      <c r="CL124" s="899"/>
      <c r="CM124" s="899"/>
      <c r="CN124" s="899"/>
      <c r="CO124" s="900"/>
      <c r="CP124" s="864" t="s">
        <v>496</v>
      </c>
      <c r="CQ124" s="865"/>
      <c r="CR124" s="865"/>
      <c r="CS124" s="865"/>
      <c r="CT124" s="865"/>
      <c r="CU124" s="865"/>
      <c r="CV124" s="865"/>
      <c r="CW124" s="865"/>
      <c r="CX124" s="865"/>
      <c r="CY124" s="865"/>
      <c r="CZ124" s="865"/>
      <c r="DA124" s="865"/>
      <c r="DB124" s="865"/>
      <c r="DC124" s="865"/>
      <c r="DD124" s="865"/>
      <c r="DE124" s="865"/>
      <c r="DF124" s="866"/>
      <c r="DG124" s="792">
        <v>161801</v>
      </c>
      <c r="DH124" s="793"/>
      <c r="DI124" s="793"/>
      <c r="DJ124" s="793"/>
      <c r="DK124" s="794"/>
      <c r="DL124" s="795">
        <v>67758</v>
      </c>
      <c r="DM124" s="793"/>
      <c r="DN124" s="793"/>
      <c r="DO124" s="793"/>
      <c r="DP124" s="794"/>
      <c r="DQ124" s="795">
        <v>13917</v>
      </c>
      <c r="DR124" s="793"/>
      <c r="DS124" s="793"/>
      <c r="DT124" s="793"/>
      <c r="DU124" s="794"/>
      <c r="DV124" s="877">
        <v>0</v>
      </c>
      <c r="DW124" s="878"/>
      <c r="DX124" s="878"/>
      <c r="DY124" s="878"/>
      <c r="DZ124" s="879"/>
    </row>
    <row r="125" spans="1:130" s="233" customFormat="1" ht="26.25" customHeight="1" x14ac:dyDescent="0.2">
      <c r="A125" s="849"/>
      <c r="B125" s="850"/>
      <c r="C125" s="844" t="s">
        <v>483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128</v>
      </c>
      <c r="AG125" s="809"/>
      <c r="AH125" s="809"/>
      <c r="AI125" s="809"/>
      <c r="AJ125" s="810"/>
      <c r="AK125" s="811" t="s">
        <v>128</v>
      </c>
      <c r="AL125" s="809"/>
      <c r="AM125" s="809"/>
      <c r="AN125" s="809"/>
      <c r="AO125" s="810"/>
      <c r="AP125" s="853" t="s">
        <v>128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497</v>
      </c>
      <c r="CL125" s="881"/>
      <c r="CM125" s="881"/>
      <c r="CN125" s="881"/>
      <c r="CO125" s="882"/>
      <c r="CP125" s="889" t="s">
        <v>498</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128</v>
      </c>
      <c r="DM125" s="871"/>
      <c r="DN125" s="871"/>
      <c r="DO125" s="871"/>
      <c r="DP125" s="871"/>
      <c r="DQ125" s="871" t="s">
        <v>128</v>
      </c>
      <c r="DR125" s="871"/>
      <c r="DS125" s="871"/>
      <c r="DT125" s="871"/>
      <c r="DU125" s="871"/>
      <c r="DV125" s="872" t="s">
        <v>128</v>
      </c>
      <c r="DW125" s="872"/>
      <c r="DX125" s="872"/>
      <c r="DY125" s="872"/>
      <c r="DZ125" s="873"/>
    </row>
    <row r="126" spans="1:130" s="233" customFormat="1" ht="26.25" customHeight="1" thickBot="1" x14ac:dyDescent="0.25">
      <c r="A126" s="849"/>
      <c r="B126" s="850"/>
      <c r="C126" s="844" t="s">
        <v>485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3814</v>
      </c>
      <c r="AB126" s="809"/>
      <c r="AC126" s="809"/>
      <c r="AD126" s="809"/>
      <c r="AE126" s="810"/>
      <c r="AF126" s="811">
        <v>8819</v>
      </c>
      <c r="AG126" s="809"/>
      <c r="AH126" s="809"/>
      <c r="AI126" s="809"/>
      <c r="AJ126" s="810"/>
      <c r="AK126" s="811">
        <v>10156</v>
      </c>
      <c r="AL126" s="809"/>
      <c r="AM126" s="809"/>
      <c r="AN126" s="809"/>
      <c r="AO126" s="810"/>
      <c r="AP126" s="853">
        <v>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499</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128</v>
      </c>
      <c r="DR126" s="846"/>
      <c r="DS126" s="846"/>
      <c r="DT126" s="846"/>
      <c r="DU126" s="846"/>
      <c r="DV126" s="823" t="s">
        <v>128</v>
      </c>
      <c r="DW126" s="823"/>
      <c r="DX126" s="823"/>
      <c r="DY126" s="823"/>
      <c r="DZ126" s="824"/>
    </row>
    <row r="127" spans="1:130" s="233" customFormat="1" ht="26.25" customHeight="1" x14ac:dyDescent="0.2">
      <c r="A127" s="851"/>
      <c r="B127" s="852"/>
      <c r="C127" s="867" t="s">
        <v>500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128</v>
      </c>
      <c r="AB127" s="809"/>
      <c r="AC127" s="809"/>
      <c r="AD127" s="809"/>
      <c r="AE127" s="810"/>
      <c r="AF127" s="811" t="s">
        <v>128</v>
      </c>
      <c r="AG127" s="809"/>
      <c r="AH127" s="809"/>
      <c r="AI127" s="809"/>
      <c r="AJ127" s="810"/>
      <c r="AK127" s="811" t="s">
        <v>128</v>
      </c>
      <c r="AL127" s="809"/>
      <c r="AM127" s="809"/>
      <c r="AN127" s="809"/>
      <c r="AO127" s="810"/>
      <c r="AP127" s="853" t="s">
        <v>128</v>
      </c>
      <c r="AQ127" s="854"/>
      <c r="AR127" s="854"/>
      <c r="AS127" s="854"/>
      <c r="AT127" s="855"/>
      <c r="AU127" s="235"/>
      <c r="AV127" s="235"/>
      <c r="AW127" s="235"/>
      <c r="AX127" s="870" t="s">
        <v>501</v>
      </c>
      <c r="AY127" s="841"/>
      <c r="AZ127" s="841"/>
      <c r="BA127" s="841"/>
      <c r="BB127" s="841"/>
      <c r="BC127" s="841"/>
      <c r="BD127" s="841"/>
      <c r="BE127" s="842"/>
      <c r="BF127" s="840" t="s">
        <v>502</v>
      </c>
      <c r="BG127" s="841"/>
      <c r="BH127" s="841"/>
      <c r="BI127" s="841"/>
      <c r="BJ127" s="841"/>
      <c r="BK127" s="841"/>
      <c r="BL127" s="842"/>
      <c r="BM127" s="840" t="s">
        <v>503</v>
      </c>
      <c r="BN127" s="841"/>
      <c r="BO127" s="841"/>
      <c r="BP127" s="841"/>
      <c r="BQ127" s="841"/>
      <c r="BR127" s="841"/>
      <c r="BS127" s="842"/>
      <c r="BT127" s="840" t="s">
        <v>504</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505</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506</v>
      </c>
      <c r="DW127" s="823"/>
      <c r="DX127" s="823"/>
      <c r="DY127" s="823"/>
      <c r="DZ127" s="824"/>
    </row>
    <row r="128" spans="1:130" s="233" customFormat="1" ht="26.25" customHeight="1" thickBot="1" x14ac:dyDescent="0.25">
      <c r="A128" s="825" t="s">
        <v>507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508</v>
      </c>
      <c r="X128" s="827"/>
      <c r="Y128" s="827"/>
      <c r="Z128" s="828"/>
      <c r="AA128" s="829">
        <v>2536663</v>
      </c>
      <c r="AB128" s="830"/>
      <c r="AC128" s="830"/>
      <c r="AD128" s="830"/>
      <c r="AE128" s="831"/>
      <c r="AF128" s="832">
        <v>2615244</v>
      </c>
      <c r="AG128" s="830"/>
      <c r="AH128" s="830"/>
      <c r="AI128" s="830"/>
      <c r="AJ128" s="831"/>
      <c r="AK128" s="832">
        <v>2384471</v>
      </c>
      <c r="AL128" s="830"/>
      <c r="AM128" s="830"/>
      <c r="AN128" s="830"/>
      <c r="AO128" s="831"/>
      <c r="AP128" s="833"/>
      <c r="AQ128" s="834"/>
      <c r="AR128" s="834"/>
      <c r="AS128" s="834"/>
      <c r="AT128" s="835"/>
      <c r="AU128" s="235"/>
      <c r="AV128" s="235"/>
      <c r="AW128" s="235"/>
      <c r="AX128" s="836" t="s">
        <v>509</v>
      </c>
      <c r="AY128" s="837"/>
      <c r="AZ128" s="837"/>
      <c r="BA128" s="837"/>
      <c r="BB128" s="837"/>
      <c r="BC128" s="837"/>
      <c r="BD128" s="837"/>
      <c r="BE128" s="838"/>
      <c r="BF128" s="815" t="s">
        <v>128</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510</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511</v>
      </c>
      <c r="X129" s="806"/>
      <c r="Y129" s="806"/>
      <c r="Z129" s="807"/>
      <c r="AA129" s="808">
        <v>83675421</v>
      </c>
      <c r="AB129" s="809"/>
      <c r="AC129" s="809"/>
      <c r="AD129" s="809"/>
      <c r="AE129" s="810"/>
      <c r="AF129" s="811">
        <v>85402941</v>
      </c>
      <c r="AG129" s="809"/>
      <c r="AH129" s="809"/>
      <c r="AI129" s="809"/>
      <c r="AJ129" s="810"/>
      <c r="AK129" s="811">
        <v>91049608</v>
      </c>
      <c r="AL129" s="809"/>
      <c r="AM129" s="809"/>
      <c r="AN129" s="809"/>
      <c r="AO129" s="810"/>
      <c r="AP129" s="812"/>
      <c r="AQ129" s="813"/>
      <c r="AR129" s="813"/>
      <c r="AS129" s="813"/>
      <c r="AT129" s="814"/>
      <c r="AU129" s="236"/>
      <c r="AV129" s="236"/>
      <c r="AW129" s="236"/>
      <c r="AX129" s="780" t="s">
        <v>512</v>
      </c>
      <c r="AY129" s="781"/>
      <c r="AZ129" s="781"/>
      <c r="BA129" s="781"/>
      <c r="BB129" s="781"/>
      <c r="BC129" s="781"/>
      <c r="BD129" s="781"/>
      <c r="BE129" s="782"/>
      <c r="BF129" s="799" t="s">
        <v>128</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514</v>
      </c>
      <c r="X130" s="806"/>
      <c r="Y130" s="806"/>
      <c r="Z130" s="807"/>
      <c r="AA130" s="808">
        <v>9736458</v>
      </c>
      <c r="AB130" s="809"/>
      <c r="AC130" s="809"/>
      <c r="AD130" s="809"/>
      <c r="AE130" s="810"/>
      <c r="AF130" s="811">
        <v>9865097</v>
      </c>
      <c r="AG130" s="809"/>
      <c r="AH130" s="809"/>
      <c r="AI130" s="809"/>
      <c r="AJ130" s="810"/>
      <c r="AK130" s="811">
        <v>10093035</v>
      </c>
      <c r="AL130" s="809"/>
      <c r="AM130" s="809"/>
      <c r="AN130" s="809"/>
      <c r="AO130" s="810"/>
      <c r="AP130" s="812"/>
      <c r="AQ130" s="813"/>
      <c r="AR130" s="813"/>
      <c r="AS130" s="813"/>
      <c r="AT130" s="814"/>
      <c r="AU130" s="236"/>
      <c r="AV130" s="236"/>
      <c r="AW130" s="236"/>
      <c r="AX130" s="780" t="s">
        <v>515</v>
      </c>
      <c r="AY130" s="781"/>
      <c r="AZ130" s="781"/>
      <c r="BA130" s="781"/>
      <c r="BB130" s="781"/>
      <c r="BC130" s="781"/>
      <c r="BD130" s="781"/>
      <c r="BE130" s="782"/>
      <c r="BF130" s="783">
        <v>3.5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516</v>
      </c>
      <c r="X131" s="790"/>
      <c r="Y131" s="790"/>
      <c r="Z131" s="791"/>
      <c r="AA131" s="792">
        <v>73938963</v>
      </c>
      <c r="AB131" s="793"/>
      <c r="AC131" s="793"/>
      <c r="AD131" s="793"/>
      <c r="AE131" s="794"/>
      <c r="AF131" s="795">
        <v>75537844</v>
      </c>
      <c r="AG131" s="793"/>
      <c r="AH131" s="793"/>
      <c r="AI131" s="793"/>
      <c r="AJ131" s="794"/>
      <c r="AK131" s="795">
        <v>80956573</v>
      </c>
      <c r="AL131" s="793"/>
      <c r="AM131" s="793"/>
      <c r="AN131" s="793"/>
      <c r="AO131" s="794"/>
      <c r="AP131" s="796"/>
      <c r="AQ131" s="797"/>
      <c r="AR131" s="797"/>
      <c r="AS131" s="797"/>
      <c r="AT131" s="798"/>
      <c r="AU131" s="236"/>
      <c r="AV131" s="236"/>
      <c r="AW131" s="236"/>
      <c r="AX131" s="758" t="s">
        <v>517</v>
      </c>
      <c r="AY131" s="759"/>
      <c r="AZ131" s="759"/>
      <c r="BA131" s="759"/>
      <c r="BB131" s="759"/>
      <c r="BC131" s="759"/>
      <c r="BD131" s="759"/>
      <c r="BE131" s="760"/>
      <c r="BF131" s="761" t="s">
        <v>128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518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519</v>
      </c>
      <c r="W132" s="771"/>
      <c r="X132" s="771"/>
      <c r="Y132" s="771"/>
      <c r="Z132" s="772"/>
      <c r="AA132" s="773">
        <v>4.242683252</v>
      </c>
      <c r="AB132" s="774"/>
      <c r="AC132" s="774"/>
      <c r="AD132" s="774"/>
      <c r="AE132" s="775"/>
      <c r="AF132" s="776">
        <v>3.6461842889999998</v>
      </c>
      <c r="AG132" s="774"/>
      <c r="AH132" s="774"/>
      <c r="AI132" s="774"/>
      <c r="AJ132" s="775"/>
      <c r="AK132" s="776">
        <v>2.9081282869999998</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520</v>
      </c>
      <c r="W133" s="750"/>
      <c r="X133" s="750"/>
      <c r="Y133" s="750"/>
      <c r="Z133" s="751"/>
      <c r="AA133" s="752">
        <v>4.5</v>
      </c>
      <c r="AB133" s="753"/>
      <c r="AC133" s="753"/>
      <c r="AD133" s="753"/>
      <c r="AE133" s="754"/>
      <c r="AF133" s="752">
        <v>4.0999999999999996</v>
      </c>
      <c r="AG133" s="753"/>
      <c r="AH133" s="753"/>
      <c r="AI133" s="753"/>
      <c r="AJ133" s="754"/>
      <c r="AK133" s="752">
        <v>3.5</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GcylOmckuaetSOAy496pGjpa8DYo3cnhmRGWdlFl56KHSlj8Bl0HrZnxk67Lxeuo7C+3ZkrhC7biCzxmrHrw==" saltValue="50GjPwPKgerKz+GLM6Dv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31"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czoEKIBSor5EzBMTx7u3yHs4fSfIzYjysgyUKYjQY+wXt+eZbogLOG83+alB4e0hrZw+9AyxvJsHdCr+6OTIg==" saltValue="dIFMzA52vO/Slk525E8X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524</v>
      </c>
      <c r="AP7" s="275"/>
      <c r="AQ7" s="276" t="s">
        <v>525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526</v>
      </c>
      <c r="AQ8" s="282" t="s">
        <v>527</v>
      </c>
      <c r="AR8" s="283" t="s">
        <v>528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529</v>
      </c>
      <c r="AL9" s="1160"/>
      <c r="AM9" s="1160"/>
      <c r="AN9" s="1161"/>
      <c r="AO9" s="284">
        <v>28612616</v>
      </c>
      <c r="AP9" s="284">
        <v>70770</v>
      </c>
      <c r="AQ9" s="285">
        <v>62943</v>
      </c>
      <c r="AR9" s="286">
        <v>12.4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530</v>
      </c>
      <c r="AL10" s="1160"/>
      <c r="AM10" s="1160"/>
      <c r="AN10" s="1161"/>
      <c r="AO10" s="287">
        <v>98081</v>
      </c>
      <c r="AP10" s="287">
        <v>243</v>
      </c>
      <c r="AQ10" s="288">
        <v>1681</v>
      </c>
      <c r="AR10" s="289">
        <v>-85.5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531</v>
      </c>
      <c r="AL11" s="1160"/>
      <c r="AM11" s="1160"/>
      <c r="AN11" s="1161"/>
      <c r="AO11" s="287">
        <v>934820</v>
      </c>
      <c r="AP11" s="287">
        <v>2312</v>
      </c>
      <c r="AQ11" s="288">
        <v>656</v>
      </c>
      <c r="AR11" s="289">
        <v>252.4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532</v>
      </c>
      <c r="AL12" s="1160"/>
      <c r="AM12" s="1160"/>
      <c r="AN12" s="1161"/>
      <c r="AO12" s="287" t="s">
        <v>533</v>
      </c>
      <c r="AP12" s="287" t="s">
        <v>533</v>
      </c>
      <c r="AQ12" s="288">
        <v>24</v>
      </c>
      <c r="AR12" s="289" t="s">
        <v>533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534</v>
      </c>
      <c r="AL13" s="1160"/>
      <c r="AM13" s="1160"/>
      <c r="AN13" s="1161"/>
      <c r="AO13" s="287">
        <v>231689</v>
      </c>
      <c r="AP13" s="287">
        <v>573</v>
      </c>
      <c r="AQ13" s="288">
        <v>1968</v>
      </c>
      <c r="AR13" s="289">
        <v>-70.900000000000006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535</v>
      </c>
      <c r="AL14" s="1160"/>
      <c r="AM14" s="1160"/>
      <c r="AN14" s="1161"/>
      <c r="AO14" s="287">
        <v>1394752</v>
      </c>
      <c r="AP14" s="287">
        <v>3450</v>
      </c>
      <c r="AQ14" s="288">
        <v>1222</v>
      </c>
      <c r="AR14" s="289">
        <v>182.3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536</v>
      </c>
      <c r="AL15" s="1163"/>
      <c r="AM15" s="1163"/>
      <c r="AN15" s="1164"/>
      <c r="AO15" s="287">
        <v>-1316335</v>
      </c>
      <c r="AP15" s="287">
        <v>-3256</v>
      </c>
      <c r="AQ15" s="288">
        <v>-3725</v>
      </c>
      <c r="AR15" s="289">
        <v>-12.6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186</v>
      </c>
      <c r="AL16" s="1163"/>
      <c r="AM16" s="1163"/>
      <c r="AN16" s="1164"/>
      <c r="AO16" s="287">
        <v>29955623</v>
      </c>
      <c r="AP16" s="287">
        <v>74092</v>
      </c>
      <c r="AQ16" s="288">
        <v>64768</v>
      </c>
      <c r="AR16" s="289">
        <v>14.4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541</v>
      </c>
      <c r="AL21" s="1166"/>
      <c r="AM21" s="1166"/>
      <c r="AN21" s="1167"/>
      <c r="AO21" s="300">
        <v>7.12</v>
      </c>
      <c r="AP21" s="301">
        <v>6.41</v>
      </c>
      <c r="AQ21" s="302">
        <v>0.71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542</v>
      </c>
      <c r="AL22" s="1166"/>
      <c r="AM22" s="1166"/>
      <c r="AN22" s="1167"/>
      <c r="AO22" s="305">
        <v>101.1</v>
      </c>
      <c r="AP22" s="306">
        <v>99.7</v>
      </c>
      <c r="AQ22" s="307">
        <v>1.4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543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524</v>
      </c>
      <c r="AP30" s="275"/>
      <c r="AQ30" s="276" t="s">
        <v>525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526</v>
      </c>
      <c r="AQ31" s="282" t="s">
        <v>527</v>
      </c>
      <c r="AR31" s="283" t="s">
        <v>528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546</v>
      </c>
      <c r="AL32" s="1150"/>
      <c r="AM32" s="1150"/>
      <c r="AN32" s="1151"/>
      <c r="AO32" s="315">
        <v>12372063</v>
      </c>
      <c r="AP32" s="315">
        <v>30601</v>
      </c>
      <c r="AQ32" s="316">
        <v>36898</v>
      </c>
      <c r="AR32" s="317">
        <v>-17.100000000000001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547</v>
      </c>
      <c r="AL33" s="1150"/>
      <c r="AM33" s="1150"/>
      <c r="AN33" s="1151"/>
      <c r="AO33" s="315" t="s">
        <v>533</v>
      </c>
      <c r="AP33" s="315" t="s">
        <v>533</v>
      </c>
      <c r="AQ33" s="316">
        <v>2</v>
      </c>
      <c r="AR33" s="317" t="s">
        <v>533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548</v>
      </c>
      <c r="AL34" s="1150"/>
      <c r="AM34" s="1150"/>
      <c r="AN34" s="1151"/>
      <c r="AO34" s="315" t="s">
        <v>533</v>
      </c>
      <c r="AP34" s="315" t="s">
        <v>533</v>
      </c>
      <c r="AQ34" s="316">
        <v>63</v>
      </c>
      <c r="AR34" s="317" t="s">
        <v>533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549</v>
      </c>
      <c r="AL35" s="1150"/>
      <c r="AM35" s="1150"/>
      <c r="AN35" s="1151"/>
      <c r="AO35" s="315">
        <v>2411334</v>
      </c>
      <c r="AP35" s="315">
        <v>5964</v>
      </c>
      <c r="AQ35" s="316">
        <v>8350</v>
      </c>
      <c r="AR35" s="317">
        <v>-28.6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550</v>
      </c>
      <c r="AL36" s="1150"/>
      <c r="AM36" s="1150"/>
      <c r="AN36" s="1151"/>
      <c r="AO36" s="315">
        <v>38053</v>
      </c>
      <c r="AP36" s="315">
        <v>94</v>
      </c>
      <c r="AQ36" s="316">
        <v>436</v>
      </c>
      <c r="AR36" s="317">
        <v>-78.400000000000006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551</v>
      </c>
      <c r="AL37" s="1150"/>
      <c r="AM37" s="1150"/>
      <c r="AN37" s="1151"/>
      <c r="AO37" s="315">
        <v>10156</v>
      </c>
      <c r="AP37" s="315">
        <v>25</v>
      </c>
      <c r="AQ37" s="316">
        <v>641</v>
      </c>
      <c r="AR37" s="317">
        <v>-96.1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552</v>
      </c>
      <c r="AL38" s="1153"/>
      <c r="AM38" s="1153"/>
      <c r="AN38" s="1154"/>
      <c r="AO38" s="318">
        <v>221</v>
      </c>
      <c r="AP38" s="318">
        <v>1</v>
      </c>
      <c r="AQ38" s="319">
        <v>1</v>
      </c>
      <c r="AR38" s="307">
        <v>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553</v>
      </c>
      <c r="AL39" s="1153"/>
      <c r="AM39" s="1153"/>
      <c r="AN39" s="1154"/>
      <c r="AO39" s="315">
        <v>-2384471</v>
      </c>
      <c r="AP39" s="315">
        <v>-5898</v>
      </c>
      <c r="AQ39" s="316">
        <v>-7817</v>
      </c>
      <c r="AR39" s="317">
        <v>-24.5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554</v>
      </c>
      <c r="AL40" s="1150"/>
      <c r="AM40" s="1150"/>
      <c r="AN40" s="1151"/>
      <c r="AO40" s="315">
        <v>-10093035</v>
      </c>
      <c r="AP40" s="315">
        <v>-24964</v>
      </c>
      <c r="AQ40" s="316">
        <v>-28299</v>
      </c>
      <c r="AR40" s="317">
        <v>-11.8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300</v>
      </c>
      <c r="AL41" s="1156"/>
      <c r="AM41" s="1156"/>
      <c r="AN41" s="1157"/>
      <c r="AO41" s="315">
        <v>2354321</v>
      </c>
      <c r="AP41" s="315">
        <v>5823</v>
      </c>
      <c r="AQ41" s="316">
        <v>10277</v>
      </c>
      <c r="AR41" s="317">
        <v>-43.3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524</v>
      </c>
      <c r="AN49" s="1144" t="s">
        <v>558</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559</v>
      </c>
      <c r="AO50" s="332" t="s">
        <v>560</v>
      </c>
      <c r="AP50" s="333" t="s">
        <v>561</v>
      </c>
      <c r="AQ50" s="334" t="s">
        <v>562</v>
      </c>
      <c r="AR50" s="335" t="s">
        <v>563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19481243</v>
      </c>
      <c r="AN51" s="337">
        <v>47336</v>
      </c>
      <c r="AO51" s="338">
        <v>6.6</v>
      </c>
      <c r="AP51" s="339">
        <v>48088</v>
      </c>
      <c r="AQ51" s="340">
        <v>3.6</v>
      </c>
      <c r="AR51" s="341">
        <v>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9779260</v>
      </c>
      <c r="AN52" s="345">
        <v>23762</v>
      </c>
      <c r="AO52" s="346">
        <v>-11.6</v>
      </c>
      <c r="AP52" s="347">
        <v>25183</v>
      </c>
      <c r="AQ52" s="348">
        <v>-4.3</v>
      </c>
      <c r="AR52" s="349">
        <v>-7.3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18155605</v>
      </c>
      <c r="AN53" s="337">
        <v>44293</v>
      </c>
      <c r="AO53" s="338">
        <v>-6.4</v>
      </c>
      <c r="AP53" s="339">
        <v>46457</v>
      </c>
      <c r="AQ53" s="340">
        <v>-3.4</v>
      </c>
      <c r="AR53" s="341">
        <v>-3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9413088</v>
      </c>
      <c r="AN54" s="345">
        <v>22964</v>
      </c>
      <c r="AO54" s="346">
        <v>-3.4</v>
      </c>
      <c r="AP54" s="347">
        <v>24020</v>
      </c>
      <c r="AQ54" s="348">
        <v>-4.5999999999999996</v>
      </c>
      <c r="AR54" s="349">
        <v>1.2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22246969</v>
      </c>
      <c r="AN55" s="337">
        <v>54420</v>
      </c>
      <c r="AO55" s="338">
        <v>22.9</v>
      </c>
      <c r="AP55" s="339">
        <v>51849</v>
      </c>
      <c r="AQ55" s="340">
        <v>11.6</v>
      </c>
      <c r="AR55" s="341">
        <v>11.3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14050437</v>
      </c>
      <c r="AN56" s="345">
        <v>34370</v>
      </c>
      <c r="AO56" s="346">
        <v>49.7</v>
      </c>
      <c r="AP56" s="347">
        <v>26326</v>
      </c>
      <c r="AQ56" s="348">
        <v>9.6</v>
      </c>
      <c r="AR56" s="349">
        <v>40.1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30765488</v>
      </c>
      <c r="AN57" s="337">
        <v>75519</v>
      </c>
      <c r="AO57" s="338">
        <v>38.799999999999997</v>
      </c>
      <c r="AP57" s="339">
        <v>52191</v>
      </c>
      <c r="AQ57" s="340">
        <v>0.7</v>
      </c>
      <c r="AR57" s="341">
        <v>38.1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18704885</v>
      </c>
      <c r="AN58" s="345">
        <v>45914</v>
      </c>
      <c r="AO58" s="346">
        <v>33.6</v>
      </c>
      <c r="AP58" s="347">
        <v>26807</v>
      </c>
      <c r="AQ58" s="348">
        <v>1.8</v>
      </c>
      <c r="AR58" s="349">
        <v>31.8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18121386</v>
      </c>
      <c r="AN59" s="337">
        <v>44821</v>
      </c>
      <c r="AO59" s="338">
        <v>-40.6</v>
      </c>
      <c r="AP59" s="339">
        <v>48105</v>
      </c>
      <c r="AQ59" s="340">
        <v>-7.8</v>
      </c>
      <c r="AR59" s="341">
        <v>-32.799999999999997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7781789</v>
      </c>
      <c r="AN60" s="345">
        <v>19247</v>
      </c>
      <c r="AO60" s="346">
        <v>-58.1</v>
      </c>
      <c r="AP60" s="347">
        <v>24072</v>
      </c>
      <c r="AQ60" s="348">
        <v>-10.199999999999999</v>
      </c>
      <c r="AR60" s="349">
        <v>-47.9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21754138</v>
      </c>
      <c r="AN61" s="352">
        <v>53278</v>
      </c>
      <c r="AO61" s="353">
        <v>4.3</v>
      </c>
      <c r="AP61" s="354">
        <v>49338</v>
      </c>
      <c r="AQ61" s="355">
        <v>0.9</v>
      </c>
      <c r="AR61" s="341">
        <v>3.4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11945892</v>
      </c>
      <c r="AN62" s="345">
        <v>29251</v>
      </c>
      <c r="AO62" s="346">
        <v>2</v>
      </c>
      <c r="AP62" s="347">
        <v>25282</v>
      </c>
      <c r="AQ62" s="348">
        <v>-1.5</v>
      </c>
      <c r="AR62" s="349">
        <v>3.5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zB8EM0U3q6eV4iO5TdB3Kgde9J92i0ZqO/juFzeBdpnWJFftf/SZWu+ntwuXNfJJOlxI62NeAGG1G3HwFiBdlg==" saltValue="eA5642GjdMZ+LnbqlZYz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572</v>
      </c>
    </row>
    <row r="121" spans="125:125" ht="13.5" hidden="1" customHeight="1" x14ac:dyDescent="0.2">
      <c r="DU121" s="262"/>
    </row>
  </sheetData>
  <sheetProtection algorithmName="SHA-512" hashValue="szPYBh8aPzZVCP3f7lC1fs/dp6T29xpHr5CLCga8bBUuZVI2RnfVxJicBpZFZmT5sScGsekiR31GivdeYCgPwA==" saltValue="yX3Ua7ssG205s7zV2BmT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573</v>
      </c>
    </row>
  </sheetData>
  <sheetProtection algorithmName="SHA-512" hashValue="Y9ckeoul/04NxBmRxS/2MfTCgnApSCtaqJjCHNTp3dX/aHF+DD/Nx1pLsCBup3teiyGqMO7oqZpRbKf48nvbIg==" saltValue="zZMkKd7I/9lmt2WG+Qvh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68" t="s">
        <v>3</v>
      </c>
      <c r="D47" s="1168"/>
      <c r="E47" s="1169"/>
      <c r="F47" s="11">
        <v>12.48</v>
      </c>
      <c r="G47" s="12">
        <v>12.44</v>
      </c>
      <c r="H47" s="12">
        <v>9.9</v>
      </c>
      <c r="I47" s="12">
        <v>7.83</v>
      </c>
      <c r="J47" s="13">
        <v>9.5399999999999991</v>
      </c>
    </row>
    <row r="48" spans="2:10" ht="57.75" customHeight="1" x14ac:dyDescent="0.2">
      <c r="B48" s="14"/>
      <c r="C48" s="1170" t="s">
        <v>4</v>
      </c>
      <c r="D48" s="1170"/>
      <c r="E48" s="1171"/>
      <c r="F48" s="15">
        <v>8.34</v>
      </c>
      <c r="G48" s="16">
        <v>8.11</v>
      </c>
      <c r="H48" s="16">
        <v>7.85</v>
      </c>
      <c r="I48" s="16">
        <v>8.98</v>
      </c>
      <c r="J48" s="17">
        <v>9.75</v>
      </c>
    </row>
    <row r="49" spans="2:10" ht="57.75" customHeight="1" thickBot="1" x14ac:dyDescent="0.25">
      <c r="B49" s="18"/>
      <c r="C49" s="1172" t="s">
        <v>5</v>
      </c>
      <c r="D49" s="1172"/>
      <c r="E49" s="1173"/>
      <c r="F49" s="19" t="s">
        <v>579</v>
      </c>
      <c r="G49" s="20" t="s">
        <v>580</v>
      </c>
      <c r="H49" s="20" t="s">
        <v>581</v>
      </c>
      <c r="I49" s="20" t="s">
        <v>582</v>
      </c>
      <c r="J49" s="21">
        <v>3.52</v>
      </c>
    </row>
    <row r="50" spans="2:10" ht="13.2" x14ac:dyDescent="0.2"/>
  </sheetData>
  <sheetProtection algorithmName="SHA-512" hashValue="vczdYoL7Fr2E1CCtROvsz2mn+QJCJFsjZG7J8ecBufcMgP8ZuikMlbHPV9lyMPU+px6HPg0f8vpzyNABWQ8dLQ==" saltValue="WKhvWGsuJGucRegaacok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施設類型別ストック情報分析表②!Print_Area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2023-03-06T04:47:31Z</cp:lastPrinted>
  <dcterms:created xsi:type="dcterms:W3CDTF">2023-02-20T05:27:02Z</dcterms:created>
  <dcterms:modified xsi:type="dcterms:W3CDTF">2023-10-19T09:53:32Z</dcterms:modified>
  <cp:category/>
</cp:coreProperties>
</file>