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55" activeTab="0"/>
  </bookViews>
  <sheets>
    <sheet name="計算書" sheetId="1" r:id="rId1"/>
  </sheets>
  <definedNames>
    <definedName name="_xlnm.Print_Area" localSheetId="0">'計算書'!$B$6:$L$72</definedName>
  </definedNames>
  <calcPr fullCalcOnLoad="1"/>
</workbook>
</file>

<file path=xl/sharedStrings.xml><?xml version="1.0" encoding="utf-8"?>
<sst xmlns="http://schemas.openxmlformats.org/spreadsheetml/2006/main" count="65" uniqueCount="56">
  <si>
    <t>樹種</t>
  </si>
  <si>
    <t>数量</t>
  </si>
  <si>
    <t>部材名称</t>
  </si>
  <si>
    <t>規格</t>
  </si>
  <si>
    <t>長</t>
  </si>
  <si>
    <t>（ｍ）</t>
  </si>
  <si>
    <t>（本）</t>
  </si>
  <si>
    <t>うち横架材</t>
  </si>
  <si>
    <t>①</t>
  </si>
  <si>
    <t>②</t>
  </si>
  <si>
    <t>区分</t>
  </si>
  <si>
    <r>
      <t>材　積　（ｍ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</si>
  <si>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厚さ</t>
  </si>
  <si>
    <t>幅</t>
  </si>
  <si>
    <t>（cm）</t>
  </si>
  <si>
    <t>（cm）</t>
  </si>
  <si>
    <t>計</t>
  </si>
  <si>
    <t>県産材</t>
  </si>
  <si>
    <t>県外産、産地不明</t>
  </si>
  <si>
    <t>注）１　県産材の証明となるもの（岐阜証明材推進制度による伝票の写し等）を５年間保管すること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</si>
  <si>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</si>
  <si>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</si>
  <si>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※　材積は、単材積を少数点以下５位まで求めたのち四捨五入し、本数を乗じること（４位まで記載）</t>
  </si>
  <si>
    <t>又はｾﾝﾀｰ検査番号</t>
  </si>
  <si>
    <t>会社名・登録番号</t>
  </si>
  <si>
    <t>左記以外</t>
  </si>
  <si>
    <t>【補助条件の確認】</t>
  </si>
  <si>
    <r>
      <t>ｍ</t>
    </r>
    <r>
      <rPr>
        <vertAlign val="superscript"/>
        <sz val="10"/>
        <rFont val="ＭＳ Ｐ明朝"/>
        <family val="1"/>
      </rPr>
      <t>3</t>
    </r>
  </si>
  <si>
    <t>申込者氏名</t>
  </si>
  <si>
    <t>構造用木材総使用量　（A）</t>
  </si>
  <si>
    <t>％　≧　80%</t>
  </si>
  <si>
    <t>　　２　材積は少数点以下５位まで求め、四捨五入し４位まで記載すること</t>
  </si>
  <si>
    <t>内装材使用面積（㎡）</t>
  </si>
  <si>
    <t>厚さ
（cm）</t>
  </si>
  <si>
    <t>幅
（cm）</t>
  </si>
  <si>
    <t>長さ
（ｍ）</t>
  </si>
  <si>
    <t>（枚）</t>
  </si>
  <si>
    <t>　　２　面積は少数点第1位まで記載すること（第2位以下切り捨て）</t>
  </si>
  <si>
    <t>別紙1（様式第5号関係）</t>
  </si>
  <si>
    <t>木材使用量計算書及び内装材使用面積計算書</t>
  </si>
  <si>
    <t>【構造材】</t>
  </si>
  <si>
    <t>【内装材】</t>
  </si>
  <si>
    <t>　　３　内装以外（軒裏、外壁等）に使用した部材は除くこと。</t>
  </si>
  <si>
    <t>ぎふ証明材
最終証明者</t>
  </si>
  <si>
    <t>JAS</t>
  </si>
  <si>
    <t>うちぎふ性能表示材</t>
  </si>
  <si>
    <t>うちJAS製品</t>
  </si>
  <si>
    <t>①＝</t>
  </si>
  <si>
    <t>＝</t>
  </si>
  <si>
    <t>①＋②＝</t>
  </si>
  <si>
    <r>
      <t xml:space="preserve">県　産　材
</t>
    </r>
    <r>
      <rPr>
        <sz val="9"/>
        <rFont val="ＭＳ Ｐ明朝"/>
        <family val="1"/>
      </rPr>
      <t>(性能表示材等)</t>
    </r>
  </si>
  <si>
    <t>性能表示材等
認定工場名・番号</t>
  </si>
  <si>
    <t>県産材（性能表示材等）使用量　（B）</t>
  </si>
  <si>
    <t>県産材（性能表示材等）使用率の確認　（B/A）</t>
  </si>
  <si>
    <t>　　３　部材名・樹種・規格が同じであっても「ぎふ性能表示材」と「JAS製品を混合して記載しないで、分けて別の行に記載すること</t>
  </si>
  <si>
    <t>　　４　性能表示材等がJAS製品の場合は、性能表示材等出荷工場のJAS欄に○を記入すること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</si>
</sst>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  <numFmt numFmtId="193" formatCode="0.0_);[Red]\(0.0\)"/>
  </numFmts>
  <fonts count="5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10"/>
      <name val="ＭＳ Ｐ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9" fontId="1" fillId="0" borderId="13" xfId="0" applyNumberFormat="1" applyFont="1" applyBorder="1" applyAlignment="1">
      <alignment vertical="center" shrinkToFit="1"/>
    </xf>
    <xf numFmtId="186" fontId="4" fillId="0" borderId="13" xfId="0" applyNumberFormat="1" applyFont="1" applyBorder="1" applyAlignment="1">
      <alignment vertical="center" shrinkToFit="1"/>
    </xf>
    <xf numFmtId="0" fontId="13" fillId="0" borderId="1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179" fontId="1" fillId="0" borderId="11" xfId="0" applyNumberFormat="1" applyFont="1" applyBorder="1" applyAlignment="1">
      <alignment vertical="center" shrinkToFit="1"/>
    </xf>
    <xf numFmtId="193" fontId="4" fillId="0" borderId="11" xfId="0" applyNumberFormat="1" applyFont="1" applyBorder="1" applyAlignment="1">
      <alignment vertical="center" shrinkToFit="1"/>
    </xf>
    <xf numFmtId="193" fontId="4" fillId="0" borderId="13" xfId="0" applyNumberFormat="1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179" fontId="1" fillId="0" borderId="32" xfId="0" applyNumberFormat="1" applyFont="1" applyBorder="1" applyAlignment="1">
      <alignment vertical="center" shrinkToFit="1"/>
    </xf>
    <xf numFmtId="193" fontId="4" fillId="0" borderId="32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13" xfId="0" applyFont="1" applyBorder="1" applyAlignment="1">
      <alignment horizontal="center" vertical="center" wrapText="1" shrinkToFit="1"/>
    </xf>
    <xf numFmtId="49" fontId="4" fillId="0" borderId="34" xfId="0" applyNumberFormat="1" applyFont="1" applyBorder="1" applyAlignment="1">
      <alignment vertical="center"/>
    </xf>
    <xf numFmtId="0" fontId="4" fillId="0" borderId="22" xfId="0" applyFont="1" applyBorder="1" applyAlignment="1">
      <alignment horizontal="left" vertical="center" shrinkToFit="1"/>
    </xf>
    <xf numFmtId="181" fontId="4" fillId="0" borderId="13" xfId="0" applyNumberFormat="1" applyFont="1" applyBorder="1" applyAlignment="1">
      <alignment vertical="center"/>
    </xf>
    <xf numFmtId="181" fontId="4" fillId="0" borderId="35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 shrinkToFit="1"/>
    </xf>
    <xf numFmtId="4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3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" fillId="0" borderId="61" xfId="0" applyFont="1" applyBorder="1" applyAlignment="1">
      <alignment horizontal="center" vertical="center" wrapText="1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  <xf numFmtId="0" fontId="1" fillId="0" borderId="6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0" fillId="0" borderId="65" xfId="0" applyFont="1" applyBorder="1" applyAlignment="1">
      <alignment horizontal="center" vertical="center" wrapText="1" shrinkToFit="1"/>
    </xf>
    <xf numFmtId="0" fontId="10" fillId="0" borderId="66" xfId="0" applyFont="1" applyBorder="1" applyAlignment="1">
      <alignment horizontal="center" vertical="center" wrapText="1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wrapText="1" shrinkToFit="1"/>
    </xf>
    <xf numFmtId="0" fontId="10" fillId="0" borderId="69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70" xfId="0" applyFont="1" applyBorder="1" applyAlignment="1">
      <alignment horizontal="center" vertical="center" wrapText="1" shrinkToFit="1"/>
    </xf>
    <xf numFmtId="0" fontId="10" fillId="0" borderId="71" xfId="0" applyFont="1" applyBorder="1" applyAlignment="1">
      <alignment horizontal="center" vertical="center" wrapText="1" shrinkToFit="1"/>
    </xf>
    <xf numFmtId="0" fontId="10" fillId="0" borderId="72" xfId="0" applyFont="1" applyBorder="1" applyAlignment="1">
      <alignment horizontal="center" vertical="center" wrapText="1" shrinkToFit="1"/>
    </xf>
    <xf numFmtId="0" fontId="10" fillId="0" borderId="73" xfId="0" applyFont="1" applyBorder="1" applyAlignment="1">
      <alignment horizontal="center" vertical="center" wrapText="1" shrinkToFit="1"/>
    </xf>
    <xf numFmtId="0" fontId="10" fillId="0" borderId="74" xfId="0" applyFont="1" applyBorder="1" applyAlignment="1">
      <alignment horizontal="center" vertical="center" wrapText="1" shrinkToFi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181" fontId="4" fillId="0" borderId="33" xfId="0" applyNumberFormat="1" applyFont="1" applyBorder="1" applyAlignment="1">
      <alignment vertical="center"/>
    </xf>
    <xf numFmtId="181" fontId="4" fillId="0" borderId="77" xfId="0" applyNumberFormat="1" applyFont="1" applyBorder="1" applyAlignment="1">
      <alignment vertical="center"/>
    </xf>
    <xf numFmtId="0" fontId="4" fillId="0" borderId="77" xfId="0" applyFont="1" applyBorder="1" applyAlignment="1">
      <alignment vertical="center" shrinkToFit="1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14775" y="695325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14775" y="695325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1"/>
  <sheetViews>
    <sheetView showZeros="0" tabSelected="1" view="pageBreakPreview" zoomScaleSheetLayoutView="100" zoomScalePageLayoutView="0" workbookViewId="0" topLeftCell="A44">
      <selection activeCell="S53" sqref="S53"/>
    </sheetView>
  </sheetViews>
  <sheetFormatPr defaultColWidth="9.00390625" defaultRowHeight="13.5"/>
  <cols>
    <col min="1" max="1" width="1.37890625" style="2" customWidth="1"/>
    <col min="2" max="2" width="10.00390625" style="2" customWidth="1"/>
    <col min="3" max="3" width="6.00390625" style="2" customWidth="1"/>
    <col min="4" max="7" width="5.25390625" style="2" customWidth="1"/>
    <col min="8" max="9" width="13.00390625" style="2" customWidth="1"/>
    <col min="10" max="10" width="13.625" style="2" customWidth="1"/>
    <col min="11" max="11" width="10.125" style="2" customWidth="1"/>
    <col min="12" max="12" width="6.375" style="2" customWidth="1"/>
    <col min="13" max="13" width="3.125" style="2" customWidth="1"/>
    <col min="14" max="14" width="5.00390625" style="2" customWidth="1"/>
    <col min="15" max="16384" width="9.00390625" style="2" customWidth="1"/>
  </cols>
  <sheetData>
    <row r="2" spans="2:14" ht="13.5">
      <c r="B2" s="22" t="s">
        <v>20</v>
      </c>
      <c r="C2" s="23"/>
      <c r="D2" s="23"/>
      <c r="E2" s="23"/>
      <c r="F2" s="23"/>
      <c r="G2" s="23"/>
      <c r="H2" s="23"/>
      <c r="I2" s="23"/>
      <c r="J2" s="23"/>
      <c r="K2" s="11"/>
      <c r="L2" s="11"/>
      <c r="M2" s="11"/>
      <c r="N2" s="12"/>
    </row>
    <row r="3" spans="2:14" ht="15.75">
      <c r="B3" s="24"/>
      <c r="C3" s="25" t="s">
        <v>21</v>
      </c>
      <c r="D3" s="25"/>
      <c r="E3" s="25"/>
      <c r="F3" s="25"/>
      <c r="G3" s="25"/>
      <c r="H3" s="25"/>
      <c r="I3" s="25"/>
      <c r="J3" s="25"/>
      <c r="K3" s="3"/>
      <c r="L3" s="3"/>
      <c r="M3" s="3"/>
      <c r="N3" s="13"/>
    </row>
    <row r="4" spans="2:14" ht="13.5">
      <c r="B4" s="26" t="s">
        <v>22</v>
      </c>
      <c r="C4" s="27"/>
      <c r="D4" s="27"/>
      <c r="E4" s="27"/>
      <c r="F4" s="27"/>
      <c r="G4" s="27"/>
      <c r="H4" s="27"/>
      <c r="I4" s="27"/>
      <c r="J4" s="27"/>
      <c r="K4" s="14"/>
      <c r="L4" s="14"/>
      <c r="M4" s="14"/>
      <c r="N4" s="9"/>
    </row>
    <row r="5" spans="2:10" s="1" customFormat="1" ht="13.5">
      <c r="B5" s="2"/>
      <c r="C5" s="2"/>
      <c r="D5" s="2"/>
      <c r="E5" s="2"/>
      <c r="F5" s="2"/>
      <c r="G5" s="2"/>
      <c r="H5" s="2"/>
      <c r="I5" s="2"/>
      <c r="J5" s="2"/>
    </row>
    <row r="6" s="1" customFormat="1" ht="13.5">
      <c r="B6" s="1" t="s">
        <v>38</v>
      </c>
    </row>
    <row r="7" spans="2:10" s="1" customFormat="1" ht="17.25" customHeight="1">
      <c r="B7" s="85" t="s">
        <v>39</v>
      </c>
      <c r="C7" s="85"/>
      <c r="D7" s="85"/>
      <c r="E7" s="85"/>
      <c r="F7" s="85"/>
      <c r="G7" s="85"/>
      <c r="H7" s="85"/>
      <c r="I7" s="85"/>
      <c r="J7" s="85"/>
    </row>
    <row r="8" s="1" customFormat="1" ht="12.75" customHeight="1" thickBot="1"/>
    <row r="9" spans="2:12" s="1" customFormat="1" ht="30" customHeight="1" thickBot="1">
      <c r="B9" s="86" t="s">
        <v>28</v>
      </c>
      <c r="C9" s="87"/>
      <c r="D9" s="87"/>
      <c r="E9" s="88"/>
      <c r="F9" s="97"/>
      <c r="G9" s="98"/>
      <c r="H9" s="98"/>
      <c r="I9" s="98"/>
      <c r="J9" s="98"/>
      <c r="K9" s="98"/>
      <c r="L9" s="99"/>
    </row>
    <row r="10" spans="2:15" ht="19.5" customHeight="1" thickBot="1">
      <c r="B10" s="52" t="s">
        <v>40</v>
      </c>
      <c r="C10" s="4"/>
      <c r="D10" s="4"/>
      <c r="E10" s="4"/>
      <c r="F10" s="4"/>
      <c r="G10" s="4"/>
      <c r="H10" s="4"/>
      <c r="I10" s="4"/>
      <c r="J10" s="4"/>
      <c r="N10" s="1">
        <v>1</v>
      </c>
      <c r="O10" s="1" t="s">
        <v>17</v>
      </c>
    </row>
    <row r="11" spans="2:15" ht="18" customHeight="1">
      <c r="B11" s="94" t="s">
        <v>2</v>
      </c>
      <c r="C11" s="102" t="s">
        <v>0</v>
      </c>
      <c r="D11" s="89" t="s">
        <v>3</v>
      </c>
      <c r="E11" s="90"/>
      <c r="F11" s="91"/>
      <c r="G11" s="32" t="s">
        <v>1</v>
      </c>
      <c r="H11" s="92" t="s">
        <v>11</v>
      </c>
      <c r="I11" s="93"/>
      <c r="J11" s="77" t="s">
        <v>43</v>
      </c>
      <c r="K11" s="131" t="s">
        <v>51</v>
      </c>
      <c r="L11" s="132"/>
      <c r="N11" s="1">
        <v>2</v>
      </c>
      <c r="O11" s="1" t="s">
        <v>7</v>
      </c>
    </row>
    <row r="12" spans="2:15" ht="29.25" customHeight="1">
      <c r="B12" s="95"/>
      <c r="C12" s="103"/>
      <c r="D12" s="7" t="s">
        <v>12</v>
      </c>
      <c r="E12" s="7" t="s">
        <v>13</v>
      </c>
      <c r="F12" s="7" t="s">
        <v>4</v>
      </c>
      <c r="G12" s="18"/>
      <c r="H12" s="68" t="s">
        <v>50</v>
      </c>
      <c r="I12" s="7" t="s">
        <v>25</v>
      </c>
      <c r="J12" s="78"/>
      <c r="K12" s="100"/>
      <c r="L12" s="101"/>
      <c r="N12" s="1">
        <v>3</v>
      </c>
      <c r="O12" s="1" t="s">
        <v>18</v>
      </c>
    </row>
    <row r="13" spans="2:14" ht="24" customHeight="1">
      <c r="B13" s="96"/>
      <c r="C13" s="104"/>
      <c r="D13" s="6" t="s">
        <v>14</v>
      </c>
      <c r="E13" s="6" t="s">
        <v>15</v>
      </c>
      <c r="F13" s="6" t="s">
        <v>5</v>
      </c>
      <c r="G13" s="6" t="s">
        <v>6</v>
      </c>
      <c r="H13" s="5"/>
      <c r="I13" s="6"/>
      <c r="J13" s="40" t="s">
        <v>24</v>
      </c>
      <c r="K13" s="67" t="s">
        <v>23</v>
      </c>
      <c r="L13" s="63" t="s">
        <v>44</v>
      </c>
      <c r="N13" s="8" t="s">
        <v>10</v>
      </c>
    </row>
    <row r="14" spans="2:16" ht="24.75" customHeight="1">
      <c r="B14" s="33"/>
      <c r="C14" s="17"/>
      <c r="D14" s="17"/>
      <c r="E14" s="17"/>
      <c r="F14" s="38"/>
      <c r="G14" s="17"/>
      <c r="H14" s="39">
        <f>IF(N14&lt;=2,G14*ROUND(D14*E14*F14/10000,4),0)</f>
        <v>0</v>
      </c>
      <c r="I14" s="39">
        <f>IF(N14=3,G14*ROUND(D14*E14*F14/10000,4),0)</f>
        <v>0</v>
      </c>
      <c r="J14" s="55"/>
      <c r="K14" s="65"/>
      <c r="L14" s="66"/>
      <c r="N14" s="10">
        <v>1</v>
      </c>
      <c r="P14" s="2">
        <v>1</v>
      </c>
    </row>
    <row r="15" spans="2:16" ht="24.75" customHeight="1">
      <c r="B15" s="33"/>
      <c r="C15" s="17"/>
      <c r="D15" s="17"/>
      <c r="E15" s="17"/>
      <c r="F15" s="38"/>
      <c r="G15" s="17"/>
      <c r="H15" s="39">
        <f>IF(N15&lt;=2,G15*ROUND(D15*E15*F15/10000,4),0)</f>
        <v>0</v>
      </c>
      <c r="I15" s="39">
        <f>IF(N15=3,G15*ROUND(D15*E15*F15/10000,4),0)</f>
        <v>0</v>
      </c>
      <c r="J15" s="55"/>
      <c r="K15" s="65"/>
      <c r="L15" s="66"/>
      <c r="N15" s="10">
        <v>2</v>
      </c>
      <c r="P15" s="2">
        <v>2</v>
      </c>
    </row>
    <row r="16" spans="2:16" ht="24.75" customHeight="1">
      <c r="B16" s="33"/>
      <c r="C16" s="17"/>
      <c r="D16" s="17"/>
      <c r="E16" s="17"/>
      <c r="F16" s="38"/>
      <c r="G16" s="17"/>
      <c r="H16" s="39">
        <f>IF(N16&lt;=2,G16*ROUND(D16*E16*F16/10000,4),0)</f>
        <v>0</v>
      </c>
      <c r="I16" s="39">
        <f>IF(N16=3,G16*ROUND(D16*E16*F16/10000,4),0)</f>
        <v>0</v>
      </c>
      <c r="J16" s="55"/>
      <c r="K16" s="65"/>
      <c r="L16" s="66"/>
      <c r="N16" s="10">
        <v>1</v>
      </c>
      <c r="P16" s="2">
        <v>5</v>
      </c>
    </row>
    <row r="17" spans="2:16" ht="24.75" customHeight="1">
      <c r="B17" s="33"/>
      <c r="C17" s="17"/>
      <c r="D17" s="17"/>
      <c r="E17" s="17"/>
      <c r="F17" s="38"/>
      <c r="G17" s="17"/>
      <c r="H17" s="39">
        <f>IF(N17&lt;=2,G17*ROUND(D17*E17*F17/10000,4),0)</f>
        <v>0</v>
      </c>
      <c r="I17" s="39">
        <f>IF(N17=3,G17*ROUND(D17*E17*F17/10000,4),0)</f>
        <v>0</v>
      </c>
      <c r="J17" s="55"/>
      <c r="K17" s="65"/>
      <c r="L17" s="66"/>
      <c r="N17" s="10">
        <v>2</v>
      </c>
      <c r="P17" s="2">
        <v>6</v>
      </c>
    </row>
    <row r="18" spans="2:16" ht="24.75" customHeight="1">
      <c r="B18" s="33"/>
      <c r="C18" s="17"/>
      <c r="D18" s="17"/>
      <c r="E18" s="17"/>
      <c r="F18" s="38"/>
      <c r="G18" s="17"/>
      <c r="H18" s="39">
        <f>IF(N18&lt;=2,G18*ROUND(D18*E18*F18/10000,4),0)</f>
        <v>0</v>
      </c>
      <c r="I18" s="39">
        <f>IF(N18=3,G18*ROUND(D18*E18*F18/10000,4),0)</f>
        <v>0</v>
      </c>
      <c r="J18" s="55"/>
      <c r="K18" s="65"/>
      <c r="L18" s="66"/>
      <c r="N18" s="10"/>
      <c r="P18" s="2">
        <v>7</v>
      </c>
    </row>
    <row r="19" spans="2:16" ht="24.75" customHeight="1">
      <c r="B19" s="33"/>
      <c r="C19" s="17"/>
      <c r="D19" s="17"/>
      <c r="E19" s="17"/>
      <c r="F19" s="38"/>
      <c r="G19" s="17"/>
      <c r="H19" s="39">
        <f>IF(N19&lt;=2,G19*ROUND(D19*E19*F19/10000,4),0)</f>
        <v>0</v>
      </c>
      <c r="I19" s="39">
        <f>IF(N19=3,G19*ROUND(D19*E19*F19/10000,4),0)</f>
        <v>0</v>
      </c>
      <c r="J19" s="55"/>
      <c r="K19" s="65"/>
      <c r="L19" s="66"/>
      <c r="N19" s="10"/>
      <c r="P19" s="2">
        <v>8</v>
      </c>
    </row>
    <row r="20" spans="2:16" ht="24.75" customHeight="1">
      <c r="B20" s="33"/>
      <c r="C20" s="17"/>
      <c r="D20" s="17"/>
      <c r="E20" s="17"/>
      <c r="F20" s="38"/>
      <c r="G20" s="17"/>
      <c r="H20" s="39">
        <f>IF(N20&lt;=2,G20*ROUND(D20*E20*F20/10000,4),0)</f>
        <v>0</v>
      </c>
      <c r="I20" s="39">
        <f>IF(N20=3,G20*ROUND(D20*E20*F20/10000,4),0)</f>
        <v>0</v>
      </c>
      <c r="J20" s="55"/>
      <c r="K20" s="65"/>
      <c r="L20" s="66"/>
      <c r="N20" s="10"/>
      <c r="P20" s="2">
        <v>14</v>
      </c>
    </row>
    <row r="21" spans="2:14" ht="24.75" customHeight="1">
      <c r="B21" s="33"/>
      <c r="C21" s="17"/>
      <c r="D21" s="17"/>
      <c r="E21" s="17"/>
      <c r="F21" s="38"/>
      <c r="G21" s="17"/>
      <c r="H21" s="39">
        <f>IF(N21&lt;=2,G21*ROUND(D21*E21*F21/10000,4),0)</f>
        <v>0</v>
      </c>
      <c r="I21" s="39">
        <f>IF(N21=3,G21*ROUND(D21*E21*F21/10000,4),0)</f>
        <v>0</v>
      </c>
      <c r="J21" s="55"/>
      <c r="K21" s="65"/>
      <c r="L21" s="66"/>
      <c r="N21" s="10"/>
    </row>
    <row r="22" spans="2:14" ht="24.75" customHeight="1">
      <c r="B22" s="33"/>
      <c r="C22" s="17"/>
      <c r="D22" s="17"/>
      <c r="E22" s="17"/>
      <c r="F22" s="38"/>
      <c r="G22" s="17"/>
      <c r="H22" s="39">
        <f>IF(N22&lt;=2,G22*ROUND(D22*E22*F22/10000,4),0)</f>
        <v>0</v>
      </c>
      <c r="I22" s="39">
        <f>IF(N22=3,G22*ROUND(D22*E22*F22/10000,4),0)</f>
        <v>0</v>
      </c>
      <c r="J22" s="55"/>
      <c r="K22" s="65"/>
      <c r="L22" s="66"/>
      <c r="N22" s="10"/>
    </row>
    <row r="23" spans="2:14" ht="24.75" customHeight="1">
      <c r="B23" s="33"/>
      <c r="C23" s="17"/>
      <c r="D23" s="17"/>
      <c r="E23" s="17"/>
      <c r="F23" s="38"/>
      <c r="G23" s="17"/>
      <c r="H23" s="39">
        <f>IF(N23&lt;=2,G23*ROUND(D23*E23*F23/10000,4),0)</f>
        <v>0</v>
      </c>
      <c r="I23" s="39">
        <f>IF(N23=3,G23*ROUND(D23*E23*F23/10000,4),0)</f>
        <v>0</v>
      </c>
      <c r="J23" s="55"/>
      <c r="K23" s="65"/>
      <c r="L23" s="66"/>
      <c r="N23" s="10"/>
    </row>
    <row r="24" spans="2:14" ht="24.75" customHeight="1">
      <c r="B24" s="33"/>
      <c r="C24" s="17"/>
      <c r="D24" s="17"/>
      <c r="E24" s="17"/>
      <c r="F24" s="38"/>
      <c r="G24" s="17"/>
      <c r="H24" s="39">
        <f>IF(N24&lt;=2,G24*ROUND(D24*E24*F24/10000,4),0)</f>
        <v>0</v>
      </c>
      <c r="I24" s="39">
        <f>IF(N24=3,G24*ROUND(D24*E24*F24/10000,4),0)</f>
        <v>0</v>
      </c>
      <c r="J24" s="55"/>
      <c r="K24" s="65"/>
      <c r="L24" s="66"/>
      <c r="N24" s="10"/>
    </row>
    <row r="25" spans="2:14" ht="24.75" customHeight="1" hidden="1">
      <c r="B25" s="33"/>
      <c r="C25" s="17"/>
      <c r="D25" s="17"/>
      <c r="E25" s="17"/>
      <c r="F25" s="38"/>
      <c r="G25" s="17"/>
      <c r="H25" s="39">
        <f>IF(N25&lt;=2,G25*ROUND(D25*E25*F25/10000,4),0)</f>
        <v>0</v>
      </c>
      <c r="I25" s="39">
        <f>IF(N25=3,G25*ROUND(D25*E25*F25/10000,4),0)</f>
        <v>0</v>
      </c>
      <c r="J25" s="55"/>
      <c r="K25" s="65"/>
      <c r="L25" s="66"/>
      <c r="N25" s="10"/>
    </row>
    <row r="26" spans="2:14" ht="24.75" customHeight="1" hidden="1">
      <c r="B26" s="33"/>
      <c r="C26" s="17"/>
      <c r="D26" s="17"/>
      <c r="E26" s="17"/>
      <c r="F26" s="38"/>
      <c r="G26" s="17"/>
      <c r="H26" s="39">
        <f>IF(N26&lt;=2,G26*ROUND(D26*E26*F26/10000,4),0)</f>
        <v>0</v>
      </c>
      <c r="I26" s="39">
        <f>IF(N26=3,G26*ROUND(D26*E26*F26/10000,4),0)</f>
        <v>0</v>
      </c>
      <c r="J26" s="55"/>
      <c r="K26" s="65"/>
      <c r="L26" s="66"/>
      <c r="N26" s="10"/>
    </row>
    <row r="27" spans="2:14" ht="24.75" customHeight="1" hidden="1">
      <c r="B27" s="33"/>
      <c r="C27" s="17"/>
      <c r="D27" s="17"/>
      <c r="E27" s="17"/>
      <c r="F27" s="38"/>
      <c r="G27" s="17"/>
      <c r="H27" s="39">
        <f>IF(N27&lt;=2,G27*ROUND(D27*E27*F27/10000,4),0)</f>
        <v>0</v>
      </c>
      <c r="I27" s="39">
        <f>IF(N27=3,G27*ROUND(D27*E27*F27/10000,4),0)</f>
        <v>0</v>
      </c>
      <c r="J27" s="55"/>
      <c r="K27" s="65"/>
      <c r="L27" s="66"/>
      <c r="N27" s="10"/>
    </row>
    <row r="28" spans="2:14" ht="24.75" customHeight="1" hidden="1">
      <c r="B28" s="33"/>
      <c r="C28" s="17"/>
      <c r="D28" s="17"/>
      <c r="E28" s="17"/>
      <c r="F28" s="38"/>
      <c r="G28" s="17"/>
      <c r="H28" s="39">
        <f>IF(N28&lt;=2,G28*ROUND(D28*E28*F28/10000,4),0)</f>
        <v>0</v>
      </c>
      <c r="I28" s="39">
        <f>IF(N28=3,G28*ROUND(D28*E28*F28/10000,4),0)</f>
        <v>0</v>
      </c>
      <c r="J28" s="55"/>
      <c r="K28" s="65"/>
      <c r="L28" s="66"/>
      <c r="N28" s="10"/>
    </row>
    <row r="29" spans="2:14" ht="24.75" customHeight="1" hidden="1">
      <c r="B29" s="33"/>
      <c r="C29" s="17"/>
      <c r="D29" s="17"/>
      <c r="E29" s="17"/>
      <c r="F29" s="38"/>
      <c r="G29" s="17"/>
      <c r="H29" s="39">
        <f>IF(N29&lt;=2,G29*ROUND(D29*E29*F29/10000,4),0)</f>
        <v>0</v>
      </c>
      <c r="I29" s="39">
        <f>IF(N29=3,G29*ROUND(D29*E29*F29/10000,4),0)</f>
        <v>0</v>
      </c>
      <c r="J29" s="55"/>
      <c r="K29" s="65"/>
      <c r="L29" s="66"/>
      <c r="N29" s="10"/>
    </row>
    <row r="30" spans="2:14" ht="24.75" customHeight="1" hidden="1">
      <c r="B30" s="33"/>
      <c r="C30" s="17"/>
      <c r="D30" s="17"/>
      <c r="E30" s="17"/>
      <c r="F30" s="38"/>
      <c r="G30" s="17"/>
      <c r="H30" s="39">
        <f>IF(N30&lt;=2,G30*ROUND(D30*E30*F30/10000,4),0)</f>
        <v>0</v>
      </c>
      <c r="I30" s="39">
        <f>IF(N30=3,G30*ROUND(D30*E30*F30/10000,4),0)</f>
        <v>0</v>
      </c>
      <c r="J30" s="55"/>
      <c r="K30" s="65"/>
      <c r="L30" s="66"/>
      <c r="N30" s="10"/>
    </row>
    <row r="31" spans="2:14" ht="24.75" customHeight="1" hidden="1">
      <c r="B31" s="33"/>
      <c r="C31" s="17"/>
      <c r="D31" s="17"/>
      <c r="E31" s="17"/>
      <c r="F31" s="38"/>
      <c r="G31" s="17"/>
      <c r="H31" s="39">
        <f>IF(N31&lt;=2,G31*ROUND(D31*E31*F31/10000,4),0)</f>
        <v>0</v>
      </c>
      <c r="I31" s="39">
        <f>IF(N31=3,G31*ROUND(D31*E31*F31/10000,4),0)</f>
        <v>0</v>
      </c>
      <c r="J31" s="55"/>
      <c r="K31" s="65"/>
      <c r="L31" s="66"/>
      <c r="N31" s="10"/>
    </row>
    <row r="32" spans="2:14" ht="24.75" customHeight="1" hidden="1">
      <c r="B32" s="33"/>
      <c r="C32" s="17"/>
      <c r="D32" s="17"/>
      <c r="E32" s="17"/>
      <c r="F32" s="38"/>
      <c r="G32" s="17"/>
      <c r="H32" s="39">
        <f>IF(N32&lt;=2,G32*ROUND(D32*E32*F32/10000,4),0)</f>
        <v>0</v>
      </c>
      <c r="I32" s="39">
        <f>IF(N32=3,G32*ROUND(D32*E32*F32/10000,4),0)</f>
        <v>0</v>
      </c>
      <c r="J32" s="55"/>
      <c r="K32" s="65"/>
      <c r="L32" s="66"/>
      <c r="N32" s="10"/>
    </row>
    <row r="33" spans="2:14" ht="24.75" customHeight="1" hidden="1">
      <c r="B33" s="33"/>
      <c r="C33" s="17"/>
      <c r="D33" s="17"/>
      <c r="E33" s="17"/>
      <c r="F33" s="38"/>
      <c r="G33" s="17"/>
      <c r="H33" s="39">
        <f>IF(N33&lt;=2,G33*ROUND(D33*E33*F33/10000,4),0)</f>
        <v>0</v>
      </c>
      <c r="I33" s="39">
        <f>IF(N33=3,G33*ROUND(D33*E33*F33/10000,4),0)</f>
        <v>0</v>
      </c>
      <c r="J33" s="55"/>
      <c r="K33" s="65"/>
      <c r="L33" s="66"/>
      <c r="N33" s="10"/>
    </row>
    <row r="34" spans="2:14" ht="24.75" customHeight="1" hidden="1">
      <c r="B34" s="33"/>
      <c r="C34" s="17"/>
      <c r="D34" s="17"/>
      <c r="E34" s="17"/>
      <c r="F34" s="38"/>
      <c r="G34" s="17"/>
      <c r="H34" s="39">
        <f>IF(N34&lt;=2,G34*ROUND(D34*E34*F34/10000,4),0)</f>
        <v>0</v>
      </c>
      <c r="I34" s="39">
        <f>IF(N34=3,G34*ROUND(D34*E34*F34/10000,4),0)</f>
        <v>0</v>
      </c>
      <c r="J34" s="55"/>
      <c r="K34" s="65"/>
      <c r="L34" s="66"/>
      <c r="N34" s="10"/>
    </row>
    <row r="35" spans="2:14" ht="24.75" customHeight="1" hidden="1">
      <c r="B35" s="33"/>
      <c r="C35" s="17"/>
      <c r="D35" s="17"/>
      <c r="E35" s="17"/>
      <c r="F35" s="38"/>
      <c r="G35" s="17"/>
      <c r="H35" s="39">
        <f>IF(N35&lt;=2,G35*ROUND(D35*E35*F35/10000,4),0)</f>
        <v>0</v>
      </c>
      <c r="I35" s="39">
        <f>IF(N35=3,G35*ROUND(D35*E35*F35/10000,4),0)</f>
        <v>0</v>
      </c>
      <c r="J35" s="55"/>
      <c r="K35" s="65"/>
      <c r="L35" s="66"/>
      <c r="N35" s="10"/>
    </row>
    <row r="36" spans="2:14" ht="24.75" customHeight="1" hidden="1">
      <c r="B36" s="33"/>
      <c r="C36" s="17"/>
      <c r="D36" s="17"/>
      <c r="E36" s="17"/>
      <c r="F36" s="38"/>
      <c r="G36" s="17"/>
      <c r="H36" s="39">
        <f>IF(N36&lt;=2,G36*ROUND(D36*E36*F36/10000,4),0)</f>
        <v>0</v>
      </c>
      <c r="I36" s="39">
        <f>IF(N36=3,G36*ROUND(D36*E36*F36/10000,4),0)</f>
        <v>0</v>
      </c>
      <c r="J36" s="55"/>
      <c r="K36" s="65"/>
      <c r="L36" s="66"/>
      <c r="N36" s="10"/>
    </row>
    <row r="37" spans="2:14" ht="24.75" customHeight="1" hidden="1">
      <c r="B37" s="33"/>
      <c r="C37" s="17"/>
      <c r="D37" s="17"/>
      <c r="E37" s="17"/>
      <c r="F37" s="38"/>
      <c r="G37" s="17"/>
      <c r="H37" s="39">
        <f>IF(N37&lt;=2,G37*ROUND(D37*E37*F37/10000,4),0)</f>
        <v>0</v>
      </c>
      <c r="I37" s="39">
        <f>IF(N37=3,G37*ROUND(D37*E37*F37/10000,4),0)</f>
        <v>0</v>
      </c>
      <c r="J37" s="55"/>
      <c r="K37" s="65"/>
      <c r="L37" s="66"/>
      <c r="N37" s="10"/>
    </row>
    <row r="38" spans="2:14" ht="24.75" customHeight="1" hidden="1">
      <c r="B38" s="33"/>
      <c r="C38" s="17"/>
      <c r="D38" s="17"/>
      <c r="E38" s="17"/>
      <c r="F38" s="38"/>
      <c r="G38" s="17"/>
      <c r="H38" s="39">
        <f>IF(N38&lt;=2,G38*ROUND(D38*E38*F38/10000,4),0)</f>
        <v>0</v>
      </c>
      <c r="I38" s="39">
        <f>IF(N38=3,G38*ROUND(D38*E38*F38/10000,4),0)</f>
        <v>0</v>
      </c>
      <c r="J38" s="55"/>
      <c r="K38" s="65"/>
      <c r="L38" s="66"/>
      <c r="N38" s="10"/>
    </row>
    <row r="39" spans="2:14" ht="24.75" customHeight="1" hidden="1">
      <c r="B39" s="33"/>
      <c r="C39" s="17"/>
      <c r="D39" s="17"/>
      <c r="E39" s="17"/>
      <c r="F39" s="38"/>
      <c r="G39" s="17"/>
      <c r="H39" s="39">
        <f>IF(N39&lt;=2,G39*ROUND(D39*E39*F39/10000,4),0)</f>
        <v>0</v>
      </c>
      <c r="I39" s="39">
        <f>IF(N39=3,G39*ROUND(D39*E39*F39/10000,4),0)</f>
        <v>0</v>
      </c>
      <c r="J39" s="55"/>
      <c r="K39" s="65"/>
      <c r="L39" s="66"/>
      <c r="N39" s="10"/>
    </row>
    <row r="40" spans="2:14" ht="24.75" customHeight="1" hidden="1">
      <c r="B40" s="33"/>
      <c r="C40" s="17"/>
      <c r="D40" s="17"/>
      <c r="E40" s="17"/>
      <c r="F40" s="38"/>
      <c r="G40" s="17"/>
      <c r="H40" s="39">
        <f>IF(N40&lt;=2,G40*ROUND(D40*E40*F40/10000,4),0)</f>
        <v>0</v>
      </c>
      <c r="I40" s="39">
        <f>IF(N40=3,G40*ROUND(D40*E40*F40/10000,4),0)</f>
        <v>0</v>
      </c>
      <c r="J40" s="55"/>
      <c r="K40" s="65"/>
      <c r="L40" s="66"/>
      <c r="N40" s="10"/>
    </row>
    <row r="41" spans="2:14" ht="24.75" customHeight="1" hidden="1">
      <c r="B41" s="33"/>
      <c r="C41" s="17"/>
      <c r="D41" s="17"/>
      <c r="E41" s="17"/>
      <c r="F41" s="38"/>
      <c r="G41" s="17"/>
      <c r="H41" s="39">
        <f>IF(N41&lt;=2,G41*ROUND(D41*E41*F41/10000,4),0)</f>
        <v>0</v>
      </c>
      <c r="I41" s="39">
        <f>IF(N41=3,G41*ROUND(D41*E41*F41/10000,4),0)</f>
        <v>0</v>
      </c>
      <c r="J41" s="55"/>
      <c r="K41" s="65"/>
      <c r="L41" s="66"/>
      <c r="N41" s="10"/>
    </row>
    <row r="42" spans="2:14" ht="24.75" customHeight="1" hidden="1">
      <c r="B42" s="33"/>
      <c r="C42" s="17"/>
      <c r="D42" s="17"/>
      <c r="E42" s="17"/>
      <c r="F42" s="38"/>
      <c r="G42" s="17"/>
      <c r="H42" s="39">
        <f>IF(N42&lt;=2,G42*ROUND(D42*E42*F42/10000,4),0)</f>
        <v>0</v>
      </c>
      <c r="I42" s="39">
        <f>IF(N42=3,G42*ROUND(D42*E42*F42/10000,4),0)</f>
        <v>0</v>
      </c>
      <c r="J42" s="55"/>
      <c r="K42" s="65"/>
      <c r="L42" s="66"/>
      <c r="N42" s="10"/>
    </row>
    <row r="43" spans="2:16" ht="24.75" customHeight="1" hidden="1">
      <c r="B43" s="33"/>
      <c r="C43" s="17"/>
      <c r="D43" s="17"/>
      <c r="E43" s="17"/>
      <c r="F43" s="38"/>
      <c r="G43" s="17"/>
      <c r="H43" s="39">
        <f>IF(N43&lt;=2,G43*ROUND(D43*E43*F43/10000,4),0)</f>
        <v>0</v>
      </c>
      <c r="I43" s="39">
        <f>IF(N43=3,G43*ROUND(D43*E43*F43/10000,4),0)</f>
        <v>0</v>
      </c>
      <c r="J43" s="55"/>
      <c r="K43" s="65"/>
      <c r="L43" s="66"/>
      <c r="N43" s="10"/>
      <c r="P43" s="2">
        <v>16</v>
      </c>
    </row>
    <row r="44" spans="2:16" ht="24.75" customHeight="1">
      <c r="B44" s="33"/>
      <c r="C44" s="17"/>
      <c r="D44" s="17"/>
      <c r="E44" s="17"/>
      <c r="F44" s="38"/>
      <c r="G44" s="17"/>
      <c r="H44" s="39">
        <f>IF(N44&lt;=2,G44*ROUND(D44*E44*F44/10000,4),0)</f>
        <v>0</v>
      </c>
      <c r="I44" s="39">
        <f>IF(N44=3,G44*ROUND(D44*E44*F44/10000,4),0)</f>
        <v>0</v>
      </c>
      <c r="J44" s="55"/>
      <c r="K44" s="61"/>
      <c r="L44" s="56"/>
      <c r="N44" s="10"/>
      <c r="P44" s="2">
        <v>17</v>
      </c>
    </row>
    <row r="45" spans="2:14" ht="12">
      <c r="B45" s="79" t="s">
        <v>16</v>
      </c>
      <c r="C45" s="80"/>
      <c r="D45" s="80"/>
      <c r="E45" s="80"/>
      <c r="F45" s="80"/>
      <c r="G45" s="81"/>
      <c r="H45" s="20" t="s">
        <v>8</v>
      </c>
      <c r="I45" s="20" t="s">
        <v>9</v>
      </c>
      <c r="J45" s="72"/>
      <c r="K45" s="74"/>
      <c r="L45" s="76"/>
      <c r="M45" s="3"/>
      <c r="N45" s="11"/>
    </row>
    <row r="46" spans="2:14" ht="12">
      <c r="B46" s="82"/>
      <c r="C46" s="83"/>
      <c r="D46" s="83"/>
      <c r="E46" s="83"/>
      <c r="F46" s="83"/>
      <c r="G46" s="84"/>
      <c r="H46" s="19">
        <f>SUM(H14:H44)</f>
        <v>0</v>
      </c>
      <c r="I46" s="19">
        <f>SUM(I14:I44)</f>
        <v>0</v>
      </c>
      <c r="J46" s="73"/>
      <c r="K46" s="75"/>
      <c r="L46" s="76"/>
      <c r="M46" s="3"/>
      <c r="N46" s="3"/>
    </row>
    <row r="47" spans="2:14" ht="18" customHeight="1">
      <c r="B47" s="70" t="s">
        <v>45</v>
      </c>
      <c r="C47" s="71"/>
      <c r="D47" s="71"/>
      <c r="E47" s="71"/>
      <c r="F47" s="71"/>
      <c r="G47" s="71"/>
      <c r="H47" s="58">
        <f>H46-H48</f>
        <v>0</v>
      </c>
      <c r="I47" s="59"/>
      <c r="J47" s="60"/>
      <c r="K47" s="62"/>
      <c r="L47" s="64"/>
      <c r="M47" s="3"/>
      <c r="N47" s="3"/>
    </row>
    <row r="48" spans="2:14" ht="18" customHeight="1" thickBot="1">
      <c r="B48" s="133" t="s">
        <v>46</v>
      </c>
      <c r="C48" s="134"/>
      <c r="D48" s="134"/>
      <c r="E48" s="134"/>
      <c r="F48" s="134"/>
      <c r="G48" s="134"/>
      <c r="H48" s="135">
        <f>SUMIF(L14:L44,"○",H14:H44)</f>
        <v>0</v>
      </c>
      <c r="I48" s="136"/>
      <c r="J48" s="137"/>
      <c r="K48" s="138"/>
      <c r="L48" s="139"/>
      <c r="M48" s="3"/>
      <c r="N48" s="3"/>
    </row>
    <row r="49" spans="2:13" ht="12">
      <c r="B49" s="34"/>
      <c r="C49" s="3"/>
      <c r="D49" s="3"/>
      <c r="E49" s="3"/>
      <c r="F49" s="3"/>
      <c r="G49" s="3"/>
      <c r="H49" s="3"/>
      <c r="I49" s="3"/>
      <c r="J49" s="3"/>
      <c r="K49" s="3"/>
      <c r="L49" s="31"/>
      <c r="M49" s="3"/>
    </row>
    <row r="50" spans="2:13" ht="15.75" customHeight="1">
      <c r="B50" s="34" t="s">
        <v>26</v>
      </c>
      <c r="C50" s="3"/>
      <c r="D50" s="3"/>
      <c r="E50" s="3"/>
      <c r="F50" s="3"/>
      <c r="G50" s="3"/>
      <c r="H50" s="3"/>
      <c r="I50" s="3"/>
      <c r="J50" s="3"/>
      <c r="K50" s="3"/>
      <c r="L50" s="31"/>
      <c r="M50" s="3"/>
    </row>
    <row r="51" spans="2:13" ht="15.75" customHeight="1">
      <c r="B51" s="34"/>
      <c r="C51" s="3"/>
      <c r="D51" s="3"/>
      <c r="E51" s="3"/>
      <c r="F51" s="3"/>
      <c r="G51" s="3"/>
      <c r="H51" s="3"/>
      <c r="I51" s="3"/>
      <c r="J51" s="3"/>
      <c r="K51" s="3"/>
      <c r="L51" s="31"/>
      <c r="M51" s="3"/>
    </row>
    <row r="52" spans="2:13" ht="15.75" customHeight="1">
      <c r="B52" s="113" t="s">
        <v>29</v>
      </c>
      <c r="C52" s="114"/>
      <c r="D52" s="114"/>
      <c r="E52" s="114"/>
      <c r="F52" s="114"/>
      <c r="G52" s="114"/>
      <c r="H52" s="28" t="s">
        <v>49</v>
      </c>
      <c r="I52" s="15">
        <f>H46+I46</f>
        <v>0</v>
      </c>
      <c r="J52" s="16" t="s">
        <v>27</v>
      </c>
      <c r="K52" s="3"/>
      <c r="L52" s="31"/>
      <c r="M52" s="3"/>
    </row>
    <row r="53" spans="2:13" ht="15.75" customHeight="1">
      <c r="B53" s="113" t="s">
        <v>52</v>
      </c>
      <c r="C53" s="114"/>
      <c r="D53" s="114"/>
      <c r="E53" s="114"/>
      <c r="F53" s="114"/>
      <c r="G53" s="114"/>
      <c r="H53" s="28" t="s">
        <v>47</v>
      </c>
      <c r="I53" s="15">
        <f>H46</f>
        <v>0</v>
      </c>
      <c r="J53" s="16" t="s">
        <v>27</v>
      </c>
      <c r="K53" s="3"/>
      <c r="L53" s="31"/>
      <c r="M53" s="3"/>
    </row>
    <row r="54" spans="2:13" ht="12">
      <c r="B54" s="113" t="s">
        <v>53</v>
      </c>
      <c r="C54" s="114"/>
      <c r="D54" s="114"/>
      <c r="E54" s="114"/>
      <c r="F54" s="114"/>
      <c r="G54" s="114"/>
      <c r="H54" s="28" t="s">
        <v>48</v>
      </c>
      <c r="I54" s="21" t="e">
        <f>ROUNDDOWN(I53/I52*100,1)</f>
        <v>#DIV/0!</v>
      </c>
      <c r="J54" s="115" t="s">
        <v>30</v>
      </c>
      <c r="K54" s="115"/>
      <c r="L54" s="57"/>
      <c r="M54" s="3"/>
    </row>
    <row r="55" spans="2:12" ht="12">
      <c r="B55" s="113"/>
      <c r="C55" s="114"/>
      <c r="D55" s="114"/>
      <c r="E55" s="114"/>
      <c r="F55" s="114"/>
      <c r="G55" s="114"/>
      <c r="H55" s="28"/>
      <c r="I55" s="15"/>
      <c r="J55" s="115"/>
      <c r="K55" s="115"/>
      <c r="L55" s="57"/>
    </row>
    <row r="56" spans="2:12" ht="12.75" thickBo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7"/>
    </row>
    <row r="57" ht="12">
      <c r="B57" s="29" t="s">
        <v>19</v>
      </c>
    </row>
    <row r="58" ht="12">
      <c r="B58" s="30" t="s">
        <v>31</v>
      </c>
    </row>
    <row r="59" ht="17.25" customHeight="1">
      <c r="B59" s="30" t="s">
        <v>54</v>
      </c>
    </row>
    <row r="60" ht="17.25" customHeight="1">
      <c r="B60" s="69" t="s">
        <v>55</v>
      </c>
    </row>
    <row r="61" ht="24" customHeight="1" thickBot="1">
      <c r="B61" s="54" t="s">
        <v>41</v>
      </c>
    </row>
    <row r="62" spans="2:10" ht="44.25" customHeight="1">
      <c r="B62" s="106" t="s">
        <v>2</v>
      </c>
      <c r="C62" s="108" t="s">
        <v>0</v>
      </c>
      <c r="D62" s="110" t="s">
        <v>3</v>
      </c>
      <c r="E62" s="110"/>
      <c r="F62" s="110"/>
      <c r="G62" s="32" t="s">
        <v>1</v>
      </c>
      <c r="H62" s="116" t="s">
        <v>32</v>
      </c>
      <c r="I62" s="119" t="s">
        <v>43</v>
      </c>
      <c r="J62" s="120"/>
    </row>
    <row r="63" spans="2:10" ht="26.25" customHeight="1" thickBot="1">
      <c r="B63" s="107"/>
      <c r="C63" s="109"/>
      <c r="D63" s="53" t="s">
        <v>33</v>
      </c>
      <c r="E63" s="53" t="s">
        <v>34</v>
      </c>
      <c r="F63" s="53" t="s">
        <v>35</v>
      </c>
      <c r="G63" s="41" t="s">
        <v>36</v>
      </c>
      <c r="H63" s="117"/>
      <c r="I63" s="121" t="s">
        <v>24</v>
      </c>
      <c r="J63" s="122"/>
    </row>
    <row r="64" spans="2:10" ht="24.75" customHeight="1">
      <c r="B64" s="42"/>
      <c r="C64" s="43"/>
      <c r="D64" s="43"/>
      <c r="E64" s="43"/>
      <c r="F64" s="44"/>
      <c r="G64" s="43"/>
      <c r="H64" s="45">
        <f>ROUNDDOWN(G64*MAX(D64,E64)*F64/100,1)</f>
        <v>0</v>
      </c>
      <c r="I64" s="123"/>
      <c r="J64" s="124"/>
    </row>
    <row r="65" spans="2:10" ht="24.75" customHeight="1">
      <c r="B65" s="33"/>
      <c r="C65" s="17"/>
      <c r="D65" s="17"/>
      <c r="E65" s="17"/>
      <c r="F65" s="38"/>
      <c r="G65" s="17"/>
      <c r="H65" s="46">
        <f>ROUNDDOWN(G65*MAX(D65,E65)*F65/100,1)</f>
        <v>0</v>
      </c>
      <c r="I65" s="125"/>
      <c r="J65" s="126"/>
    </row>
    <row r="66" spans="2:10" ht="24.75" customHeight="1" thickBot="1">
      <c r="B66" s="47"/>
      <c r="C66" s="48"/>
      <c r="D66" s="48"/>
      <c r="E66" s="48"/>
      <c r="F66" s="49"/>
      <c r="G66" s="48"/>
      <c r="H66" s="50">
        <f>ROUNDDOWN(G66*MAX(D66,E66)*F66/100,1)</f>
        <v>0</v>
      </c>
      <c r="I66" s="127"/>
      <c r="J66" s="128"/>
    </row>
    <row r="67" spans="2:14" ht="24.75" customHeight="1" thickBot="1" thickTop="1">
      <c r="B67" s="111" t="s">
        <v>16</v>
      </c>
      <c r="C67" s="112"/>
      <c r="D67" s="112"/>
      <c r="E67" s="112"/>
      <c r="F67" s="112"/>
      <c r="G67" s="112"/>
      <c r="H67" s="51">
        <f>SUM(H64:H66)</f>
        <v>0</v>
      </c>
      <c r="I67" s="129"/>
      <c r="J67" s="130"/>
      <c r="N67" s="3"/>
    </row>
    <row r="68" spans="2:14" ht="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">
      <c r="B69" s="118" t="s">
        <v>19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2:14" ht="12">
      <c r="B70" s="105" t="s">
        <v>37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2:14" ht="12">
      <c r="B71" s="105" t="s">
        <v>42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</sheetData>
  <sheetProtection/>
  <mergeCells count="35">
    <mergeCell ref="I62:J62"/>
    <mergeCell ref="I63:J63"/>
    <mergeCell ref="I64:J64"/>
    <mergeCell ref="I65:J65"/>
    <mergeCell ref="I66:J66"/>
    <mergeCell ref="I67:J67"/>
    <mergeCell ref="J54:K54"/>
    <mergeCell ref="B71:N71"/>
    <mergeCell ref="H62:H63"/>
    <mergeCell ref="B69:N69"/>
    <mergeCell ref="B70:N70"/>
    <mergeCell ref="B62:B63"/>
    <mergeCell ref="C62:C63"/>
    <mergeCell ref="D62:F62"/>
    <mergeCell ref="B67:G67"/>
    <mergeCell ref="B52:G52"/>
    <mergeCell ref="B53:G53"/>
    <mergeCell ref="B54:G54"/>
    <mergeCell ref="B55:G55"/>
    <mergeCell ref="J55:K55"/>
    <mergeCell ref="B7:J7"/>
    <mergeCell ref="B9:E9"/>
    <mergeCell ref="D11:F11"/>
    <mergeCell ref="H11:I11"/>
    <mergeCell ref="B11:B13"/>
    <mergeCell ref="F9:L9"/>
    <mergeCell ref="K11:L12"/>
    <mergeCell ref="C11:C13"/>
    <mergeCell ref="B47:G47"/>
    <mergeCell ref="B48:G48"/>
    <mergeCell ref="J45:J46"/>
    <mergeCell ref="K45:K46"/>
    <mergeCell ref="L45:L46"/>
    <mergeCell ref="J11:J12"/>
    <mergeCell ref="B45:G46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2023-05-15T07:28:32Z</dcterms:modified>
  <cp:category/>
  <cp:version/>
  <cp:contentType/>
  <cp:contentStatus/>
</cp:coreProperties>
</file>