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412HP\"/>
    </mc:Choice>
  </mc:AlternateContent>
  <bookViews>
    <workbookView xWindow="1116" yWindow="48" windowWidth="11712" windowHeight="6072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K24" i="5" l="1"/>
  <c r="I24" i="5"/>
  <c r="G24" i="5"/>
  <c r="E24" i="5"/>
  <c r="K22" i="5"/>
  <c r="J22" i="5"/>
  <c r="J24" i="5" s="1"/>
  <c r="I22" i="5"/>
  <c r="G22" i="5"/>
  <c r="F22" i="5"/>
  <c r="F24" i="5" s="1"/>
  <c r="E22" i="5"/>
  <c r="H21" i="5"/>
  <c r="D21" i="5"/>
  <c r="C21" i="5"/>
  <c r="H20" i="5"/>
  <c r="D20" i="5"/>
  <c r="C20" i="5" s="1"/>
  <c r="H19" i="5"/>
  <c r="D19" i="5"/>
  <c r="C19" i="5"/>
  <c r="H18" i="5"/>
  <c r="D18" i="5"/>
  <c r="D22" i="5" s="1"/>
  <c r="H17" i="5"/>
  <c r="H22" i="5" s="1"/>
  <c r="D17" i="5"/>
  <c r="C17" i="5"/>
  <c r="H15" i="5"/>
  <c r="D15" i="5"/>
  <c r="D24" i="5" s="1"/>
  <c r="K14" i="5"/>
  <c r="I14" i="5"/>
  <c r="G14" i="5"/>
  <c r="E14" i="5"/>
  <c r="K12" i="5"/>
  <c r="J12" i="5"/>
  <c r="J14" i="5" s="1"/>
  <c r="I12" i="5"/>
  <c r="G12" i="5"/>
  <c r="F12" i="5"/>
  <c r="F14" i="5" s="1"/>
  <c r="E12" i="5"/>
  <c r="H11" i="5"/>
  <c r="D11" i="5"/>
  <c r="C11" i="5"/>
  <c r="H10" i="5"/>
  <c r="D10" i="5"/>
  <c r="C10" i="5" s="1"/>
  <c r="H9" i="5"/>
  <c r="D9" i="5"/>
  <c r="C9" i="5"/>
  <c r="H8" i="5"/>
  <c r="D8" i="5"/>
  <c r="D12" i="5" s="1"/>
  <c r="H7" i="5"/>
  <c r="H12" i="5" s="1"/>
  <c r="D7" i="5"/>
  <c r="C7" i="5"/>
  <c r="H5" i="5"/>
  <c r="H14" i="5" s="1"/>
  <c r="D5" i="5"/>
  <c r="H14" i="4"/>
  <c r="G14" i="4"/>
  <c r="F14" i="4"/>
  <c r="E14" i="4"/>
  <c r="D14" i="4"/>
  <c r="E13" i="4"/>
  <c r="C13" i="4"/>
  <c r="E12" i="4"/>
  <c r="C12" i="4"/>
  <c r="E11" i="4"/>
  <c r="C11" i="4"/>
  <c r="E10" i="4"/>
  <c r="C10" i="4"/>
  <c r="C14" i="4" s="1"/>
  <c r="H9" i="4"/>
  <c r="G9" i="4"/>
  <c r="F9" i="4"/>
  <c r="E9" i="4"/>
  <c r="D9" i="4"/>
  <c r="E8" i="4"/>
  <c r="C8" i="4"/>
  <c r="E7" i="4"/>
  <c r="C7" i="4"/>
  <c r="E6" i="4"/>
  <c r="C6" i="4"/>
  <c r="E5" i="4"/>
  <c r="C5" i="4"/>
  <c r="C9" i="4" s="1"/>
  <c r="N14" i="3"/>
  <c r="M14" i="3"/>
  <c r="L14" i="3"/>
  <c r="J14" i="3"/>
  <c r="I14" i="3"/>
  <c r="H14" i="3"/>
  <c r="K13" i="3"/>
  <c r="G13" i="3"/>
  <c r="F13" i="3"/>
  <c r="E13" i="3"/>
  <c r="D13" i="3"/>
  <c r="C13" i="3" s="1"/>
  <c r="K12" i="3"/>
  <c r="G12" i="3"/>
  <c r="F12" i="3"/>
  <c r="E12" i="3"/>
  <c r="D12" i="3"/>
  <c r="C12" i="3" s="1"/>
  <c r="K11" i="3"/>
  <c r="G11" i="3"/>
  <c r="F11" i="3"/>
  <c r="E11" i="3"/>
  <c r="D11" i="3"/>
  <c r="C11" i="3" s="1"/>
  <c r="K10" i="3"/>
  <c r="K14" i="3" s="1"/>
  <c r="G10" i="3"/>
  <c r="G14" i="3" s="1"/>
  <c r="F10" i="3"/>
  <c r="F14" i="3" s="1"/>
  <c r="E10" i="3"/>
  <c r="E14" i="3" s="1"/>
  <c r="D10" i="3"/>
  <c r="C10" i="3" s="1"/>
  <c r="N9" i="3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E7" i="3"/>
  <c r="D7" i="3"/>
  <c r="C7" i="3" s="1"/>
  <c r="K6" i="3"/>
  <c r="G6" i="3"/>
  <c r="F6" i="3"/>
  <c r="E6" i="3"/>
  <c r="D6" i="3"/>
  <c r="C6" i="3" s="1"/>
  <c r="K5" i="3"/>
  <c r="K9" i="3" s="1"/>
  <c r="G5" i="3"/>
  <c r="G9" i="3" s="1"/>
  <c r="F5" i="3"/>
  <c r="F9" i="3" s="1"/>
  <c r="E5" i="3"/>
  <c r="E9" i="3" s="1"/>
  <c r="D5" i="3"/>
  <c r="C5" i="3" s="1"/>
  <c r="Q14" i="2"/>
  <c r="P14" i="2"/>
  <c r="O14" i="2"/>
  <c r="N14" i="2"/>
  <c r="M14" i="2"/>
  <c r="L14" i="2"/>
  <c r="K14" i="2"/>
  <c r="J14" i="2"/>
  <c r="I14" i="2"/>
  <c r="G14" i="2"/>
  <c r="F14" i="2"/>
  <c r="E14" i="2"/>
  <c r="M13" i="2"/>
  <c r="H13" i="2"/>
  <c r="D13" i="2"/>
  <c r="C13" i="2"/>
  <c r="M12" i="2"/>
  <c r="H12" i="2"/>
  <c r="D12" i="2"/>
  <c r="C12" i="2"/>
  <c r="M11" i="2"/>
  <c r="H11" i="2"/>
  <c r="D11" i="2"/>
  <c r="C11" i="2"/>
  <c r="M10" i="2"/>
  <c r="H10" i="2"/>
  <c r="H14" i="2" s="1"/>
  <c r="D10" i="2"/>
  <c r="D14" i="2" s="1"/>
  <c r="C10" i="2"/>
  <c r="C14" i="2" s="1"/>
  <c r="Q9" i="2"/>
  <c r="P9" i="2"/>
  <c r="O9" i="2"/>
  <c r="N9" i="2"/>
  <c r="L9" i="2"/>
  <c r="K9" i="2"/>
  <c r="J9" i="2"/>
  <c r="I9" i="2"/>
  <c r="H9" i="2"/>
  <c r="G9" i="2"/>
  <c r="F9" i="2"/>
  <c r="E9" i="2"/>
  <c r="M8" i="2"/>
  <c r="H8" i="2"/>
  <c r="D8" i="2"/>
  <c r="C8" i="2" s="1"/>
  <c r="M7" i="2"/>
  <c r="H7" i="2"/>
  <c r="D7" i="2"/>
  <c r="C7" i="2" s="1"/>
  <c r="M6" i="2"/>
  <c r="H6" i="2"/>
  <c r="D6" i="2"/>
  <c r="C6" i="2" s="1"/>
  <c r="M5" i="2"/>
  <c r="M9" i="2" s="1"/>
  <c r="H5" i="2"/>
  <c r="D5" i="2"/>
  <c r="D9" i="2" s="1"/>
  <c r="H70" i="1"/>
  <c r="B70" i="1"/>
  <c r="H68" i="1"/>
  <c r="B68" i="1"/>
  <c r="B66" i="1"/>
  <c r="B65" i="1"/>
  <c r="H63" i="1"/>
  <c r="B63" i="1"/>
  <c r="H62" i="1"/>
  <c r="B62" i="1"/>
  <c r="H60" i="1"/>
  <c r="B60" i="1"/>
  <c r="B59" i="1"/>
  <c r="H58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B45" i="1"/>
  <c r="H43" i="1"/>
  <c r="B43" i="1"/>
  <c r="H42" i="1"/>
  <c r="B42" i="1"/>
  <c r="H41" i="1"/>
  <c r="B41" i="1"/>
  <c r="H40" i="1"/>
  <c r="B40" i="1"/>
  <c r="H38" i="1"/>
  <c r="B38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22" i="5" l="1"/>
  <c r="D14" i="5"/>
  <c r="C12" i="5"/>
  <c r="H24" i="5"/>
  <c r="C5" i="5"/>
  <c r="C14" i="5" s="1"/>
  <c r="C8" i="5"/>
  <c r="C15" i="5"/>
  <c r="C24" i="5" s="1"/>
  <c r="C18" i="5"/>
  <c r="C9" i="3"/>
  <c r="C14" i="3"/>
  <c r="D9" i="3"/>
  <c r="D14" i="3"/>
  <c r="C5" i="2"/>
  <c r="C9" i="2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<sst xmlns="http://schemas.openxmlformats.org/spreadsheetml/2006/main" count="203" uniqueCount="109">
  <si>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</si>
  <si>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</si>
  <si>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</si>
  <si>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</si>
  <si>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</si>
  <si>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</si>
  <si>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</si>
  <si>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</si>
  <si>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</si>
  <si>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</si>
  <si>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</si>
  <si>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</si>
  <si>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</si>
  <si>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</si>
  <si>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</si>
  <si>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</si>
  <si>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</si>
  <si>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</si>
  <si>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</si>
  <si>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</si>
  <si>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</si>
  <si>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</si>
  <si>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</si>
  <si>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</si>
  <si>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</si>
  <si>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</si>
  <si>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</si>
  <si>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</si>
  <si>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</si>
  <si>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</si>
  <si>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</si>
  <si>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</si>
  <si>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</si>
  <si>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</si>
  <si>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</si>
  <si>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</si>
  <si>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</si>
  <si>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</si>
  <si>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</si>
  <si>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</si>
  <si>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</si>
  <si>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</si>
  <si>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</si>
  <si>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</si>
  <si>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</si>
  <si>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</si>
  <si>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</si>
  <si>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</si>
  <si>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</si>
  <si>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</si>
  <si>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</si>
  <si>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</si>
  <si>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</si>
  <si>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</si>
  <si>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</si>
  <si>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</si>
  <si>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</si>
  <si>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</si>
  <si>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</si>
  <si>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</si>
  <si>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</si>
  <si>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</si>
  <si>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</si>
  <si>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</si>
  <si>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</si>
  <si>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</si>
  <si>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</si>
  <si>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</si>
  <si>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</si>
  <si>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</si>
  <si>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</si>
  <si>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</si>
  <si>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</si>
  <si>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</si>
  <si>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</si>
  <si>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</si>
  <si>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</si>
  <si>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</si>
  <si>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</si>
  <si>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</si>
  <si>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</si>
  <si>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</si>
  <si>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</si>
  <si>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</si>
  <si>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</si>
  <si>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</si>
  <si>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</si>
  <si>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</si>
  <si>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</si>
  <si>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</si>
  <si>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</si>
  <si>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</si>
  <si>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</si>
  <si>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</si>
  <si>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</si>
  <si>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</si>
  <si>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</si>
  <si>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</si>
  <si>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</si>
  <si>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</si>
  <si>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</si>
  <si>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</si>
  <si>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</si>
  <si>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</si>
  <si>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</si>
  <si>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</si>
  <si>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</si>
  <si>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大野郡計</t>
  </si>
  <si>
    <t>令和  4年  12月分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</si>
</sst>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108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288</v>
      </c>
      <c r="C6" s="17">
        <v>110</v>
      </c>
      <c r="D6" s="17">
        <v>77</v>
      </c>
      <c r="E6" s="17">
        <v>0</v>
      </c>
      <c r="F6" s="17">
        <v>101</v>
      </c>
      <c r="G6" s="17">
        <v>274</v>
      </c>
      <c r="H6" s="17">
        <f t="shared" ref="H6:H27" si="1">SUM( I6:L6)</f>
        <v>14</v>
      </c>
      <c r="I6" s="17">
        <v>0</v>
      </c>
      <c r="J6" s="17">
        <v>14</v>
      </c>
      <c r="K6" s="17">
        <v>0</v>
      </c>
      <c r="L6" s="17">
        <v>0</v>
      </c>
      <c r="M6" s="17">
        <v>160</v>
      </c>
      <c r="N6" s="17">
        <v>26</v>
      </c>
      <c r="O6" s="17">
        <v>20</v>
      </c>
      <c r="P6" s="17">
        <v>12</v>
      </c>
      <c r="Q6" s="17">
        <v>4</v>
      </c>
      <c r="R6" s="18">
        <v>66</v>
      </c>
    </row>
    <row r="7" spans="1:18" ht="12" customHeight="1" x14ac:dyDescent="0.15">
      <c r="A7" s="14" t="s">
        <v>1</v>
      </c>
      <c r="B7" s="19">
        <f t="shared" si="0"/>
        <v>67</v>
      </c>
      <c r="C7" s="20">
        <v>33</v>
      </c>
      <c r="D7" s="20">
        <v>13</v>
      </c>
      <c r="E7" s="20">
        <v>0</v>
      </c>
      <c r="F7" s="20">
        <v>21</v>
      </c>
      <c r="G7" s="20">
        <v>67</v>
      </c>
      <c r="H7" s="20">
        <f t="shared" si="1"/>
        <v>0</v>
      </c>
      <c r="I7" s="20">
        <v>0</v>
      </c>
      <c r="J7" s="20">
        <v>0</v>
      </c>
      <c r="K7" s="20">
        <v>0</v>
      </c>
      <c r="L7" s="20">
        <v>0</v>
      </c>
      <c r="M7" s="20">
        <v>46</v>
      </c>
      <c r="N7" s="20">
        <v>8</v>
      </c>
      <c r="O7" s="20">
        <v>0</v>
      </c>
      <c r="P7" s="20">
        <v>0</v>
      </c>
      <c r="Q7" s="20">
        <v>0</v>
      </c>
      <c r="R7" s="21">
        <v>13</v>
      </c>
    </row>
    <row r="8" spans="1:18" ht="12" customHeight="1" x14ac:dyDescent="0.15">
      <c r="A8" s="14" t="s">
        <v>2</v>
      </c>
      <c r="B8" s="19">
        <f t="shared" si="0"/>
        <v>36</v>
      </c>
      <c r="C8" s="20">
        <v>15</v>
      </c>
      <c r="D8" s="20">
        <v>18</v>
      </c>
      <c r="E8" s="20">
        <v>0</v>
      </c>
      <c r="F8" s="20">
        <v>3</v>
      </c>
      <c r="G8" s="20">
        <v>36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16</v>
      </c>
      <c r="N8" s="20">
        <v>2</v>
      </c>
      <c r="O8" s="20">
        <v>0</v>
      </c>
      <c r="P8" s="20">
        <v>14</v>
      </c>
      <c r="Q8" s="20">
        <v>4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37</v>
      </c>
      <c r="C9" s="20">
        <v>29</v>
      </c>
      <c r="D9" s="20">
        <v>0</v>
      </c>
      <c r="E9" s="20">
        <v>0</v>
      </c>
      <c r="F9" s="20">
        <v>8</v>
      </c>
      <c r="G9" s="20">
        <v>37</v>
      </c>
      <c r="H9" s="20">
        <f t="shared" si="1"/>
        <v>0</v>
      </c>
      <c r="I9" s="20">
        <v>0</v>
      </c>
      <c r="J9" s="20">
        <v>0</v>
      </c>
      <c r="K9" s="20">
        <v>0</v>
      </c>
      <c r="L9" s="20">
        <v>0</v>
      </c>
      <c r="M9" s="20">
        <v>29</v>
      </c>
      <c r="N9" s="20">
        <v>8</v>
      </c>
      <c r="O9" s="20">
        <v>0</v>
      </c>
      <c r="P9" s="20">
        <v>0</v>
      </c>
      <c r="Q9" s="20">
        <v>0</v>
      </c>
      <c r="R9" s="21">
        <v>0</v>
      </c>
    </row>
    <row r="10" spans="1:18" ht="12" customHeight="1" x14ac:dyDescent="0.15">
      <c r="A10" s="14" t="s">
        <v>4</v>
      </c>
      <c r="B10" s="19">
        <f t="shared" si="0"/>
        <v>24</v>
      </c>
      <c r="C10" s="20">
        <v>23</v>
      </c>
      <c r="D10" s="20">
        <v>1</v>
      </c>
      <c r="E10" s="20">
        <v>0</v>
      </c>
      <c r="F10" s="20">
        <v>0</v>
      </c>
      <c r="G10" s="20">
        <v>24</v>
      </c>
      <c r="H10" s="20">
        <f t="shared" si="1"/>
        <v>0</v>
      </c>
      <c r="I10" s="20">
        <v>0</v>
      </c>
      <c r="J10" s="20">
        <v>0</v>
      </c>
      <c r="K10" s="20">
        <v>0</v>
      </c>
      <c r="L10" s="20">
        <v>0</v>
      </c>
      <c r="M10" s="20">
        <v>19</v>
      </c>
      <c r="N10" s="20">
        <v>5</v>
      </c>
      <c r="O10" s="20">
        <v>0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36</v>
      </c>
      <c r="C11" s="20">
        <v>24</v>
      </c>
      <c r="D11" s="20">
        <v>12</v>
      </c>
      <c r="E11" s="20">
        <v>0</v>
      </c>
      <c r="F11" s="20">
        <v>0</v>
      </c>
      <c r="G11" s="20">
        <v>36</v>
      </c>
      <c r="H11" s="20">
        <f t="shared" si="1"/>
        <v>0</v>
      </c>
      <c r="I11" s="20">
        <v>0</v>
      </c>
      <c r="J11" s="20">
        <v>0</v>
      </c>
      <c r="K11" s="20">
        <v>0</v>
      </c>
      <c r="L11" s="20">
        <v>0</v>
      </c>
      <c r="M11" s="20">
        <v>22</v>
      </c>
      <c r="N11" s="20">
        <v>2</v>
      </c>
      <c r="O11" s="20">
        <v>12</v>
      </c>
      <c r="P11" s="20">
        <v>0</v>
      </c>
      <c r="Q11" s="20">
        <v>0</v>
      </c>
      <c r="R11" s="21">
        <v>0</v>
      </c>
    </row>
    <row r="12" spans="1:18" ht="12" customHeight="1" x14ac:dyDescent="0.15">
      <c r="A12" s="14" t="s">
        <v>6</v>
      </c>
      <c r="B12" s="19">
        <f t="shared" si="0"/>
        <v>12</v>
      </c>
      <c r="C12" s="20">
        <v>2</v>
      </c>
      <c r="D12" s="20">
        <v>10</v>
      </c>
      <c r="E12" s="20">
        <v>0</v>
      </c>
      <c r="F12" s="20">
        <v>0</v>
      </c>
      <c r="G12" s="20">
        <v>12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2</v>
      </c>
      <c r="N12" s="20">
        <v>0</v>
      </c>
      <c r="O12" s="20">
        <v>0</v>
      </c>
      <c r="P12" s="20">
        <v>0</v>
      </c>
      <c r="Q12" s="20">
        <v>0</v>
      </c>
      <c r="R12" s="21">
        <v>10</v>
      </c>
    </row>
    <row r="13" spans="1:18" ht="12" customHeight="1" x14ac:dyDescent="0.15">
      <c r="A13" s="14" t="s">
        <v>7</v>
      </c>
      <c r="B13" s="19">
        <f t="shared" si="0"/>
        <v>10</v>
      </c>
      <c r="C13" s="20">
        <v>10</v>
      </c>
      <c r="D13" s="20">
        <v>0</v>
      </c>
      <c r="E13" s="20">
        <v>0</v>
      </c>
      <c r="F13" s="20">
        <v>0</v>
      </c>
      <c r="G13" s="20">
        <v>9</v>
      </c>
      <c r="H13" s="20">
        <f t="shared" si="1"/>
        <v>1</v>
      </c>
      <c r="I13" s="20">
        <v>0</v>
      </c>
      <c r="J13" s="20">
        <v>1</v>
      </c>
      <c r="K13" s="20">
        <v>0</v>
      </c>
      <c r="L13" s="20">
        <v>0</v>
      </c>
      <c r="M13" s="20">
        <v>7</v>
      </c>
      <c r="N13" s="20">
        <v>3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54</v>
      </c>
      <c r="C14" s="20">
        <v>22</v>
      </c>
      <c r="D14" s="20">
        <v>8</v>
      </c>
      <c r="E14" s="20">
        <v>0</v>
      </c>
      <c r="F14" s="20">
        <v>24</v>
      </c>
      <c r="G14" s="20">
        <v>52</v>
      </c>
      <c r="H14" s="20">
        <f t="shared" si="1"/>
        <v>2</v>
      </c>
      <c r="I14" s="20">
        <v>0</v>
      </c>
      <c r="J14" s="20">
        <v>2</v>
      </c>
      <c r="K14" s="20">
        <v>0</v>
      </c>
      <c r="L14" s="20">
        <v>0</v>
      </c>
      <c r="M14" s="20">
        <v>43</v>
      </c>
      <c r="N14" s="20">
        <v>3</v>
      </c>
      <c r="O14" s="20">
        <v>8</v>
      </c>
      <c r="P14" s="20">
        <v>0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13</v>
      </c>
      <c r="C15" s="20">
        <v>11</v>
      </c>
      <c r="D15" s="20">
        <v>0</v>
      </c>
      <c r="E15" s="20">
        <v>0</v>
      </c>
      <c r="F15" s="20">
        <v>2</v>
      </c>
      <c r="G15" s="20">
        <v>13</v>
      </c>
      <c r="H15" s="20">
        <f t="shared" si="1"/>
        <v>0</v>
      </c>
      <c r="I15" s="20">
        <v>0</v>
      </c>
      <c r="J15" s="20">
        <v>0</v>
      </c>
      <c r="K15" s="20">
        <v>0</v>
      </c>
      <c r="L15" s="20">
        <v>0</v>
      </c>
      <c r="M15" s="20">
        <v>12</v>
      </c>
      <c r="N15" s="20">
        <v>1</v>
      </c>
      <c r="O15" s="20">
        <v>0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54</v>
      </c>
      <c r="C16" s="20">
        <v>22</v>
      </c>
      <c r="D16" s="20">
        <v>25</v>
      </c>
      <c r="E16" s="20">
        <v>0</v>
      </c>
      <c r="F16" s="20">
        <v>7</v>
      </c>
      <c r="G16" s="20">
        <v>41</v>
      </c>
      <c r="H16" s="20">
        <f t="shared" si="1"/>
        <v>13</v>
      </c>
      <c r="I16" s="20">
        <v>0</v>
      </c>
      <c r="J16" s="20">
        <v>13</v>
      </c>
      <c r="K16" s="20">
        <v>0</v>
      </c>
      <c r="L16" s="20">
        <v>0</v>
      </c>
      <c r="M16" s="20">
        <v>24</v>
      </c>
      <c r="N16" s="20">
        <v>5</v>
      </c>
      <c r="O16" s="20">
        <v>10</v>
      </c>
      <c r="P16" s="20">
        <v>0</v>
      </c>
      <c r="Q16" s="20">
        <v>0</v>
      </c>
      <c r="R16" s="21">
        <v>15</v>
      </c>
    </row>
    <row r="17" spans="1:18" ht="12" customHeight="1" x14ac:dyDescent="0.15">
      <c r="A17" s="14" t="s">
        <v>11</v>
      </c>
      <c r="B17" s="19">
        <f t="shared" si="0"/>
        <v>16</v>
      </c>
      <c r="C17" s="20">
        <v>9</v>
      </c>
      <c r="D17" s="20">
        <v>0</v>
      </c>
      <c r="E17" s="20">
        <v>0</v>
      </c>
      <c r="F17" s="20">
        <v>7</v>
      </c>
      <c r="G17" s="20">
        <v>16</v>
      </c>
      <c r="H17" s="20">
        <f t="shared" si="1"/>
        <v>0</v>
      </c>
      <c r="I17" s="20">
        <v>0</v>
      </c>
      <c r="J17" s="20">
        <v>0</v>
      </c>
      <c r="K17" s="20">
        <v>0</v>
      </c>
      <c r="L17" s="20">
        <v>0</v>
      </c>
      <c r="M17" s="20">
        <v>13</v>
      </c>
      <c r="N17" s="20">
        <v>3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68</v>
      </c>
      <c r="C18" s="20">
        <v>26</v>
      </c>
      <c r="D18" s="20">
        <v>27</v>
      </c>
      <c r="E18" s="20">
        <v>0</v>
      </c>
      <c r="F18" s="20">
        <v>15</v>
      </c>
      <c r="G18" s="20">
        <v>62</v>
      </c>
      <c r="H18" s="20">
        <f t="shared" si="1"/>
        <v>6</v>
      </c>
      <c r="I18" s="20">
        <v>0</v>
      </c>
      <c r="J18" s="20">
        <v>6</v>
      </c>
      <c r="K18" s="20">
        <v>0</v>
      </c>
      <c r="L18" s="20">
        <v>0</v>
      </c>
      <c r="M18" s="20">
        <v>31</v>
      </c>
      <c r="N18" s="20">
        <v>11</v>
      </c>
      <c r="O18" s="20">
        <v>10</v>
      </c>
      <c r="P18" s="20">
        <v>12</v>
      </c>
      <c r="Q18" s="20">
        <v>0</v>
      </c>
      <c r="R18" s="21">
        <v>4</v>
      </c>
    </row>
    <row r="19" spans="1:18" ht="12" customHeight="1" x14ac:dyDescent="0.15">
      <c r="A19" s="14" t="s">
        <v>13</v>
      </c>
      <c r="B19" s="19">
        <f t="shared" si="0"/>
        <v>58</v>
      </c>
      <c r="C19" s="20">
        <v>31</v>
      </c>
      <c r="D19" s="20">
        <v>0</v>
      </c>
      <c r="E19" s="20">
        <v>0</v>
      </c>
      <c r="F19" s="20">
        <v>27</v>
      </c>
      <c r="G19" s="20">
        <v>48</v>
      </c>
      <c r="H19" s="20">
        <f t="shared" si="1"/>
        <v>10</v>
      </c>
      <c r="I19" s="20">
        <v>0</v>
      </c>
      <c r="J19" s="20">
        <v>10</v>
      </c>
      <c r="K19" s="20">
        <v>0</v>
      </c>
      <c r="L19" s="20">
        <v>0</v>
      </c>
      <c r="M19" s="20">
        <v>51</v>
      </c>
      <c r="N19" s="20">
        <v>7</v>
      </c>
      <c r="O19" s="20">
        <v>0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13</v>
      </c>
      <c r="C20" s="20">
        <v>11</v>
      </c>
      <c r="D20" s="20">
        <v>0</v>
      </c>
      <c r="E20" s="20">
        <v>0</v>
      </c>
      <c r="F20" s="20">
        <v>2</v>
      </c>
      <c r="G20" s="20">
        <v>13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11</v>
      </c>
      <c r="N20" s="20">
        <v>2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23</v>
      </c>
      <c r="C21" s="20">
        <v>15</v>
      </c>
      <c r="D21" s="20">
        <v>6</v>
      </c>
      <c r="E21" s="20">
        <v>0</v>
      </c>
      <c r="F21" s="20">
        <v>2</v>
      </c>
      <c r="G21" s="20">
        <v>21</v>
      </c>
      <c r="H21" s="20">
        <f t="shared" si="1"/>
        <v>2</v>
      </c>
      <c r="I21" s="20">
        <v>0</v>
      </c>
      <c r="J21" s="20">
        <v>2</v>
      </c>
      <c r="K21" s="20">
        <v>0</v>
      </c>
      <c r="L21" s="20">
        <v>0</v>
      </c>
      <c r="M21" s="20">
        <v>13</v>
      </c>
      <c r="N21" s="20">
        <v>4</v>
      </c>
      <c r="O21" s="20">
        <v>0</v>
      </c>
      <c r="P21" s="20">
        <v>0</v>
      </c>
      <c r="Q21" s="20">
        <v>0</v>
      </c>
      <c r="R21" s="21">
        <v>6</v>
      </c>
    </row>
    <row r="22" spans="1:18" ht="12" customHeight="1" x14ac:dyDescent="0.15">
      <c r="A22" s="14" t="s">
        <v>16</v>
      </c>
      <c r="B22" s="19">
        <f t="shared" si="0"/>
        <v>7</v>
      </c>
      <c r="C22" s="20">
        <v>5</v>
      </c>
      <c r="D22" s="20">
        <v>0</v>
      </c>
      <c r="E22" s="20">
        <v>0</v>
      </c>
      <c r="F22" s="20">
        <v>2</v>
      </c>
      <c r="G22" s="20">
        <v>7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7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11</v>
      </c>
      <c r="C23" s="20">
        <v>10</v>
      </c>
      <c r="D23" s="20">
        <v>0</v>
      </c>
      <c r="E23" s="20">
        <v>0</v>
      </c>
      <c r="F23" s="20">
        <v>1</v>
      </c>
      <c r="G23" s="20">
        <v>11</v>
      </c>
      <c r="H23" s="20">
        <f t="shared" si="1"/>
        <v>0</v>
      </c>
      <c r="I23" s="20">
        <v>0</v>
      </c>
      <c r="J23" s="20">
        <v>0</v>
      </c>
      <c r="K23" s="20">
        <v>0</v>
      </c>
      <c r="L23" s="20">
        <v>0</v>
      </c>
      <c r="M23" s="20">
        <v>10</v>
      </c>
      <c r="N23" s="20">
        <v>1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8</v>
      </c>
      <c r="C24" s="20">
        <v>8</v>
      </c>
      <c r="D24" s="20">
        <v>0</v>
      </c>
      <c r="E24" s="20">
        <v>0</v>
      </c>
      <c r="F24" s="20">
        <v>0</v>
      </c>
      <c r="G24" s="20">
        <v>8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8</v>
      </c>
      <c r="N24" s="20">
        <v>0</v>
      </c>
      <c r="O24" s="20">
        <v>0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10</v>
      </c>
      <c r="C25" s="20">
        <v>10</v>
      </c>
      <c r="D25" s="20">
        <v>0</v>
      </c>
      <c r="E25" s="20">
        <v>0</v>
      </c>
      <c r="F25" s="20">
        <v>0</v>
      </c>
      <c r="G25" s="20">
        <v>10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9</v>
      </c>
      <c r="N25" s="20">
        <v>1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3</v>
      </c>
      <c r="C26" s="23">
        <v>3</v>
      </c>
      <c r="D26" s="23">
        <v>0</v>
      </c>
      <c r="E26" s="23">
        <v>0</v>
      </c>
      <c r="F26" s="23">
        <v>0</v>
      </c>
      <c r="G26" s="23">
        <v>3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3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848</v>
      </c>
      <c r="C27" s="27">
        <v>429</v>
      </c>
      <c r="D27" s="27">
        <v>197</v>
      </c>
      <c r="E27" s="27">
        <v>0</v>
      </c>
      <c r="F27" s="27">
        <v>222</v>
      </c>
      <c r="G27" s="27">
        <v>800</v>
      </c>
      <c r="H27" s="27">
        <f t="shared" si="1"/>
        <v>48</v>
      </c>
      <c r="I27" s="27">
        <v>0</v>
      </c>
      <c r="J27" s="27">
        <v>48</v>
      </c>
      <c r="K27" s="27">
        <v>0</v>
      </c>
      <c r="L27" s="27">
        <v>0</v>
      </c>
      <c r="M27" s="27">
        <v>536</v>
      </c>
      <c r="N27" s="27">
        <v>92</v>
      </c>
      <c r="O27" s="27">
        <v>60</v>
      </c>
      <c r="P27" s="27">
        <v>38</v>
      </c>
      <c r="Q27" s="27">
        <v>8</v>
      </c>
      <c r="R27" s="28">
        <v>114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14</v>
      </c>
      <c r="C29" s="20">
        <v>10</v>
      </c>
      <c r="D29" s="20">
        <v>0</v>
      </c>
      <c r="E29" s="20">
        <v>0</v>
      </c>
      <c r="F29" s="20">
        <v>4</v>
      </c>
      <c r="G29" s="20">
        <v>12</v>
      </c>
      <c r="H29" s="20">
        <f>SUM( I29:L29)</f>
        <v>2</v>
      </c>
      <c r="I29" s="20">
        <v>0</v>
      </c>
      <c r="J29" s="20">
        <v>2</v>
      </c>
      <c r="K29" s="20">
        <v>0</v>
      </c>
      <c r="L29" s="20">
        <v>0</v>
      </c>
      <c r="M29" s="20">
        <v>13</v>
      </c>
      <c r="N29" s="20">
        <v>1</v>
      </c>
      <c r="O29" s="20">
        <v>0</v>
      </c>
      <c r="P29" s="20">
        <v>0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4</v>
      </c>
      <c r="C30" s="23">
        <v>4</v>
      </c>
      <c r="D30" s="23">
        <v>0</v>
      </c>
      <c r="E30" s="23">
        <v>0</v>
      </c>
      <c r="F30" s="23">
        <v>0</v>
      </c>
      <c r="G30" s="23">
        <v>4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3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18</v>
      </c>
      <c r="C31" s="27">
        <v>14</v>
      </c>
      <c r="D31" s="27">
        <v>0</v>
      </c>
      <c r="E31" s="27">
        <v>0</v>
      </c>
      <c r="F31" s="27">
        <v>4</v>
      </c>
      <c r="G31" s="27">
        <v>16</v>
      </c>
      <c r="H31" s="27">
        <f>SUM( I31:L31)</f>
        <v>2</v>
      </c>
      <c r="I31" s="27">
        <v>0</v>
      </c>
      <c r="J31" s="27">
        <v>2</v>
      </c>
      <c r="K31" s="27">
        <v>0</v>
      </c>
      <c r="L31" s="27">
        <v>0</v>
      </c>
      <c r="M31" s="27">
        <v>16</v>
      </c>
      <c r="N31" s="27">
        <v>2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4</v>
      </c>
      <c r="C33" s="23">
        <v>4</v>
      </c>
      <c r="D33" s="23">
        <v>0</v>
      </c>
      <c r="E33" s="23">
        <v>0</v>
      </c>
      <c r="F33" s="23">
        <v>0</v>
      </c>
      <c r="G33" s="23">
        <v>4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4</v>
      </c>
      <c r="C34" s="27">
        <v>4</v>
      </c>
      <c r="D34" s="27">
        <v>0</v>
      </c>
      <c r="E34" s="27">
        <v>0</v>
      </c>
      <c r="F34" s="27">
        <v>0</v>
      </c>
      <c r="G34" s="27">
        <v>4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2</v>
      </c>
      <c r="C36" s="20">
        <v>2</v>
      </c>
      <c r="D36" s="20">
        <v>0</v>
      </c>
      <c r="E36" s="20">
        <v>0</v>
      </c>
      <c r="F36" s="20">
        <v>0</v>
      </c>
      <c r="G36" s="20">
        <v>2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1</v>
      </c>
      <c r="N36" s="20">
        <v>1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2</v>
      </c>
      <c r="C38" s="27">
        <v>2</v>
      </c>
      <c r="D38" s="27">
        <v>0</v>
      </c>
      <c r="E38" s="27">
        <v>0</v>
      </c>
      <c r="F38" s="27">
        <v>0</v>
      </c>
      <c r="G38" s="27">
        <v>2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4</v>
      </c>
      <c r="C40" s="20">
        <v>4</v>
      </c>
      <c r="D40" s="20">
        <v>0</v>
      </c>
      <c r="E40" s="20">
        <v>0</v>
      </c>
      <c r="F40" s="20">
        <v>0</v>
      </c>
      <c r="G40" s="20">
        <v>4</v>
      </c>
      <c r="H40" s="20">
        <f>SUM( I40:L40)</f>
        <v>0</v>
      </c>
      <c r="I40" s="20">
        <v>0</v>
      </c>
      <c r="J40" s="20">
        <v>0</v>
      </c>
      <c r="K40" s="20">
        <v>0</v>
      </c>
      <c r="L40" s="20">
        <v>0</v>
      </c>
      <c r="M40" s="20">
        <v>4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2</v>
      </c>
      <c r="C41" s="20">
        <v>2</v>
      </c>
      <c r="D41" s="20">
        <v>0</v>
      </c>
      <c r="E41" s="20">
        <v>0</v>
      </c>
      <c r="F41" s="20">
        <v>0</v>
      </c>
      <c r="G41" s="20">
        <v>2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2</v>
      </c>
      <c r="N41" s="20">
        <v>0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6</v>
      </c>
      <c r="C42" s="23">
        <v>6</v>
      </c>
      <c r="D42" s="23">
        <v>0</v>
      </c>
      <c r="E42" s="23">
        <v>0</v>
      </c>
      <c r="F42" s="23">
        <v>0</v>
      </c>
      <c r="G42" s="23">
        <v>6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6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12</v>
      </c>
      <c r="C43" s="27">
        <v>12</v>
      </c>
      <c r="D43" s="27">
        <v>0</v>
      </c>
      <c r="E43" s="27">
        <v>0</v>
      </c>
      <c r="F43" s="27">
        <v>0</v>
      </c>
      <c r="G43" s="27">
        <v>12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12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C45:R45)</f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4</v>
      </c>
      <c r="C46" s="20">
        <v>4</v>
      </c>
      <c r="D46" s="20">
        <v>0</v>
      </c>
      <c r="E46" s="20">
        <v>0</v>
      </c>
      <c r="F46" s="20">
        <v>0</v>
      </c>
      <c r="G46" s="20">
        <v>4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4</v>
      </c>
      <c r="N46" s="20">
        <v>0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10</v>
      </c>
      <c r="C47" s="23">
        <v>4</v>
      </c>
      <c r="D47" s="23">
        <v>0</v>
      </c>
      <c r="E47" s="23">
        <v>0</v>
      </c>
      <c r="F47" s="23">
        <v>6</v>
      </c>
      <c r="G47" s="23">
        <v>10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9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14</v>
      </c>
      <c r="C48" s="27">
        <v>8</v>
      </c>
      <c r="D48" s="27">
        <v>0</v>
      </c>
      <c r="E48" s="27">
        <v>0</v>
      </c>
      <c r="F48" s="27">
        <v>6</v>
      </c>
      <c r="G48" s="27">
        <v>14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13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8</v>
      </c>
      <c r="C50" s="23">
        <v>2</v>
      </c>
      <c r="D50" s="23">
        <v>0</v>
      </c>
      <c r="E50" s="23">
        <v>0</v>
      </c>
      <c r="F50" s="23">
        <v>6</v>
      </c>
      <c r="G50" s="23">
        <v>8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8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8</v>
      </c>
      <c r="C51" s="27">
        <v>2</v>
      </c>
      <c r="D51" s="27">
        <v>0</v>
      </c>
      <c r="E51" s="27">
        <v>0</v>
      </c>
      <c r="F51" s="27">
        <v>6</v>
      </c>
      <c r="G51" s="27">
        <v>8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8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 t="shared" ref="B53:B58" si="2">SUM( C53:F53)</f>
        <v>6</v>
      </c>
      <c r="C53" s="20">
        <v>6</v>
      </c>
      <c r="D53" s="20">
        <v>0</v>
      </c>
      <c r="E53" s="20">
        <v>0</v>
      </c>
      <c r="F53" s="20">
        <v>0</v>
      </c>
      <c r="G53" s="20">
        <v>6</v>
      </c>
      <c r="H53" s="20">
        <f t="shared" ref="H53:H58" si="3"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5</v>
      </c>
      <c r="N53" s="20">
        <v>1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 t="shared" si="2"/>
        <v>6</v>
      </c>
      <c r="C54" s="20">
        <v>6</v>
      </c>
      <c r="D54" s="20">
        <v>0</v>
      </c>
      <c r="E54" s="20">
        <v>0</v>
      </c>
      <c r="F54" s="20">
        <v>0</v>
      </c>
      <c r="G54" s="20">
        <v>6</v>
      </c>
      <c r="H54" s="20">
        <f t="shared" si="3"/>
        <v>0</v>
      </c>
      <c r="I54" s="20">
        <v>0</v>
      </c>
      <c r="J54" s="20">
        <v>0</v>
      </c>
      <c r="K54" s="20">
        <v>0</v>
      </c>
      <c r="L54" s="20">
        <v>0</v>
      </c>
      <c r="M54" s="20">
        <v>5</v>
      </c>
      <c r="N54" s="20">
        <v>1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 t="shared" si="2"/>
        <v>6</v>
      </c>
      <c r="C55" s="20">
        <v>6</v>
      </c>
      <c r="D55" s="20">
        <v>0</v>
      </c>
      <c r="E55" s="20">
        <v>0</v>
      </c>
      <c r="F55" s="20">
        <v>0</v>
      </c>
      <c r="G55" s="20">
        <v>6</v>
      </c>
      <c r="H55" s="20">
        <f t="shared" si="3"/>
        <v>0</v>
      </c>
      <c r="I55" s="20">
        <v>0</v>
      </c>
      <c r="J55" s="20">
        <v>0</v>
      </c>
      <c r="K55" s="20">
        <v>0</v>
      </c>
      <c r="L55" s="20">
        <v>0</v>
      </c>
      <c r="M55" s="20">
        <v>5</v>
      </c>
      <c r="N55" s="20">
        <v>1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 t="shared" si="2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f t="shared" si="3"/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 t="shared" si="2"/>
        <v>5</v>
      </c>
      <c r="C57" s="20">
        <v>5</v>
      </c>
      <c r="D57" s="20">
        <v>0</v>
      </c>
      <c r="E57" s="20">
        <v>0</v>
      </c>
      <c r="F57" s="20">
        <v>0</v>
      </c>
      <c r="G57" s="20">
        <v>5</v>
      </c>
      <c r="H57" s="20">
        <f t="shared" si="3"/>
        <v>0</v>
      </c>
      <c r="I57" s="20">
        <v>0</v>
      </c>
      <c r="J57" s="20">
        <v>0</v>
      </c>
      <c r="K57" s="20">
        <v>0</v>
      </c>
      <c r="L57" s="20">
        <v>0</v>
      </c>
      <c r="M57" s="20">
        <v>5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 t="shared" si="2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3"/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23</v>
      </c>
      <c r="C60" s="27">
        <v>23</v>
      </c>
      <c r="D60" s="27">
        <v>0</v>
      </c>
      <c r="E60" s="27">
        <v>0</v>
      </c>
      <c r="F60" s="27">
        <v>0</v>
      </c>
      <c r="G60" s="27">
        <v>23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20</v>
      </c>
      <c r="N60" s="27">
        <v>3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12</v>
      </c>
      <c r="C62" s="23">
        <v>4</v>
      </c>
      <c r="D62" s="23">
        <v>8</v>
      </c>
      <c r="E62" s="23">
        <v>0</v>
      </c>
      <c r="F62" s="23">
        <v>0</v>
      </c>
      <c r="G62" s="23">
        <v>12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4</v>
      </c>
      <c r="N62" s="23">
        <v>0</v>
      </c>
      <c r="O62" s="23">
        <v>8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12</v>
      </c>
      <c r="C63" s="27">
        <v>4</v>
      </c>
      <c r="D63" s="27">
        <v>8</v>
      </c>
      <c r="E63" s="27">
        <v>0</v>
      </c>
      <c r="F63" s="27">
        <v>0</v>
      </c>
      <c r="G63" s="27">
        <v>12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4</v>
      </c>
      <c r="N63" s="27">
        <v>0</v>
      </c>
      <c r="O63" s="27">
        <v>8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93</v>
      </c>
      <c r="C68" s="20">
        <v>69</v>
      </c>
      <c r="D68" s="20">
        <v>8</v>
      </c>
      <c r="E68" s="20">
        <v>0</v>
      </c>
      <c r="F68" s="20">
        <v>16</v>
      </c>
      <c r="G68" s="20">
        <v>91</v>
      </c>
      <c r="H68" s="20">
        <f>SUM( I68:L68)</f>
        <v>2</v>
      </c>
      <c r="I68" s="20">
        <v>0</v>
      </c>
      <c r="J68" s="20">
        <v>2</v>
      </c>
      <c r="K68" s="20">
        <v>0</v>
      </c>
      <c r="L68" s="20">
        <v>0</v>
      </c>
      <c r="M68" s="20">
        <v>78</v>
      </c>
      <c r="N68" s="20">
        <v>7</v>
      </c>
      <c r="O68" s="20">
        <v>8</v>
      </c>
      <c r="P68" s="20">
        <v>0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941</v>
      </c>
      <c r="C70" s="30">
        <v>498</v>
      </c>
      <c r="D70" s="30">
        <v>205</v>
      </c>
      <c r="E70" s="30">
        <v>0</v>
      </c>
      <c r="F70" s="30">
        <v>238</v>
      </c>
      <c r="G70" s="30">
        <v>891</v>
      </c>
      <c r="H70" s="30">
        <f>SUM( I70:L70)</f>
        <v>50</v>
      </c>
      <c r="I70" s="30">
        <v>0</v>
      </c>
      <c r="J70" s="30">
        <v>50</v>
      </c>
      <c r="K70" s="30">
        <v>0</v>
      </c>
      <c r="L70" s="30">
        <v>0</v>
      </c>
      <c r="M70" s="30">
        <v>614</v>
      </c>
      <c r="N70" s="30">
        <v>99</v>
      </c>
      <c r="O70" s="30">
        <v>68</v>
      </c>
      <c r="P70" s="30">
        <v>38</v>
      </c>
      <c r="Q70" s="30">
        <v>8</v>
      </c>
      <c r="R70" s="31">
        <v>114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108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6" t="s">
        <v>60</v>
      </c>
      <c r="B5" s="48" t="s">
        <v>58</v>
      </c>
      <c r="C5" s="47">
        <f>+D5+H5</f>
        <v>498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498</v>
      </c>
      <c r="I5" s="46">
        <v>0</v>
      </c>
      <c r="J5" s="46">
        <v>0</v>
      </c>
      <c r="K5" s="46">
        <v>498</v>
      </c>
      <c r="L5" s="46">
        <v>491</v>
      </c>
      <c r="M5" s="46">
        <f>SUM(N5:Q5)</f>
        <v>7</v>
      </c>
      <c r="N5" s="46">
        <v>0</v>
      </c>
      <c r="O5" s="46">
        <v>7</v>
      </c>
      <c r="P5" s="46">
        <v>0</v>
      </c>
      <c r="Q5" s="45">
        <v>0</v>
      </c>
    </row>
    <row r="6" spans="1:17" ht="15" customHeight="1" x14ac:dyDescent="0.15">
      <c r="A6" s="97"/>
      <c r="B6" s="44" t="s">
        <v>57</v>
      </c>
      <c r="C6" s="43">
        <f>+D6+H6</f>
        <v>205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205</v>
      </c>
      <c r="I6" s="42">
        <v>44</v>
      </c>
      <c r="J6" s="42">
        <v>0</v>
      </c>
      <c r="K6" s="42">
        <v>161</v>
      </c>
      <c r="L6" s="42">
        <v>195</v>
      </c>
      <c r="M6" s="42">
        <f>SUM(N6:Q6)</f>
        <v>10</v>
      </c>
      <c r="N6" s="42">
        <v>0</v>
      </c>
      <c r="O6" s="42">
        <v>10</v>
      </c>
      <c r="P6" s="42">
        <v>0</v>
      </c>
      <c r="Q6" s="41">
        <v>0</v>
      </c>
    </row>
    <row r="7" spans="1:17" ht="15" customHeight="1" x14ac:dyDescent="0.15">
      <c r="A7" s="97"/>
      <c r="B7" s="44" t="s">
        <v>56</v>
      </c>
      <c r="C7" s="43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2">
        <v>0</v>
      </c>
      <c r="L7" s="42">
        <v>0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7"/>
      <c r="B8" s="40" t="s">
        <v>55</v>
      </c>
      <c r="C8" s="39">
        <f>+D8+H8</f>
        <v>238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238</v>
      </c>
      <c r="I8" s="38">
        <v>238</v>
      </c>
      <c r="J8" s="38">
        <v>0</v>
      </c>
      <c r="K8" s="38">
        <v>0</v>
      </c>
      <c r="L8" s="38">
        <v>205</v>
      </c>
      <c r="M8" s="38">
        <f>SUM(N8:Q8)</f>
        <v>33</v>
      </c>
      <c r="N8" s="38">
        <v>0</v>
      </c>
      <c r="O8" s="38">
        <v>33</v>
      </c>
      <c r="P8" s="38">
        <v>0</v>
      </c>
      <c r="Q8" s="37">
        <v>0</v>
      </c>
    </row>
    <row r="9" spans="1:17" ht="15" customHeight="1" x14ac:dyDescent="0.15">
      <c r="A9" s="98"/>
      <c r="B9" s="51" t="s">
        <v>53</v>
      </c>
      <c r="C9" s="50">
        <f>SUM(C5:C8)</f>
        <v>941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941</v>
      </c>
      <c r="I9" s="50">
        <f t="shared" si="0"/>
        <v>282</v>
      </c>
      <c r="J9" s="50">
        <f t="shared" si="0"/>
        <v>0</v>
      </c>
      <c r="K9" s="50">
        <f t="shared" si="0"/>
        <v>659</v>
      </c>
      <c r="L9" s="50">
        <f t="shared" si="0"/>
        <v>891</v>
      </c>
      <c r="M9" s="50">
        <f t="shared" si="0"/>
        <v>50</v>
      </c>
      <c r="N9" s="50">
        <f t="shared" si="0"/>
        <v>0</v>
      </c>
      <c r="O9" s="50">
        <f t="shared" si="0"/>
        <v>50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4" t="s">
        <v>59</v>
      </c>
      <c r="B10" s="48" t="s">
        <v>58</v>
      </c>
      <c r="C10" s="47">
        <f>+D10+H10</f>
        <v>56782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56782</v>
      </c>
      <c r="I10" s="46">
        <v>0</v>
      </c>
      <c r="J10" s="46">
        <v>0</v>
      </c>
      <c r="K10" s="46">
        <v>56782</v>
      </c>
      <c r="L10" s="46">
        <v>55994</v>
      </c>
      <c r="M10" s="46">
        <f>SUM(N10:Q10)</f>
        <v>788</v>
      </c>
      <c r="N10" s="46">
        <v>0</v>
      </c>
      <c r="O10" s="46">
        <v>788</v>
      </c>
      <c r="P10" s="46">
        <v>0</v>
      </c>
      <c r="Q10" s="45">
        <v>0</v>
      </c>
    </row>
    <row r="11" spans="1:17" ht="15" customHeight="1" x14ac:dyDescent="0.15">
      <c r="A11" s="95"/>
      <c r="B11" s="44" t="s">
        <v>57</v>
      </c>
      <c r="C11" s="43">
        <f>+D11+H11</f>
        <v>10568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10568</v>
      </c>
      <c r="I11" s="42">
        <v>2465</v>
      </c>
      <c r="J11" s="42">
        <v>0</v>
      </c>
      <c r="K11" s="42">
        <v>8103</v>
      </c>
      <c r="L11" s="42">
        <v>9994</v>
      </c>
      <c r="M11" s="42">
        <f>SUM(N11:Q11)</f>
        <v>574</v>
      </c>
      <c r="N11" s="42">
        <v>0</v>
      </c>
      <c r="O11" s="42">
        <v>574</v>
      </c>
      <c r="P11" s="42">
        <v>0</v>
      </c>
      <c r="Q11" s="41">
        <v>0</v>
      </c>
    </row>
    <row r="12" spans="1:17" ht="15" customHeight="1" x14ac:dyDescent="0.15">
      <c r="A12" s="95"/>
      <c r="B12" s="44" t="s">
        <v>56</v>
      </c>
      <c r="C12" s="43">
        <f>+D12+H12</f>
        <v>0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0</v>
      </c>
      <c r="I12" s="42">
        <v>0</v>
      </c>
      <c r="J12" s="42">
        <v>0</v>
      </c>
      <c r="K12" s="42">
        <v>0</v>
      </c>
      <c r="L12" s="42">
        <v>0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5"/>
      <c r="B13" s="40" t="s">
        <v>55</v>
      </c>
      <c r="C13" s="39">
        <f>+D13+H13</f>
        <v>25722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25722</v>
      </c>
      <c r="I13" s="38">
        <v>25722</v>
      </c>
      <c r="J13" s="38">
        <v>0</v>
      </c>
      <c r="K13" s="38">
        <v>0</v>
      </c>
      <c r="L13" s="38">
        <v>22151</v>
      </c>
      <c r="M13" s="38">
        <f>SUM(N13:Q13)</f>
        <v>3571</v>
      </c>
      <c r="N13" s="38">
        <v>0</v>
      </c>
      <c r="O13" s="38">
        <v>3571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93072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93072</v>
      </c>
      <c r="I14" s="34">
        <f t="shared" si="1"/>
        <v>28187</v>
      </c>
      <c r="J14" s="34">
        <f t="shared" si="1"/>
        <v>0</v>
      </c>
      <c r="K14" s="34">
        <f t="shared" si="1"/>
        <v>64885</v>
      </c>
      <c r="L14" s="34">
        <f t="shared" si="1"/>
        <v>88139</v>
      </c>
      <c r="M14" s="34">
        <f t="shared" si="1"/>
        <v>4933</v>
      </c>
      <c r="N14" s="34">
        <f t="shared" si="1"/>
        <v>0</v>
      </c>
      <c r="O14" s="34">
        <f t="shared" si="1"/>
        <v>4933</v>
      </c>
      <c r="P14" s="34">
        <f t="shared" si="1"/>
        <v>0</v>
      </c>
      <c r="Q14" s="3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108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6" t="s">
        <v>60</v>
      </c>
      <c r="B5" s="48" t="s">
        <v>58</v>
      </c>
      <c r="C5" s="46">
        <f>SUM(D5:F5)</f>
        <v>498</v>
      </c>
      <c r="D5" s="46">
        <f t="shared" ref="D5:F8" si="0">+H5+L5</f>
        <v>498</v>
      </c>
      <c r="E5" s="46">
        <f t="shared" si="0"/>
        <v>0</v>
      </c>
      <c r="F5" s="46">
        <f t="shared" si="0"/>
        <v>0</v>
      </c>
      <c r="G5" s="46">
        <f>SUM(H5:J5)</f>
        <v>409</v>
      </c>
      <c r="H5" s="46">
        <v>409</v>
      </c>
      <c r="I5" s="46">
        <v>0</v>
      </c>
      <c r="J5" s="46">
        <v>0</v>
      </c>
      <c r="K5" s="46">
        <f>SUM(L5:N5)</f>
        <v>89</v>
      </c>
      <c r="L5" s="46">
        <v>89</v>
      </c>
      <c r="M5" s="46">
        <v>0</v>
      </c>
      <c r="N5" s="45">
        <v>0</v>
      </c>
    </row>
    <row r="6" spans="1:14" ht="15" customHeight="1" x14ac:dyDescent="0.15">
      <c r="A6" s="97"/>
      <c r="B6" s="44" t="s">
        <v>57</v>
      </c>
      <c r="C6" s="42">
        <f>SUM(D6:F6)</f>
        <v>205</v>
      </c>
      <c r="D6" s="42">
        <f t="shared" si="0"/>
        <v>2</v>
      </c>
      <c r="E6" s="42">
        <f t="shared" si="0"/>
        <v>106</v>
      </c>
      <c r="F6" s="42">
        <f t="shared" si="0"/>
        <v>97</v>
      </c>
      <c r="G6" s="42">
        <f>SUM(H6:J6)</f>
        <v>78</v>
      </c>
      <c r="H6" s="42">
        <v>2</v>
      </c>
      <c r="I6" s="42">
        <v>68</v>
      </c>
      <c r="J6" s="42">
        <v>8</v>
      </c>
      <c r="K6" s="42">
        <f>SUM(L6:N6)</f>
        <v>127</v>
      </c>
      <c r="L6" s="42">
        <v>0</v>
      </c>
      <c r="M6" s="42">
        <v>38</v>
      </c>
      <c r="N6" s="41">
        <v>89</v>
      </c>
    </row>
    <row r="7" spans="1:14" ht="15" customHeight="1" x14ac:dyDescent="0.15">
      <c r="A7" s="97"/>
      <c r="B7" s="44" t="s">
        <v>56</v>
      </c>
      <c r="C7" s="42">
        <f>SUM(D7:F7)</f>
        <v>0</v>
      </c>
      <c r="D7" s="42">
        <f t="shared" si="0"/>
        <v>0</v>
      </c>
      <c r="E7" s="42">
        <f t="shared" si="0"/>
        <v>0</v>
      </c>
      <c r="F7" s="42">
        <f t="shared" si="0"/>
        <v>0</v>
      </c>
      <c r="G7" s="42">
        <f>SUM(H7:J7)</f>
        <v>0</v>
      </c>
      <c r="H7" s="42">
        <v>0</v>
      </c>
      <c r="I7" s="42">
        <v>0</v>
      </c>
      <c r="J7" s="42">
        <v>0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97"/>
      <c r="B8" s="40" t="s">
        <v>55</v>
      </c>
      <c r="C8" s="38">
        <f>SUM(D8:F8)</f>
        <v>238</v>
      </c>
      <c r="D8" s="38">
        <f t="shared" si="0"/>
        <v>213</v>
      </c>
      <c r="E8" s="38">
        <f t="shared" si="0"/>
        <v>0</v>
      </c>
      <c r="F8" s="38">
        <f t="shared" si="0"/>
        <v>25</v>
      </c>
      <c r="G8" s="38">
        <f>SUM(H8:J8)</f>
        <v>203</v>
      </c>
      <c r="H8" s="38">
        <v>203</v>
      </c>
      <c r="I8" s="38">
        <v>0</v>
      </c>
      <c r="J8" s="38">
        <v>0</v>
      </c>
      <c r="K8" s="38">
        <f>SUM(L8:N8)</f>
        <v>35</v>
      </c>
      <c r="L8" s="38">
        <v>10</v>
      </c>
      <c r="M8" s="38">
        <v>0</v>
      </c>
      <c r="N8" s="37">
        <v>25</v>
      </c>
    </row>
    <row r="9" spans="1:14" ht="15" customHeight="1" x14ac:dyDescent="0.15">
      <c r="A9" s="98"/>
      <c r="B9" s="51" t="s">
        <v>53</v>
      </c>
      <c r="C9" s="65">
        <f>SUM(C5:C8)</f>
        <v>941</v>
      </c>
      <c r="D9" s="65">
        <f>SUM(D5:D8)</f>
        <v>713</v>
      </c>
      <c r="E9" s="65">
        <f t="shared" ref="E9:M9" si="1">SUM(E5:E8)</f>
        <v>106</v>
      </c>
      <c r="F9" s="65">
        <f t="shared" si="1"/>
        <v>122</v>
      </c>
      <c r="G9" s="65">
        <f t="shared" si="1"/>
        <v>690</v>
      </c>
      <c r="H9" s="65">
        <f t="shared" si="1"/>
        <v>614</v>
      </c>
      <c r="I9" s="65">
        <f t="shared" si="1"/>
        <v>68</v>
      </c>
      <c r="J9" s="65">
        <f t="shared" si="1"/>
        <v>8</v>
      </c>
      <c r="K9" s="65">
        <f t="shared" si="1"/>
        <v>251</v>
      </c>
      <c r="L9" s="65">
        <f t="shared" si="1"/>
        <v>99</v>
      </c>
      <c r="M9" s="65">
        <f t="shared" si="1"/>
        <v>38</v>
      </c>
      <c r="N9" s="49">
        <f>SUM(N5:N8)</f>
        <v>114</v>
      </c>
    </row>
    <row r="10" spans="1:14" ht="15" customHeight="1" x14ac:dyDescent="0.15">
      <c r="A10" s="94" t="s">
        <v>59</v>
      </c>
      <c r="B10" s="48" t="s">
        <v>58</v>
      </c>
      <c r="C10" s="46">
        <f>SUM(D10:F10)</f>
        <v>56782</v>
      </c>
      <c r="D10" s="46">
        <f t="shared" ref="D10:F13" si="2">+H10+L10</f>
        <v>56782</v>
      </c>
      <c r="E10" s="46">
        <f t="shared" si="2"/>
        <v>0</v>
      </c>
      <c r="F10" s="46">
        <f t="shared" si="2"/>
        <v>0</v>
      </c>
      <c r="G10" s="46">
        <f>SUM(H10:J10)</f>
        <v>46376</v>
      </c>
      <c r="H10" s="46">
        <v>46376</v>
      </c>
      <c r="I10" s="46">
        <v>0</v>
      </c>
      <c r="J10" s="46">
        <v>0</v>
      </c>
      <c r="K10" s="46">
        <f>SUM(L10:N10)</f>
        <v>10406</v>
      </c>
      <c r="L10" s="46">
        <v>10406</v>
      </c>
      <c r="M10" s="46">
        <v>0</v>
      </c>
      <c r="N10" s="45">
        <v>0</v>
      </c>
    </row>
    <row r="11" spans="1:14" ht="15" customHeight="1" x14ac:dyDescent="0.15">
      <c r="A11" s="95"/>
      <c r="B11" s="44" t="s">
        <v>57</v>
      </c>
      <c r="C11" s="42">
        <f>SUM(D11:F11)</f>
        <v>10568</v>
      </c>
      <c r="D11" s="42">
        <f t="shared" si="2"/>
        <v>326</v>
      </c>
      <c r="E11" s="42">
        <f t="shared" si="2"/>
        <v>5360</v>
      </c>
      <c r="F11" s="42">
        <f t="shared" si="2"/>
        <v>4882</v>
      </c>
      <c r="G11" s="42">
        <f>SUM(H11:J11)</f>
        <v>4319</v>
      </c>
      <c r="H11" s="42">
        <v>326</v>
      </c>
      <c r="I11" s="42">
        <v>3573</v>
      </c>
      <c r="J11" s="42">
        <v>420</v>
      </c>
      <c r="K11" s="42">
        <f>SUM(L11:N11)</f>
        <v>6249</v>
      </c>
      <c r="L11" s="42">
        <v>0</v>
      </c>
      <c r="M11" s="42">
        <v>1787</v>
      </c>
      <c r="N11" s="41">
        <v>4462</v>
      </c>
    </row>
    <row r="12" spans="1:14" ht="15" customHeight="1" x14ac:dyDescent="0.15">
      <c r="A12" s="95"/>
      <c r="B12" s="44" t="s">
        <v>56</v>
      </c>
      <c r="C12" s="42">
        <f>SUM(D12:F12)</f>
        <v>0</v>
      </c>
      <c r="D12" s="42">
        <f t="shared" si="2"/>
        <v>0</v>
      </c>
      <c r="E12" s="42">
        <f t="shared" si="2"/>
        <v>0</v>
      </c>
      <c r="F12" s="42">
        <f t="shared" si="2"/>
        <v>0</v>
      </c>
      <c r="G12" s="42">
        <f>SUM(H12:J12)</f>
        <v>0</v>
      </c>
      <c r="H12" s="42">
        <v>0</v>
      </c>
      <c r="I12" s="42">
        <v>0</v>
      </c>
      <c r="J12" s="42">
        <v>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95"/>
      <c r="B13" s="40" t="s">
        <v>55</v>
      </c>
      <c r="C13" s="38">
        <f>SUM(D13:F13)</f>
        <v>25722</v>
      </c>
      <c r="D13" s="38">
        <f t="shared" si="2"/>
        <v>23448</v>
      </c>
      <c r="E13" s="38">
        <f t="shared" si="2"/>
        <v>0</v>
      </c>
      <c r="F13" s="38">
        <f t="shared" si="2"/>
        <v>2274</v>
      </c>
      <c r="G13" s="38">
        <f>SUM(H13:J13)</f>
        <v>22374</v>
      </c>
      <c r="H13" s="38">
        <v>22374</v>
      </c>
      <c r="I13" s="38">
        <v>0</v>
      </c>
      <c r="J13" s="38">
        <v>0</v>
      </c>
      <c r="K13" s="38">
        <f>SUM(L13:N13)</f>
        <v>3348</v>
      </c>
      <c r="L13" s="38">
        <v>1074</v>
      </c>
      <c r="M13" s="38">
        <v>0</v>
      </c>
      <c r="N13" s="37">
        <v>2274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93072</v>
      </c>
      <c r="D14" s="64">
        <f t="shared" si="3"/>
        <v>80556</v>
      </c>
      <c r="E14" s="64">
        <f t="shared" si="3"/>
        <v>5360</v>
      </c>
      <c r="F14" s="64">
        <f t="shared" si="3"/>
        <v>7156</v>
      </c>
      <c r="G14" s="64">
        <f t="shared" si="3"/>
        <v>73069</v>
      </c>
      <c r="H14" s="64">
        <f t="shared" si="3"/>
        <v>69076</v>
      </c>
      <c r="I14" s="64">
        <f t="shared" si="3"/>
        <v>3573</v>
      </c>
      <c r="J14" s="64">
        <f t="shared" si="3"/>
        <v>420</v>
      </c>
      <c r="K14" s="64">
        <f t="shared" si="3"/>
        <v>20003</v>
      </c>
      <c r="L14" s="64">
        <f t="shared" si="3"/>
        <v>11480</v>
      </c>
      <c r="M14" s="64">
        <f t="shared" si="3"/>
        <v>1787</v>
      </c>
      <c r="N14" s="33">
        <f t="shared" si="3"/>
        <v>6736</v>
      </c>
    </row>
  </sheetData>
  <mergeCells count="5">
    <mergeCell ref="A10:A13"/>
    <mergeCell ref="K3:N3"/>
    <mergeCell ref="G3:J3"/>
    <mergeCell ref="C3:F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108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6" t="s">
        <v>60</v>
      </c>
      <c r="B5" s="48" t="s">
        <v>58</v>
      </c>
      <c r="C5" s="74">
        <f>D5+E5</f>
        <v>138</v>
      </c>
      <c r="D5" s="46">
        <v>46</v>
      </c>
      <c r="E5" s="73">
        <f>F5+G5+H5</f>
        <v>92</v>
      </c>
      <c r="F5" s="46">
        <v>10</v>
      </c>
      <c r="G5" s="46">
        <v>0</v>
      </c>
      <c r="H5" s="45">
        <v>82</v>
      </c>
    </row>
    <row r="6" spans="1:8" ht="15" customHeight="1" x14ac:dyDescent="0.15">
      <c r="A6" s="97"/>
      <c r="B6" s="44" t="s">
        <v>57</v>
      </c>
      <c r="C6" s="68">
        <f>D6+E6</f>
        <v>123</v>
      </c>
      <c r="D6" s="42">
        <v>56</v>
      </c>
      <c r="E6" s="42">
        <f>F6+G6+H6</f>
        <v>67</v>
      </c>
      <c r="F6" s="42">
        <v>0</v>
      </c>
      <c r="G6" s="42">
        <v>0</v>
      </c>
      <c r="H6" s="41">
        <v>67</v>
      </c>
    </row>
    <row r="7" spans="1:8" ht="15" customHeight="1" x14ac:dyDescent="0.15">
      <c r="A7" s="97"/>
      <c r="B7" s="44" t="s">
        <v>56</v>
      </c>
      <c r="C7" s="68">
        <f>D7+E7</f>
        <v>0</v>
      </c>
      <c r="D7" s="42">
        <v>0</v>
      </c>
      <c r="E7" s="67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97"/>
      <c r="B8" s="40" t="s">
        <v>55</v>
      </c>
      <c r="C8" s="46">
        <f>D8+E8</f>
        <v>32</v>
      </c>
      <c r="D8" s="38">
        <v>20</v>
      </c>
      <c r="E8" s="46">
        <f>F8+G8+H8</f>
        <v>12</v>
      </c>
      <c r="F8" s="38">
        <v>2</v>
      </c>
      <c r="G8" s="38">
        <v>0</v>
      </c>
      <c r="H8" s="37">
        <v>10</v>
      </c>
    </row>
    <row r="9" spans="1:8" ht="15" customHeight="1" x14ac:dyDescent="0.15">
      <c r="A9" s="98"/>
      <c r="B9" s="51" t="s">
        <v>86</v>
      </c>
      <c r="C9" s="65">
        <f t="shared" ref="C9:H9" si="0">SUM(C5:C8)</f>
        <v>293</v>
      </c>
      <c r="D9" s="65">
        <f t="shared" si="0"/>
        <v>122</v>
      </c>
      <c r="E9" s="65">
        <f t="shared" si="0"/>
        <v>171</v>
      </c>
      <c r="F9" s="65">
        <f t="shared" si="0"/>
        <v>12</v>
      </c>
      <c r="G9" s="65">
        <f t="shared" si="0"/>
        <v>0</v>
      </c>
      <c r="H9" s="49">
        <f t="shared" si="0"/>
        <v>159</v>
      </c>
    </row>
    <row r="10" spans="1:8" ht="15" customHeight="1" x14ac:dyDescent="0.15">
      <c r="A10" s="94" t="s">
        <v>59</v>
      </c>
      <c r="B10" s="72" t="s">
        <v>58</v>
      </c>
      <c r="C10" s="71">
        <f>D10+E10</f>
        <v>16145</v>
      </c>
      <c r="D10" s="70">
        <v>5132</v>
      </c>
      <c r="E10" s="70">
        <f>F10+G10+H10</f>
        <v>11013</v>
      </c>
      <c r="F10" s="70">
        <v>1262</v>
      </c>
      <c r="G10" s="70">
        <v>0</v>
      </c>
      <c r="H10" s="69">
        <v>9751</v>
      </c>
    </row>
    <row r="11" spans="1:8" ht="15" customHeight="1" x14ac:dyDescent="0.15">
      <c r="A11" s="95"/>
      <c r="B11" s="44" t="s">
        <v>57</v>
      </c>
      <c r="C11" s="68">
        <f>D11+E11</f>
        <v>6234</v>
      </c>
      <c r="D11" s="42">
        <v>3097</v>
      </c>
      <c r="E11" s="42">
        <f>F11+G11+H11</f>
        <v>3137</v>
      </c>
      <c r="F11" s="42">
        <v>0</v>
      </c>
      <c r="G11" s="42">
        <v>0</v>
      </c>
      <c r="H11" s="41">
        <v>3137</v>
      </c>
    </row>
    <row r="12" spans="1:8" ht="15" customHeight="1" x14ac:dyDescent="0.15">
      <c r="A12" s="95"/>
      <c r="B12" s="44" t="s">
        <v>56</v>
      </c>
      <c r="C12" s="68">
        <f>D12+E12</f>
        <v>0</v>
      </c>
      <c r="D12" s="42">
        <v>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95"/>
      <c r="B13" s="40" t="s">
        <v>55</v>
      </c>
      <c r="C13" s="67">
        <f>D13+E13</f>
        <v>3547</v>
      </c>
      <c r="D13" s="38">
        <v>2234</v>
      </c>
      <c r="E13" s="67">
        <f>F13+G13+H13</f>
        <v>1313</v>
      </c>
      <c r="F13" s="38">
        <v>239</v>
      </c>
      <c r="G13" s="38">
        <v>0</v>
      </c>
      <c r="H13" s="37">
        <v>1074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25926</v>
      </c>
      <c r="D14" s="64">
        <f t="shared" si="1"/>
        <v>10463</v>
      </c>
      <c r="E14" s="34">
        <f t="shared" si="1"/>
        <v>15463</v>
      </c>
      <c r="F14" s="64">
        <f t="shared" si="1"/>
        <v>1501</v>
      </c>
      <c r="G14" s="34">
        <f t="shared" si="1"/>
        <v>0</v>
      </c>
      <c r="H14" s="33">
        <f t="shared" si="1"/>
        <v>13962</v>
      </c>
    </row>
  </sheetData>
  <mergeCells count="2">
    <mergeCell ref="A10:A1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108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6" t="s">
        <v>60</v>
      </c>
      <c r="B5" s="48" t="s">
        <v>90</v>
      </c>
      <c r="C5" s="46">
        <f>SUM(D5+H5)</f>
        <v>690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690</v>
      </c>
      <c r="I5" s="46">
        <v>209</v>
      </c>
      <c r="J5" s="46">
        <v>0</v>
      </c>
      <c r="K5" s="45">
        <v>481</v>
      </c>
    </row>
    <row r="6" spans="1:11" ht="15" customHeight="1" x14ac:dyDescent="0.15">
      <c r="A6" s="95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5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5"/>
      <c r="B8" s="80" t="s">
        <v>89</v>
      </c>
      <c r="C8" s="42">
        <f>+D8+H8</f>
        <v>53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53</v>
      </c>
      <c r="I8" s="42">
        <v>53</v>
      </c>
      <c r="J8" s="42">
        <v>0</v>
      </c>
      <c r="K8" s="41">
        <v>0</v>
      </c>
    </row>
    <row r="9" spans="1:11" ht="15" customHeight="1" x14ac:dyDescent="0.15">
      <c r="A9" s="95"/>
      <c r="B9" s="80" t="s">
        <v>88</v>
      </c>
      <c r="C9" s="42">
        <f>+D9+H9</f>
        <v>195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195</v>
      </c>
      <c r="I9" s="42">
        <v>20</v>
      </c>
      <c r="J9" s="42">
        <v>0</v>
      </c>
      <c r="K9" s="41">
        <v>175</v>
      </c>
    </row>
    <row r="10" spans="1:11" ht="15" customHeight="1" x14ac:dyDescent="0.15">
      <c r="A10" s="95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5"/>
      <c r="B11" s="40" t="s">
        <v>61</v>
      </c>
      <c r="C11" s="38">
        <f>+D11+H11</f>
        <v>3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3</v>
      </c>
      <c r="I11" s="38">
        <v>0</v>
      </c>
      <c r="J11" s="38">
        <v>0</v>
      </c>
      <c r="K11" s="37">
        <v>3</v>
      </c>
    </row>
    <row r="12" spans="1:11" ht="15" customHeight="1" x14ac:dyDescent="0.15">
      <c r="A12" s="95"/>
      <c r="B12" s="78" t="s">
        <v>94</v>
      </c>
      <c r="C12" s="70">
        <f>SUM(C7:C11)</f>
        <v>251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251</v>
      </c>
      <c r="I12" s="70">
        <f t="shared" si="0"/>
        <v>73</v>
      </c>
      <c r="J12" s="70">
        <f t="shared" si="0"/>
        <v>0</v>
      </c>
      <c r="K12" s="69">
        <f t="shared" si="0"/>
        <v>178</v>
      </c>
    </row>
    <row r="13" spans="1:11" ht="15" customHeight="1" x14ac:dyDescent="0.15">
      <c r="A13" s="95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941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941</v>
      </c>
      <c r="I14" s="65">
        <f t="shared" si="1"/>
        <v>282</v>
      </c>
      <c r="J14" s="65">
        <f t="shared" si="1"/>
        <v>0</v>
      </c>
      <c r="K14" s="49">
        <f t="shared" si="1"/>
        <v>659</v>
      </c>
    </row>
    <row r="15" spans="1:11" ht="15" customHeight="1" x14ac:dyDescent="0.15">
      <c r="A15" s="85"/>
      <c r="B15" s="81" t="s">
        <v>90</v>
      </c>
      <c r="C15" s="46">
        <f>SUM(D15+H15)</f>
        <v>73069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73069</v>
      </c>
      <c r="I15" s="46">
        <v>22861</v>
      </c>
      <c r="J15" s="46">
        <v>0</v>
      </c>
      <c r="K15" s="45">
        <v>50208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3888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3888</v>
      </c>
      <c r="I18" s="42">
        <v>3888</v>
      </c>
      <c r="J18" s="42">
        <v>0</v>
      </c>
      <c r="K18" s="41">
        <v>0</v>
      </c>
    </row>
    <row r="19" spans="1:11" ht="15" customHeight="1" x14ac:dyDescent="0.15">
      <c r="A19" s="100"/>
      <c r="B19" s="80" t="s">
        <v>88</v>
      </c>
      <c r="C19" s="42">
        <f>+D19+H19</f>
        <v>15867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15867</v>
      </c>
      <c r="I19" s="42">
        <v>1438</v>
      </c>
      <c r="J19" s="42">
        <v>0</v>
      </c>
      <c r="K19" s="41">
        <v>14429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248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248</v>
      </c>
      <c r="I21" s="38">
        <v>0</v>
      </c>
      <c r="J21" s="38">
        <v>0</v>
      </c>
      <c r="K21" s="37">
        <v>248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20003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20003</v>
      </c>
      <c r="I22" s="70">
        <f t="shared" si="2"/>
        <v>5326</v>
      </c>
      <c r="J22" s="70">
        <f t="shared" si="2"/>
        <v>0</v>
      </c>
      <c r="K22" s="69">
        <f t="shared" si="2"/>
        <v>14677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93072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93072</v>
      </c>
      <c r="I24" s="64">
        <f t="shared" si="3"/>
        <v>28187</v>
      </c>
      <c r="J24" s="64">
        <f t="shared" si="3"/>
        <v>0</v>
      </c>
      <c r="K24" s="33">
        <f t="shared" si="3"/>
        <v>64885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2023-01-19T01:07:47Z</cp:lastPrinted>
  <dcterms:created xsi:type="dcterms:W3CDTF">2000-01-06T00:38:06Z</dcterms:created>
  <dcterms:modified xsi:type="dcterms:W3CDTF">2023-01-19T01:07:51Z</dcterms:modified>
</cp:coreProperties>
</file>