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F88" i="12"/>
  <c r="AU63" i="12"/>
  <c r="AP63"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<sst xmlns="http://schemas.openxmlformats.org/spreadsheetml/2006/main" count="1145" uniqueCount="622">
  <si>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</si>
  <si>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</si>
  <si>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</si>
  <si>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</si>
  <si>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</si>
  <si>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</si>
  <si>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</si>
  <si>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</si>
  <si>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</si>
  <si>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</si>
  <si>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</si>
  <si>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</si>
  <si>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</si>
  <si>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</si>
  <si>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</si>
  <si>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</si>
  <si>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</si>
  <si>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</si>
  <si>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</si>
  <si>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</si>
  <si>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</si>
  <si>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</si>
  <si>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</si>
  <si>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</si>
  <si>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</si>
  <si>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</si>
  <si>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</si>
  <si>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</si>
  <si>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</si>
  <si>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</si>
  <si>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</si>
  <si>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</si>
  <si>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</si>
  <si>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</si>
  <si>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</si>
  <si>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</si>
  <si>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</si>
  <si>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</si>
  <si>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</si>
  <si>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</si>
  <si>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</si>
  <si>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</si>
  <si>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</si>
  <si>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</si>
  <si>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</si>
  <si>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</si>
  <si>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</si>
  <si>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</si>
  <si>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</si>
  <si>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</si>
  <si>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</si>
  <si>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</si>
  <si>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</si>
  <si>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</si>
  <si>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</si>
  <si>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</si>
  <si>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</si>
  <si>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</si>
  <si>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</si>
  <si>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</si>
  <si>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</si>
  <si>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</si>
  <si>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</si>
  <si>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</si>
  <si>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</si>
  <si>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</si>
  <si>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</si>
  <si>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</si>
  <si>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</si>
  <si>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</si>
  <si>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</si>
  <si>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</si>
  <si>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</si>
  <si>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</si>
  <si>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</si>
  <si>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</si>
  <si>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</si>
  <si>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</si>
  <si>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</si>
  <si>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</si>
  <si>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</si>
  <si>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</si>
  <si>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</si>
  <si>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</si>
  <si>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</si>
  <si>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</si>
  <si>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</si>
  <si>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</si>
  <si>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</si>
  <si>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</si>
  <si>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</si>
  <si>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</si>
  <si>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</si>
  <si>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</si>
  <si>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</si>
  <si>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</si>
  <si>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</si>
  <si>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</si>
  <si>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</si>
  <si>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</si>
  <si>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</si>
  <si>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</si>
  <si>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</si>
  <si>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</si>
  <si>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</si>
  <si>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</si>
  <si>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</si>
  <si>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</si>
  <si>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</si>
  <si>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</si>
  <si>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</si>
  <si>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</si>
  <si>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</si>
  <si>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</si>
  <si>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</si>
  <si>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</si>
  <si>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</si>
  <si>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</si>
  <si>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</si>
  <si>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</si>
  <si>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</si>
  <si>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</si>
  <si>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</si>
  <si>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</si>
  <si>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</si>
  <si>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</si>
  <si>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</si>
  <si>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</si>
  <si>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</si>
  <si>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</si>
  <si>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</si>
  <si>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</si>
  <si>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</si>
  <si>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</si>
  <si>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</si>
  <si>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</si>
  <si>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</si>
  <si>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</si>
  <si>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</si>
  <si>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</si>
  <si>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</si>
  <si>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</si>
  <si>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</si>
  <si>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</si>
  <si>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</si>
  <si>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</si>
  <si>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</si>
  <si>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</si>
  <si>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</si>
  <si>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</si>
  <si>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</si>
  <si>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</si>
  <si>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</si>
  <si>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</si>
  <si>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</si>
  <si>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</si>
  <si>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</si>
  <si>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</si>
  <si>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</si>
  <si>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</si>
  <si>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</si>
  <si>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</si>
  <si>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</si>
  <si>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</si>
  <si>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</si>
  <si>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</si>
  <si>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</si>
  <si>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</si>
  <si>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</si>
  <si>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</si>
  <si>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</si>
  <si>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</si>
  <si>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</si>
  <si>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</si>
  <si>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</si>
  <si>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</si>
  <si>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</si>
  <si>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</si>
  <si>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</si>
  <si>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</si>
  <si>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</si>
  <si>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</si>
  <si>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</si>
  <si>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</si>
  <si>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</si>
  <si>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</si>
  <si>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</si>
  <si>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</si>
  <si>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</si>
  <si>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</si>
  <si>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</si>
  <si>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</si>
  <si>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</si>
  <si>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</si>
  <si>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</si>
  <si>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</si>
  <si>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</si>
  <si>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</si>
  <si>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</si>
  <si>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</si>
  <si>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</si>
  <si>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</si>
  <si>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</si>
  <si>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</si>
  <si>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</si>
  <si>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</si>
  <si>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</si>
  <si>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</si>
  <si>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</si>
  <si>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</si>
  <si>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</si>
  <si>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岐阜県中津川市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</si>
  <si>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</si>
  <si>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</si>
  <si>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</si>
  <si>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</si>
  <si>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</si>
  <si>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</si>
  <si>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</si>
  <si>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</si>
  <si>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</si>
  <si>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</si>
  <si>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</si>
  <si>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</si>
  <si>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</si>
  <si>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</si>
  <si>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</si>
  <si>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</si>
  <si>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</si>
  <si>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</si>
  <si>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</si>
  <si>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</si>
  <si>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</si>
  <si>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</si>
  <si>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</si>
  <si>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</si>
  <si>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</si>
  <si>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</si>
  <si>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</si>
  <si>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</si>
  <si>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</si>
  <si>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</si>
  <si>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</si>
  <si>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</si>
  <si>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</si>
  <si>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</si>
  <si>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</si>
  <si>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</si>
  <si>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</si>
  <si>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</si>
  <si>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</si>
  <si>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</si>
  <si>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</si>
  <si>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</si>
  <si>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</si>
  <si>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</si>
  <si>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</si>
  <si>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</si>
  <si>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</si>
  <si>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</si>
  <si>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</si>
  <si>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</si>
  <si>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</si>
  <si>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</si>
  <si>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</si>
  <si>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</si>
  <si>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</si>
  <si>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</si>
  <si>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</si>
  <si>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</si>
  <si>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</si>
  <si>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</si>
  <si>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</si>
  <si>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</si>
  <si>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</si>
  <si>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</si>
  <si>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</si>
  <si>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</si>
  <si>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</si>
  <si>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</si>
  <si>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</si>
  <si>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</si>
  <si>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</si>
  <si>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</si>
  <si>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</si>
  <si>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</si>
  <si>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</si>
  <si>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</si>
  <si>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</si>
  <si>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</si>
  <si>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</si>
  <si>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</si>
  <si>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</si>
  <si>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</si>
  <si>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</si>
  <si>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</si>
  <si>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</si>
  <si>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</si>
  <si>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</si>
  <si>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</si>
  <si>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</si>
  <si>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</si>
  <si>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</si>
  <si>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</si>
  <si>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</si>
  <si>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</si>
  <si>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</si>
  <si>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</si>
  <si>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</si>
  <si>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</si>
  <si>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</si>
  <si>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</si>
  <si>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</si>
  <si>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</si>
  <si>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</si>
  <si>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</si>
  <si>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</si>
  <si>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</si>
  <si>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</si>
  <si>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</si>
  <si>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</si>
  <si>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</si>
  <si>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</si>
  <si>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</si>
  <si>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</si>
  <si>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</si>
  <si>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</si>
  <si>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</si>
  <si>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</si>
  <si>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</si>
  <si>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</si>
  <si>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</si>
  <si>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</si>
  <si>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</si>
  <si>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</si>
  <si>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</si>
  <si>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</si>
  <si>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</si>
  <si>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</si>
  <si>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</si>
  <si>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</si>
  <si>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</si>
  <si>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</si>
  <si>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</si>
  <si>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</si>
  <si>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</si>
  <si>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</si>
  <si>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</si>
  <si>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</si>
  <si>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</si>
  <si>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</si>
  <si>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</si>
  <si>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</si>
  <si>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</si>
  <si>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</si>
  <si>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</si>
  <si>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</si>
  <si>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</si>
  <si>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</si>
  <si>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</si>
  <si>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</si>
  <si>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</si>
  <si>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</si>
  <si>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</si>
  <si>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</si>
  <si>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</si>
  <si>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岐阜県中津川市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</si>
  <si>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</si>
  <si>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</si>
  <si>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</si>
  <si>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</si>
  <si>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</si>
  <si>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</si>
  <si>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</si>
  <si>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</si>
  <si>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</si>
  <si>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</si>
  <si>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</si>
  <si>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</si>
  <si>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</si>
  <si>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</si>
  <si>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</si>
  <si>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</si>
  <si>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</si>
  <si>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</si>
  <si>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</si>
  <si>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</si>
  <si>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</si>
  <si>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</si>
  <si>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</si>
  <si>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</si>
  <si>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</si>
  <si>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</si>
  <si>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</si>
  <si>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</si>
  <si>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</si>
  <si>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</si>
  <si>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</si>
  <si>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</si>
  <si>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</si>
  <si>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</si>
  <si>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国民健康保険事業会計(直営診療施設勘定)</t>
    <phoneticPr fontId="5"/>
  </si>
  <si>
    <t>国民健康保険事業会計(事業勘定)</t>
    <phoneticPr fontId="5"/>
  </si>
  <si>
    <t>介護保険事業会計</t>
    <phoneticPr fontId="5"/>
  </si>
  <si>
    <t>後期高齢者医療事業会計</t>
    <phoneticPr fontId="5"/>
  </si>
  <si>
    <t>駅前駐車場事業会計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</si>
  <si>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</si>
  <si>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</si>
  <si>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</si>
  <si>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</si>
  <si>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</si>
  <si>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</si>
  <si>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</si>
  <si>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</si>
  <si>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</si>
  <si>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</si>
  <si>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</si>
  <si>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</si>
  <si>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</si>
  <si>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</si>
  <si>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</si>
  <si>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</si>
  <si>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</si>
  <si>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</si>
  <si>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</si>
  <si>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</si>
  <si>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</si>
  <si>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</si>
  <si>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</si>
  <si>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</si>
  <si>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</si>
  <si>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</si>
  <si>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</si>
  <si>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</si>
  <si>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</si>
  <si>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</si>
  <si>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</si>
  <si>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</si>
  <si>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</si>
  <si>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</si>
  <si>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</si>
  <si>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</si>
  <si>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</si>
  <si>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</si>
  <si>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</si>
  <si>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</si>
  <si>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</si>
  <si>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</si>
  <si>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</si>
  <si>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</si>
  <si>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</si>
  <si>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</si>
  <si>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</si>
  <si>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</si>
  <si>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</si>
  <si>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</si>
  <si>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</si>
  <si>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</si>
  <si>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</si>
  <si>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</si>
  <si>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</si>
  <si>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</si>
  <si>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</si>
  <si>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</si>
  <si>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</si>
  <si>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</si>
  <si>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</si>
  <si>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</si>
  <si>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</si>
  <si>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</si>
  <si>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</si>
  <si>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</si>
  <si>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</si>
  <si>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</si>
  <si>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</si>
  <si>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</si>
  <si>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</si>
  <si>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</si>
  <si>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</si>
  <si>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</si>
  <si>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国民健康保険事業会計(直営診療施設勘定)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</si>
  <si>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</si>
  <si>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</si>
  <si>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</si>
  <si>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</si>
  <si>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</si>
  <si>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</si>
  <si>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</si>
  <si>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</si>
  <si>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</si>
  <si>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</si>
  <si>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</si>
  <si>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</si>
  <si>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</si>
  <si>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</si>
  <si>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</si>
  <si>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</si>
  <si>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</si>
  <si>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</si>
  <si>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</si>
  <si>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</si>
  <si>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</si>
  <si>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</si>
  <si>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</si>
  <si>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</si>
  <si>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</si>
  <si>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</si>
  <si>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</si>
  <si>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</si>
  <si>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</si>
  <si>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</si>
  <si>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</si>
  <si>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</si>
  <si>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</si>
  <si>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</si>
  <si>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</si>
  <si>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</si>
  <si>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</si>
  <si>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</si>
  <si>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</si>
  <si>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</si>
  <si>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</si>
  <si>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</si>
  <si>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</si>
  <si>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</si>
  <si>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</si>
  <si>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</si>
  <si>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</si>
  <si>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</si>
  <si>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</si>
  <si>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</si>
  <si>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</si>
  <si>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</si>
  <si>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</si>
  <si>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</si>
  <si>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</si>
  <si>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</si>
  <si>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</si>
  <si>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</si>
  <si>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</si>
  <si>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</si>
  <si>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</si>
  <si>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</si>
  <si>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</si>
  <si>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</si>
  <si>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</si>
  <si>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</si>
  <si>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</si>
  <si>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</si>
  <si>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</si>
  <si>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</si>
  <si>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</si>
  <si>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</si>
  <si>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</si>
  <si>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</si>
  <si>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</si>
  <si>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</si>
  <si>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</si>
  <si>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</si>
  <si>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</si>
  <si>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</si>
  <si>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</si>
  <si>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</si>
  <si>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</si>
  <si>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12.28</t>
  </si>
  <si>
    <t>▲ 7.25</t>
  </si>
  <si>
    <t>▲ 7.65</t>
  </si>
  <si>
    <t>▲ 4.33</t>
  </si>
  <si>
    <t>▲ 5.94</t>
  </si>
  <si>
    <t>一般会計</t>
  </si>
  <si>
    <t>病院事業会計</t>
  </si>
  <si>
    <t>水道事業会計</t>
  </si>
  <si>
    <t>国民健康保険事業会計(事業勘定)</t>
  </si>
  <si>
    <t>介護保険事業会計</t>
  </si>
  <si>
    <t>下水道事業会計</t>
  </si>
  <si>
    <t>駅前駐車場事業会計</t>
  </si>
  <si>
    <t>国民健康保険事業会計(直営診療施設勘定)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</si>
  <si>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</si>
  <si>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</si>
  <si>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</si>
  <si>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</si>
  <si>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</si>
  <si>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</si>
  <si>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</si>
  <si>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</si>
  <si>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</si>
  <si>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</si>
  <si>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</si>
  <si>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</si>
  <si>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後期高齢者医療連合（一般会計分）</t>
    <rPh sb="0" eb="5">
      <t>コウキコウレイシャ</t>
    </rPh>
    <rPh sb="5" eb="9">
      <t>イリョウレンゴウ</t>
    </rPh>
    <rPh sb="10" eb="15">
      <t>イッパンカイケイブン</t>
    </rPh>
    <phoneticPr fontId="2"/>
  </si>
  <si>
    <t>後期高齢者医療連合（特別会計分）</t>
    <rPh sb="0" eb="5">
      <t>コウキコウレイシャ</t>
    </rPh>
    <rPh sb="5" eb="9">
      <t>イリョウレンゴウ</t>
    </rPh>
    <rPh sb="10" eb="15">
      <t>トクベツカイケイブン</t>
    </rPh>
    <phoneticPr fontId="2"/>
  </si>
  <si>
    <t>-</t>
    <phoneticPr fontId="2"/>
  </si>
  <si>
    <t>山口特産開発</t>
    <phoneticPr fontId="2"/>
  </si>
  <si>
    <t>中津川・恵那地域勤労者福祉サービスセンター</t>
    <phoneticPr fontId="2"/>
  </si>
  <si>
    <t>（株）阿木レイクサイド</t>
    <rPh sb="1" eb="2">
      <t>カブ</t>
    </rPh>
    <rPh sb="3" eb="5">
      <t>アギ</t>
    </rPh>
    <phoneticPr fontId="2"/>
  </si>
  <si>
    <t>（一財）椛の湖ふれあい村</t>
    <rPh sb="1" eb="3">
      <t>イチザイ</t>
    </rPh>
    <phoneticPr fontId="2"/>
  </si>
  <si>
    <t>（一財）付知町振興公社</t>
    <rPh sb="1" eb="3">
      <t>イチザイ</t>
    </rPh>
    <phoneticPr fontId="2"/>
  </si>
  <si>
    <t>（一財）纐纈忠行育英基金</t>
    <rPh sb="1" eb="3">
      <t>イチザイ</t>
    </rPh>
    <phoneticPr fontId="2"/>
  </si>
  <si>
    <t>明知鉄道（株）</t>
    <rPh sb="0" eb="4">
      <t>アケチテツドウ</t>
    </rPh>
    <rPh sb="5" eb="6">
      <t>カブ</t>
    </rPh>
    <phoneticPr fontId="2"/>
  </si>
  <si>
    <t>地域振興基金</t>
    <phoneticPr fontId="5"/>
  </si>
  <si>
    <t>リニア中央新幹線まちづくり基金</t>
    <phoneticPr fontId="5"/>
  </si>
  <si>
    <t>公共施設整備運営基金</t>
    <phoneticPr fontId="5"/>
  </si>
  <si>
    <t>職員退職手当基金</t>
    <phoneticPr fontId="5"/>
  </si>
  <si>
    <t>しあわせづくり基金</t>
    <rPh sb="7" eb="9">
      <t>キキン</t>
    </rPh>
    <phoneticPr fontId="5"/>
  </si>
  <si>
    <t>-</t>
    <phoneticPr fontId="2"/>
  </si>
  <si>
    <t>-</t>
    <phoneticPr fontId="2"/>
  </si>
  <si>
    <t>中津川市土地開発公社</t>
    <rPh sb="0" eb="4">
      <t>ナカツガワシ</t>
    </rPh>
    <rPh sb="4" eb="8">
      <t>トチカイハツ</t>
    </rPh>
    <rPh sb="8" eb="10">
      <t>コウシャ</t>
    </rPh>
    <phoneticPr fontId="2"/>
  </si>
  <si>
    <t>〇</t>
    <phoneticPr fontId="2"/>
  </si>
  <si>
    <t>基金から2,498百万円繰入、特別会計から30百万円繰入、財産区から1百万円繰入</t>
    <rPh sb="12" eb="14">
      <t>クリイレ</t>
    </rPh>
    <rPh sb="26" eb="28">
      <t>クリイレ</t>
    </rPh>
    <rPh sb="38" eb="40">
      <t>クリイレ</t>
    </rPh>
    <phoneticPr fontId="2"/>
  </si>
  <si>
    <t>他会計から1,243百万円繰入、基金から159百万円繰入</t>
    <rPh sb="0" eb="1">
      <t>ホカ</t>
    </rPh>
    <rPh sb="13" eb="15">
      <t>クリイレ</t>
    </rPh>
    <rPh sb="26" eb="28">
      <t>クリイレ</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</si>
  <si>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</si>
  <si>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</si>
  <si>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</si>
  <si>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</si>
  <si>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</si>
  <si>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7.7％であり、前年度から1.5％減少したが依然として類似団体平均より高く推移している。実質公債費比率を減少させることができた主な要因として、公債費負担適正化計画に基づき返す以上に借りないを原則とした取り組みを行ったことで、一般会計の元利償還金を平成29年度と比較し5.3億円、公営企業会計の準元利償還金を約6.4億円削減できたことが挙げられる。
　今後はリニア関連事業等の大型事業が控えていることから、財政状況は大変厳しいことが予想されるため、中津川市総合計画、中期事業実施計画における投資の重要性を考慮し、地方債発行額を年度ごとに適切なコントロールを行い、公債費の状況に注視する必要がある。</t>
    <rPh sb="132" eb="134">
      <t>ヘイセイ</t>
    </rPh>
    <rPh sb="136" eb="138">
      <t>ネンド</t>
    </rPh>
    <rPh sb="139" eb="141">
      <t>ヒカク</t>
    </rPh>
    <rPh sb="145" eb="147">
      <t>オクエン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</si>
  <si>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</si>
  <si>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</si>
  <si>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</si>
  <si>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2年度の有形固定資産減価償却率は59.5％、将来負担比率は発生せず、前年度の5.8％から皆減となり、類似団体平均と比較して低い水準にある。将来負担比率の減少の要因として、公債費負担適正化計画に基づき返す以上に借りないを原則とした取り組みを行ったことで、地方債現在高を前年度（令和元年度）の623.9億円から599.1億円と約24.8億円減少させることができたことが挙げられる。一方で有形固定資産減価償却率は上昇傾向にあることから、市有財産（施設）運用管理マスタープラン等に基づき、市民目線による施設の維持管理経費の削減や施設の民間移譲、統廃合を進めて有形固定資産減価償却率の上昇を抑制していく必要がある。</t>
    <rPh sb="32" eb="34">
      <t>ハッセイ</t>
    </rPh>
    <rPh sb="37" eb="40">
      <t>ゼンネンド</t>
    </rPh>
    <rPh sb="47" eb="49">
      <t>カイゲン</t>
    </rPh>
    <rPh sb="140" eb="142">
      <t>レイワ</t>
    </rPh>
    <rPh sb="142" eb="145">
      <t>ガンネンド</t>
    </rPh>
    <rPh sb="152" eb="154">
      <t>オクエン</t>
    </rPh>
    <rPh sb="161" eb="163">
      <t>オクエン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</si>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</sst>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7EF-47CA-90D6-4FF8CE6929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59850</c:v>
                </c:pt>
                <c:pt idx="1">
                  <c:v>65651</c:v>
                </c:pt>
                <c:pt idx="2">
                  <c:v>64178</c:v>
                </c:pt>
                <c:pt idx="3">
                  <c:v>100439</c:v>
                </c:pt>
                <c:pt idx="4">
                  <c:v>82776</c:v>
                </c:pt>
              </c:numCache>
            </c:numRef>
          </c:val>
          <c:smooth val="0"/>
          <c:extLst>
            <c:ext xmlns:c16="http://schemas.microsoft.com/office/drawing/2014/chart" uri="{C3380CC4-5D6E-409C-BE32-E72D297353CC}">
              <c16:uniqueId val="{00000001-47EF-47CA-90D6-4FF8CE6929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8.98</c:v>
                </c:pt>
                <c:pt idx="1">
                  <c:v>11.88</c:v>
                </c:pt>
                <c:pt idx="2">
                  <c:v>13.67</c:v>
                </c:pt>
                <c:pt idx="3">
                  <c:v>17.84</c:v>
                </c:pt>
                <c:pt idx="4">
                  <c:v>18.670000000000002</c:v>
                </c:pt>
              </c:numCache>
            </c:numRef>
          </c:val>
          <c:extLst>
            <c:ext xmlns:c16="http://schemas.microsoft.com/office/drawing/2014/chart" uri="{C3380CC4-5D6E-409C-BE32-E72D297353CC}">
              <c16:uniqueId val="{00000000-A248-44CE-9A78-CBCC88D87D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23.21</c:v>
                </c:pt>
                <c:pt idx="1">
                  <c:v>18.72</c:v>
                </c:pt>
                <c:pt idx="2">
                  <c:v>16.89</c:v>
                </c:pt>
                <c:pt idx="3">
                  <c:v>16.53</c:v>
                </c:pt>
                <c:pt idx="4">
                  <c:v>17.77</c:v>
                </c:pt>
              </c:numCache>
            </c:numRef>
          </c:val>
          <c:extLst>
            <c:ext xmlns:c16="http://schemas.microsoft.com/office/drawing/2014/chart" uri="{C3380CC4-5D6E-409C-BE32-E72D297353CC}">
              <c16:uniqueId val="{00000001-A248-44CE-9A78-CBCC88D87D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-12.28</c:v>
                </c:pt>
                <c:pt idx="1">
                  <c:v>-7.25</c:v>
                </c:pt>
                <c:pt idx="2">
                  <c:v>-7.65</c:v>
                </c:pt>
                <c:pt idx="3">
                  <c:v>-4.33</c:v>
                </c:pt>
                <c:pt idx="4">
                  <c:v>-5.94</c:v>
                </c:pt>
              </c:numCache>
            </c:numRef>
          </c:val>
          <c:smooth val="0"/>
          <c:extLst>
            <c:ext xmlns:c16="http://schemas.microsoft.com/office/drawing/2014/chart" uri="{C3380CC4-5D6E-409C-BE32-E72D297353CC}">
              <c16:uniqueId val="{00000002-A248-44CE-9A78-CBCC88D87D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0.72</c:v>
                </c:pt>
                <c:pt idx="2">
                  <c:v>#N/A</c:v>
                </c:pt>
                <c:pt idx="3">
                  <c:v>0.4</c:v>
                </c:pt>
                <c:pt idx="4">
                  <c:v>#N/A</c:v>
                </c:pt>
                <c:pt idx="5">
                  <c:v>0.38</c:v>
                </c:pt>
                <c:pt idx="6">
                  <c:v>#N/A</c:v>
                </c:pt>
                <c:pt idx="7">
                  <c:v>0.98</c:v>
                </c:pt>
                <c:pt idx="8">
                  <c:v>#N/A</c:v>
                </c:pt>
                <c:pt idx="9">
                  <c:v>0.09</c:v>
                </c:pt>
              </c:numCache>
            </c:numRef>
          </c:val>
          <c:extLst>
            <c:ext xmlns:c16="http://schemas.microsoft.com/office/drawing/2014/chart" uri="{C3380CC4-5D6E-409C-BE32-E72D297353CC}">
              <c16:uniqueId val="{00000000-2E3A-40F8-B29D-EF49022760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3A-40F8-B29D-EF49022760BB}"/>
            </c:ext>
          </c:extLst>
        </c:ser>
        <c:ser>
          <c:idx val="2"/>
          <c:order val="2"/>
          <c:tx>
            <c:strRef>
              <c:f>データシート!$A$29</c:f>
              <c:strCache>
                <c:ptCount val="1"/>
                <c:pt idx="0">
                  <c:v>国民健康保険事業会計(直営診療施設勘定)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0.25</c:v>
                </c:pt>
                <c:pt idx="2">
                  <c:v>#N/A</c:v>
                </c:pt>
                <c:pt idx="3">
                  <c:v>0.31</c:v>
                </c:pt>
                <c:pt idx="4">
                  <c:v>#N/A</c:v>
                </c:pt>
                <c:pt idx="5">
                  <c:v>0.33</c:v>
                </c:pt>
                <c:pt idx="6">
                  <c:v>#N/A</c:v>
                </c:pt>
                <c:pt idx="7">
                  <c:v>0.3</c:v>
                </c:pt>
                <c:pt idx="8">
                  <c:v>#N/A</c:v>
                </c:pt>
                <c:pt idx="9">
                  <c:v>0.27</c:v>
                </c:pt>
              </c:numCache>
            </c:numRef>
          </c:val>
          <c:extLst>
            <c:ext xmlns:c16="http://schemas.microsoft.com/office/drawing/2014/chart" uri="{C3380CC4-5D6E-409C-BE32-E72D297353CC}">
              <c16:uniqueId val="{00000002-2E3A-40F8-B29D-EF49022760BB}"/>
            </c:ext>
          </c:extLst>
        </c:ser>
        <c:ser>
          <c:idx val="3"/>
          <c:order val="3"/>
          <c:tx>
            <c:strRef>
              <c:f>データシート!$A$30</c:f>
              <c:strCache>
                <c:ptCount val="1"/>
                <c:pt idx="0">
                  <c:v>駅前駐車場事業会計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0.42</c:v>
                </c:pt>
                <c:pt idx="2">
                  <c:v>#N/A</c:v>
                </c:pt>
                <c:pt idx="3">
                  <c:v>0.46</c:v>
                </c:pt>
                <c:pt idx="4">
                  <c:v>#N/A</c:v>
                </c:pt>
                <c:pt idx="5">
                  <c:v>0.49</c:v>
                </c:pt>
                <c:pt idx="6">
                  <c:v>#N/A</c:v>
                </c:pt>
                <c:pt idx="7">
                  <c:v>0.49</c:v>
                </c:pt>
                <c:pt idx="8">
                  <c:v>#N/A</c:v>
                </c:pt>
                <c:pt idx="9">
                  <c:v>0.44</c:v>
                </c:pt>
              </c:numCache>
            </c:numRef>
          </c:val>
          <c:extLst>
            <c:ext xmlns:c16="http://schemas.microsoft.com/office/drawing/2014/chart" uri="{C3380CC4-5D6E-409C-BE32-E72D297353CC}">
              <c16:uniqueId val="{00000003-2E3A-40F8-B29D-EF49022760B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0.32</c:v>
                </c:pt>
                <c:pt idx="2">
                  <c:v>#N/A</c:v>
                </c:pt>
                <c:pt idx="3">
                  <c:v>0.34</c:v>
                </c:pt>
                <c:pt idx="4">
                  <c:v>#N/A</c:v>
                </c:pt>
                <c:pt idx="5">
                  <c:v>0.33</c:v>
                </c:pt>
                <c:pt idx="6">
                  <c:v>#N/A</c:v>
                </c:pt>
                <c:pt idx="7">
                  <c:v>0.98</c:v>
                </c:pt>
                <c:pt idx="8">
                  <c:v>#N/A</c:v>
                </c:pt>
                <c:pt idx="9">
                  <c:v>0.84</c:v>
                </c:pt>
              </c:numCache>
            </c:numRef>
          </c:val>
          <c:extLst>
            <c:ext xmlns:c16="http://schemas.microsoft.com/office/drawing/2014/chart" uri="{C3380CC4-5D6E-409C-BE32-E72D297353CC}">
              <c16:uniqueId val="{00000004-2E3A-40F8-B29D-EF49022760BB}"/>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1.28</c:v>
                </c:pt>
                <c:pt idx="2">
                  <c:v>#N/A</c:v>
                </c:pt>
                <c:pt idx="3">
                  <c:v>1.1599999999999999</c:v>
                </c:pt>
                <c:pt idx="4">
                  <c:v>#N/A</c:v>
                </c:pt>
                <c:pt idx="5">
                  <c:v>1.29</c:v>
                </c:pt>
                <c:pt idx="6">
                  <c:v>#N/A</c:v>
                </c:pt>
                <c:pt idx="7">
                  <c:v>0.5</c:v>
                </c:pt>
                <c:pt idx="8">
                  <c:v>#N/A</c:v>
                </c:pt>
                <c:pt idx="9">
                  <c:v>0.95</c:v>
                </c:pt>
              </c:numCache>
            </c:numRef>
          </c:val>
          <c:extLst>
            <c:ext xmlns:c16="http://schemas.microsoft.com/office/drawing/2014/chart" uri="{C3380CC4-5D6E-409C-BE32-E72D297353CC}">
              <c16:uniqueId val="{00000005-2E3A-40F8-B29D-EF49022760BB}"/>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2.37</c:v>
                </c:pt>
                <c:pt idx="2">
                  <c:v>#N/A</c:v>
                </c:pt>
                <c:pt idx="3">
                  <c:v>3.95</c:v>
                </c:pt>
                <c:pt idx="4">
                  <c:v>#N/A</c:v>
                </c:pt>
                <c:pt idx="5">
                  <c:v>2.76</c:v>
                </c:pt>
                <c:pt idx="6">
                  <c:v>#N/A</c:v>
                </c:pt>
                <c:pt idx="7">
                  <c:v>2.61</c:v>
                </c:pt>
                <c:pt idx="8">
                  <c:v>#N/A</c:v>
                </c:pt>
                <c:pt idx="9">
                  <c:v>2.38</c:v>
                </c:pt>
              </c:numCache>
            </c:numRef>
          </c:val>
          <c:extLst>
            <c:ext xmlns:c16="http://schemas.microsoft.com/office/drawing/2014/chart" uri="{C3380CC4-5D6E-409C-BE32-E72D297353CC}">
              <c16:uniqueId val="{00000006-2E3A-40F8-B29D-EF49022760B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5.93</c:v>
                </c:pt>
                <c:pt idx="2">
                  <c:v>#N/A</c:v>
                </c:pt>
                <c:pt idx="3">
                  <c:v>5.79</c:v>
                </c:pt>
                <c:pt idx="4">
                  <c:v>#N/A</c:v>
                </c:pt>
                <c:pt idx="5">
                  <c:v>5.14</c:v>
                </c:pt>
                <c:pt idx="6">
                  <c:v>#N/A</c:v>
                </c:pt>
                <c:pt idx="7">
                  <c:v>4.72</c:v>
                </c:pt>
                <c:pt idx="8">
                  <c:v>#N/A</c:v>
                </c:pt>
                <c:pt idx="9">
                  <c:v>4.17</c:v>
                </c:pt>
              </c:numCache>
            </c:numRef>
          </c:val>
          <c:extLst>
            <c:ext xmlns:c16="http://schemas.microsoft.com/office/drawing/2014/chart" uri="{C3380CC4-5D6E-409C-BE32-E72D297353CC}">
              <c16:uniqueId val="{00000007-2E3A-40F8-B29D-EF49022760B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7.23</c:v>
                </c:pt>
                <c:pt idx="2">
                  <c:v>#N/A</c:v>
                </c:pt>
                <c:pt idx="3">
                  <c:v>5.25</c:v>
                </c:pt>
                <c:pt idx="4">
                  <c:v>#N/A</c:v>
                </c:pt>
                <c:pt idx="5">
                  <c:v>4.79</c:v>
                </c:pt>
                <c:pt idx="6">
                  <c:v>#N/A</c:v>
                </c:pt>
                <c:pt idx="7">
                  <c:v>3.44</c:v>
                </c:pt>
                <c:pt idx="8">
                  <c:v>#N/A</c:v>
                </c:pt>
                <c:pt idx="9">
                  <c:v>6.14</c:v>
                </c:pt>
              </c:numCache>
            </c:numRef>
          </c:val>
          <c:extLst>
            <c:ext xmlns:c16="http://schemas.microsoft.com/office/drawing/2014/chart" uri="{C3380CC4-5D6E-409C-BE32-E72D297353CC}">
              <c16:uniqueId val="{00000008-2E3A-40F8-B29D-EF49022760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8.98</c:v>
                </c:pt>
                <c:pt idx="2">
                  <c:v>#N/A</c:v>
                </c:pt>
                <c:pt idx="3">
                  <c:v>11.87</c:v>
                </c:pt>
                <c:pt idx="4">
                  <c:v>#N/A</c:v>
                </c:pt>
                <c:pt idx="5">
                  <c:v>13.67</c:v>
                </c:pt>
                <c:pt idx="6">
                  <c:v>#N/A</c:v>
                </c:pt>
                <c:pt idx="7">
                  <c:v>17.829999999999998</c:v>
                </c:pt>
                <c:pt idx="8">
                  <c:v>#N/A</c:v>
                </c:pt>
                <c:pt idx="9">
                  <c:v>18.66</c:v>
                </c:pt>
              </c:numCache>
            </c:numRef>
          </c:val>
          <c:extLst>
            <c:ext xmlns:c16="http://schemas.microsoft.com/office/drawing/2014/chart" uri="{C3380CC4-5D6E-409C-BE32-E72D297353CC}">
              <c16:uniqueId val="{00000009-2E3A-40F8-B29D-EF49022760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5345</c:v>
                </c:pt>
                <c:pt idx="5">
                  <c:v>5176</c:v>
                </c:pt>
                <c:pt idx="8">
                  <c:v>4946</c:v>
                </c:pt>
                <c:pt idx="11">
                  <c:v>4851</c:v>
                </c:pt>
                <c:pt idx="14">
                  <c:v>4795</c:v>
                </c:pt>
              </c:numCache>
            </c:numRef>
          </c:val>
          <c:extLst>
            <c:ext xmlns:c16="http://schemas.microsoft.com/office/drawing/2014/chart" uri="{C3380CC4-5D6E-409C-BE32-E72D297353CC}">
              <c16:uniqueId val="{00000000-8AA9-426A-AC32-75208E4B90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A9-426A-AC32-75208E4B90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32</c:v>
                </c:pt>
                <c:pt idx="6">
                  <c:v>31</c:v>
                </c:pt>
                <c:pt idx="9">
                  <c:v>31</c:v>
                </c:pt>
                <c:pt idx="12">
                  <c:v>0</c:v>
                </c:pt>
              </c:numCache>
            </c:numRef>
          </c:val>
          <c:extLst>
            <c:ext xmlns:c16="http://schemas.microsoft.com/office/drawing/2014/chart" uri="{C3380CC4-5D6E-409C-BE32-E72D297353CC}">
              <c16:uniqueId val="{00000002-8AA9-426A-AC32-75208E4B90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A9-426A-AC32-75208E4B90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3166</c:v>
                </c:pt>
                <c:pt idx="3">
                  <c:v>2974</c:v>
                </c:pt>
                <c:pt idx="6">
                  <c:v>2795</c:v>
                </c:pt>
                <c:pt idx="9">
                  <c:v>2531</c:v>
                </c:pt>
                <c:pt idx="12">
                  <c:v>2338</c:v>
                </c:pt>
              </c:numCache>
            </c:numRef>
          </c:val>
          <c:extLst>
            <c:ext xmlns:c16="http://schemas.microsoft.com/office/drawing/2014/chart" uri="{C3380CC4-5D6E-409C-BE32-E72D297353CC}">
              <c16:uniqueId val="{00000004-8AA9-426A-AC32-75208E4B90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A9-426A-AC32-75208E4B90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A9-426A-AC32-75208E4B90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4386</c:v>
                </c:pt>
                <c:pt idx="3">
                  <c:v>4289</c:v>
                </c:pt>
                <c:pt idx="6">
                  <c:v>3968</c:v>
                </c:pt>
                <c:pt idx="9">
                  <c:v>3665</c:v>
                </c:pt>
                <c:pt idx="12">
                  <c:v>3758</c:v>
                </c:pt>
              </c:numCache>
            </c:numRef>
          </c:val>
          <c:extLst>
            <c:ext xmlns:c16="http://schemas.microsoft.com/office/drawing/2014/chart" uri="{C3380CC4-5D6E-409C-BE32-E72D297353CC}">
              <c16:uniqueId val="{00000007-8AA9-426A-AC32-75208E4B90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2240</c:v>
                </c:pt>
                <c:pt idx="2">
                  <c:v>#N/A</c:v>
                </c:pt>
                <c:pt idx="3">
                  <c:v>#N/A</c:v>
                </c:pt>
                <c:pt idx="4">
                  <c:v>2119</c:v>
                </c:pt>
                <c:pt idx="5">
                  <c:v>#N/A</c:v>
                </c:pt>
                <c:pt idx="6">
                  <c:v>#N/A</c:v>
                </c:pt>
                <c:pt idx="7">
                  <c:v>1848</c:v>
                </c:pt>
                <c:pt idx="8">
                  <c:v>#N/A</c:v>
                </c:pt>
                <c:pt idx="9">
                  <c:v>#N/A</c:v>
                </c:pt>
                <c:pt idx="10">
                  <c:v>1376</c:v>
                </c:pt>
                <c:pt idx="11">
                  <c:v>#N/A</c:v>
                </c:pt>
                <c:pt idx="12">
                  <c:v>#N/A</c:v>
                </c:pt>
                <c:pt idx="13">
                  <c:v>1301</c:v>
                </c:pt>
                <c:pt idx="14">
                  <c:v>#N/A</c:v>
                </c:pt>
              </c:numCache>
            </c:numRef>
          </c:val>
          <c:smooth val="0"/>
          <c:extLst>
            <c:ext xmlns:c16="http://schemas.microsoft.com/office/drawing/2014/chart" uri="{C3380CC4-5D6E-409C-BE32-E72D297353CC}">
              <c16:uniqueId val="{00000008-8AA9-426A-AC32-75208E4B90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44840</c:v>
                </c:pt>
                <c:pt idx="5">
                  <c:v>43194</c:v>
                </c:pt>
                <c:pt idx="8">
                  <c:v>41963</c:v>
                </c:pt>
                <c:pt idx="11">
                  <c:v>41774</c:v>
                </c:pt>
                <c:pt idx="14">
                  <c:v>40623</c:v>
                </c:pt>
              </c:numCache>
            </c:numRef>
          </c:val>
          <c:extLst>
            <c:ext xmlns:c16="http://schemas.microsoft.com/office/drawing/2014/chart" uri="{C3380CC4-5D6E-409C-BE32-E72D297353CC}">
              <c16:uniqueId val="{00000000-E288-49A3-88EF-92D743FB0D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4630</c:v>
                </c:pt>
                <c:pt idx="5">
                  <c:v>4647</c:v>
                </c:pt>
                <c:pt idx="8">
                  <c:v>4667</c:v>
                </c:pt>
                <c:pt idx="11">
                  <c:v>4833</c:v>
                </c:pt>
                <c:pt idx="14">
                  <c:v>4631</c:v>
                </c:pt>
              </c:numCache>
            </c:numRef>
          </c:val>
          <c:extLst>
            <c:ext xmlns:c16="http://schemas.microsoft.com/office/drawing/2014/chart" uri="{C3380CC4-5D6E-409C-BE32-E72D297353CC}">
              <c16:uniqueId val="{00000001-E288-49A3-88EF-92D743FB0D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14394</c:v>
                </c:pt>
                <c:pt idx="5">
                  <c:v>14174</c:v>
                </c:pt>
                <c:pt idx="8">
                  <c:v>14449</c:v>
                </c:pt>
                <c:pt idx="11">
                  <c:v>14662</c:v>
                </c:pt>
                <c:pt idx="14">
                  <c:v>15374</c:v>
                </c:pt>
              </c:numCache>
            </c:numRef>
          </c:val>
          <c:extLst>
            <c:ext xmlns:c16="http://schemas.microsoft.com/office/drawing/2014/chart" uri="{C3380CC4-5D6E-409C-BE32-E72D297353CC}">
              <c16:uniqueId val="{00000002-E288-49A3-88EF-92D743FB0D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88-49A3-88EF-92D743FB0D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88-49A3-88EF-92D743FB0D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59</c:v>
                </c:pt>
                <c:pt idx="3">
                  <c:v>248</c:v>
                </c:pt>
                <c:pt idx="6">
                  <c:v>392</c:v>
                </c:pt>
                <c:pt idx="9">
                  <c:v>0</c:v>
                </c:pt>
                <c:pt idx="12">
                  <c:v>0</c:v>
                </c:pt>
              </c:numCache>
            </c:numRef>
          </c:val>
          <c:extLst>
            <c:ext xmlns:c16="http://schemas.microsoft.com/office/drawing/2014/chart" uri="{C3380CC4-5D6E-409C-BE32-E72D297353CC}">
              <c16:uniqueId val="{00000005-E288-49A3-88EF-92D743FB0D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6203</c:v>
                </c:pt>
                <c:pt idx="3">
                  <c:v>6141</c:v>
                </c:pt>
                <c:pt idx="6">
                  <c:v>5614</c:v>
                </c:pt>
                <c:pt idx="9">
                  <c:v>5719</c:v>
                </c:pt>
                <c:pt idx="12">
                  <c:v>5714</c:v>
                </c:pt>
              </c:numCache>
            </c:numRef>
          </c:val>
          <c:extLst>
            <c:ext xmlns:c16="http://schemas.microsoft.com/office/drawing/2014/chart" uri="{C3380CC4-5D6E-409C-BE32-E72D297353CC}">
              <c16:uniqueId val="{00000006-E288-49A3-88EF-92D743FB0D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288-49A3-88EF-92D743FB0D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26881</c:v>
                </c:pt>
                <c:pt idx="3">
                  <c:v>24249</c:v>
                </c:pt>
                <c:pt idx="6">
                  <c:v>23143</c:v>
                </c:pt>
                <c:pt idx="9">
                  <c:v>21310</c:v>
                </c:pt>
                <c:pt idx="12">
                  <c:v>18815</c:v>
                </c:pt>
              </c:numCache>
            </c:numRef>
          </c:val>
          <c:extLst>
            <c:ext xmlns:c16="http://schemas.microsoft.com/office/drawing/2014/chart" uri="{C3380CC4-5D6E-409C-BE32-E72D297353CC}">
              <c16:uniqueId val="{00000008-E288-49A3-88EF-92D743FB0D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99</c:v>
                </c:pt>
                <c:pt idx="3">
                  <c:v>60</c:v>
                </c:pt>
                <c:pt idx="6">
                  <c:v>30</c:v>
                </c:pt>
                <c:pt idx="9">
                  <c:v>957</c:v>
                </c:pt>
                <c:pt idx="12">
                  <c:v>828</c:v>
                </c:pt>
              </c:numCache>
            </c:numRef>
          </c:val>
          <c:extLst>
            <c:ext xmlns:c16="http://schemas.microsoft.com/office/drawing/2014/chart" uri="{C3380CC4-5D6E-409C-BE32-E72D297353CC}">
              <c16:uniqueId val="{00000009-E288-49A3-88EF-92D743FB0D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35110</c:v>
                </c:pt>
                <c:pt idx="3">
                  <c:v>33834</c:v>
                </c:pt>
                <c:pt idx="6">
                  <c:v>33137</c:v>
                </c:pt>
                <c:pt idx="9">
                  <c:v>34405</c:v>
                </c:pt>
                <c:pt idx="12">
                  <c:v>34269</c:v>
                </c:pt>
              </c:numCache>
            </c:numRef>
          </c:val>
          <c:extLst>
            <c:ext xmlns:c16="http://schemas.microsoft.com/office/drawing/2014/chart" uri="{C3380CC4-5D6E-409C-BE32-E72D297353CC}">
              <c16:uniqueId val="{0000000A-E288-49A3-88EF-92D743FB0D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4489</c:v>
                </c:pt>
                <c:pt idx="2">
                  <c:v>#N/A</c:v>
                </c:pt>
                <c:pt idx="3">
                  <c:v>#N/A</c:v>
                </c:pt>
                <c:pt idx="4">
                  <c:v>2516</c:v>
                </c:pt>
                <c:pt idx="5">
                  <c:v>#N/A</c:v>
                </c:pt>
                <c:pt idx="6">
                  <c:v>#N/A</c:v>
                </c:pt>
                <c:pt idx="7">
                  <c:v>1236</c:v>
                </c:pt>
                <c:pt idx="8">
                  <c:v>#N/A</c:v>
                </c:pt>
                <c:pt idx="9">
                  <c:v>#N/A</c:v>
                </c:pt>
                <c:pt idx="10">
                  <c:v>1122</c:v>
                </c:pt>
                <c:pt idx="11">
                  <c:v>#N/A</c:v>
                </c:pt>
                <c:pt idx="12">
                  <c:v>#N/A</c:v>
                </c:pt>
                <c:pt idx="13">
                  <c:v>0</c:v>
                </c:pt>
                <c:pt idx="14">
                  <c:v>#N/A</c:v>
                </c:pt>
              </c:numCache>
            </c:numRef>
          </c:val>
          <c:smooth val="0"/>
          <c:extLst>
            <c:ext xmlns:c16="http://schemas.microsoft.com/office/drawing/2014/chart" uri="{C3380CC4-5D6E-409C-BE32-E72D297353CC}">
              <c16:uniqueId val="{0000000B-E288-49A3-88EF-92D743FB0D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4002</c:v>
                </c:pt>
                <c:pt idx="1">
                  <c:v>3905</c:v>
                </c:pt>
                <c:pt idx="2">
                  <c:v>4327</c:v>
                </c:pt>
              </c:numCache>
            </c:numRef>
          </c:val>
          <c:extLst>
            <c:ext xmlns:c16="http://schemas.microsoft.com/office/drawing/2014/chart" uri="{C3380CC4-5D6E-409C-BE32-E72D297353CC}">
              <c16:uniqueId val="{00000000-2331-496C-BAB9-57C297F489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172</c:v>
                </c:pt>
                <c:pt idx="1">
                  <c:v>172</c:v>
                </c:pt>
                <c:pt idx="2">
                  <c:v>572</c:v>
                </c:pt>
              </c:numCache>
            </c:numRef>
          </c:val>
          <c:extLst>
            <c:ext xmlns:c16="http://schemas.microsoft.com/office/drawing/2014/chart" uri="{C3380CC4-5D6E-409C-BE32-E72D297353CC}">
              <c16:uniqueId val="{00000001-2331-496C-BAB9-57C297F489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12415</c:v>
                </c:pt>
                <c:pt idx="1">
                  <c:v>12707</c:v>
                </c:pt>
                <c:pt idx="2">
                  <c:v>12459</c:v>
                </c:pt>
              </c:numCache>
            </c:numRef>
          </c:val>
          <c:extLst>
            <c:ext xmlns:c16="http://schemas.microsoft.com/office/drawing/2014/chart" uri="{C3380CC4-5D6E-409C-BE32-E72D297353CC}">
              <c16:uniqueId val="{00000002-2331-496C-BAB9-57C297F489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{962AC7D6-AC48-4EC8-A85C-840F3BCF29C1}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816-4F51-AC2B-30D4D7A343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{C84668B0-59C6-4D10-8CBA-9573C8B8C3C1}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16-4F51-AC2B-30D4D7A343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{D0E92B92-1FF9-44F8-B767-DE2649B8AA25}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16-4F51-AC2B-30D4D7A343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{AE929570-2200-41C9-A128-1B7B9ADD71D1}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16-4F51-AC2B-30D4D7A343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{1A82A0FE-D485-45E1-A3C7-586D4DFB42B6}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16-4F51-AC2B-30D4D7A343D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{C1D8A038-8AB0-495E-9843-0CEA28D5E6AC}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816-4F51-AC2B-30D4D7A343D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{167DF933-A15D-4238-9D2D-7D8E03FB38C1}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816-4F51-AC2B-30D4D7A343D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{10907C6C-D249-440D-A46B-54E2FFB34D6A}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816-4F51-AC2B-30D4D7A343D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{CBFAA2C8-7857-41E4-A5DC-5B675D34903B}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816-4F51-AC2B-30D4D7A343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54.3</c:v>
                </c:pt>
                <c:pt idx="16">
                  <c:v>56.2</c:v>
                </c:pt>
                <c:pt idx="24">
                  <c:v>57.7</c:v>
                </c:pt>
                <c:pt idx="32">
                  <c:v>59.5</c:v>
                </c:pt>
              </c:numCache>
            </c:numRef>
          </c:xVal>
          <c:yVal>
            <c:numRef>
              <c:f>公会計指標分析・財政指標組合せ分析表!$BP$51:$DC$51</c:f>
              <c:numCache>
                <c:formatCode>#,##0.0;"▲ "#,##0.0</c:formatCode>
                <c:ptCount val="40"/>
                <c:pt idx="0">
                  <c:v>22.7</c:v>
                </c:pt>
                <c:pt idx="8">
                  <c:v>12.9</c:v>
                </c:pt>
                <c:pt idx="16">
                  <c:v>6.4</c:v>
                </c:pt>
                <c:pt idx="24">
                  <c:v>5.8</c:v>
                </c:pt>
              </c:numCache>
            </c:numRef>
          </c:yVal>
          <c:smooth val="0"/>
          <c:extLst>
            <c:ext xmlns:c16="http://schemas.microsoft.com/office/drawing/2014/chart" uri="{C3380CC4-5D6E-409C-BE32-E72D297353CC}">
              <c16:uniqueId val="{00000009-9816-4F51-AC2B-30D4D7A343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{D5B7DDF3-6955-45D0-A457-E5238D8EE7D1}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816-4F51-AC2B-30D4D7A343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{5B9571E6-CC8D-4478-B19B-E3C924D33495}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16-4F51-AC2B-30D4D7A343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{C05D657A-5555-45DF-8C01-AE38E0315379}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16-4F51-AC2B-30D4D7A343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{DC2AB094-5109-4BE9-BB6C-9F2B5D4E5E8C}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16-4F51-AC2B-30D4D7A343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{33A55795-4511-45CF-9354-4CB3C01BE9A9}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16-4F51-AC2B-30D4D7A343D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{031D1B71-90D8-4954-B3FB-571A5561A9B8}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816-4F51-AC2B-30D4D7A343D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{30224932-F7E8-4B43-B316-43A4BB6C10FE}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816-4F51-AC2B-30D4D7A343D7}"/>
                </c:ext>
              </c:extLst>
            </c:dLbl>
            <c:dLbl>
              <c:idx val="24"/>
              <c:layout>
                <c:manualLayout>
                  <c:x val="-4.16397404247176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{E3F947BE-792E-4A72-B1B4-CAF4DCCC7C44}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816-4F51-AC2B-30D4D7A343D7}"/>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{582710C6-55E1-471E-9700-F36FB05D37DA}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816-4F51-AC2B-30D4D7A343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816-4F51-AC2B-30D4D7A343D7}"/>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{5E114ECF-D2B0-4B9A-8E27-966F876949A5}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C98-4742-B672-3896F6687C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{2D306175-F1C0-4462-A9E3-563F2ECE0FD0}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98-4742-B672-3896F6687C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{D57D72BE-E22F-4D48-B6E6-79B2E420842A}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98-4742-B672-3896F6687C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{F1EC9357-E0A1-461D-A3DE-CCAE33C24370}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98-4742-B672-3896F6687C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{DD8A218C-51F7-4F23-9B95-D91165DF5946}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98-4742-B672-3896F6687C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{B9284452-4822-40A7-B786-3BD9E1D47B13}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C98-4742-B672-3896F6687C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{92832590-07BF-489B-B15F-A78E7F0D94F3}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C98-4742-B672-3896F6687C2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{B4DCEB1A-F2D4-4BBF-9ECA-5A42F98E86EA}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C98-4742-B672-3896F6687C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{A47597EF-7679-4406-8D0E-F6341757444E}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C98-4742-B672-3896F6687C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10.5</c:v>
                </c:pt>
                <c:pt idx="16">
                  <c:v>10.6</c:v>
                </c:pt>
                <c:pt idx="24">
                  <c:v>9.1999999999999993</c:v>
                </c:pt>
                <c:pt idx="32">
                  <c:v>7.7</c:v>
                </c:pt>
              </c:numCache>
            </c:numRef>
          </c:xVal>
          <c:yVal>
            <c:numRef>
              <c:f>公会計指標分析・財政指標組合せ分析表!$BP$73:$DC$73</c:f>
              <c:numCache>
                <c:formatCode>#,##0.0;"▲ "#,##0.0</c:formatCode>
                <c:ptCount val="40"/>
                <c:pt idx="0">
                  <c:v>22.7</c:v>
                </c:pt>
                <c:pt idx="8">
                  <c:v>12.9</c:v>
                </c:pt>
                <c:pt idx="16">
                  <c:v>6.4</c:v>
                </c:pt>
                <c:pt idx="24">
                  <c:v>5.8</c:v>
                </c:pt>
              </c:numCache>
            </c:numRef>
          </c:yVal>
          <c:smooth val="0"/>
          <c:extLst>
            <c:ext xmlns:c16="http://schemas.microsoft.com/office/drawing/2014/chart" uri="{C3380CC4-5D6E-409C-BE32-E72D297353CC}">
              <c16:uniqueId val="{00000009-6C98-4742-B672-3896F6687C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{C45D7AC2-6AD2-40D0-B372-5C165CB63878}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C98-4742-B672-3896F6687C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{61B92166-3CD7-4677-A5A0-51511A805799}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98-4742-B672-3896F6687C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{8265B747-ACFB-40D1-B546-20E75002F092}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98-4742-B672-3896F6687C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{4D3BE43B-8896-43F6-BE20-51441D3A1E9A}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98-4742-B672-3896F6687C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{4B179267-48D1-4D5B-81C7-B1E2A811D5FD}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98-4742-B672-3896F6687C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{63E8986A-D5A0-4C8F-BCFB-76398AA2C2C3}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C98-4742-B672-3896F6687C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{EB4424F4-9466-41C3-9D0C-BC061B30FEA9}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C98-4742-B672-3896F6687C2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{CA782615-CEB3-4B9E-B83F-B634E9A6595C}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C98-4742-B672-3896F6687C2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{5895EFA0-3D8B-480A-B105-528C5B16502D}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C98-4742-B672-3896F6687C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6C98-4742-B672-3896F6687C21}"/>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元利償還金については、平成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地域振興基金造成のための元金償還が始まったことや、元金償還の据置期間を廃止したことで一時的に増加した。公債費負担適正化計画の「返す以上に借りない」を原則として新たな借金を抑制してきた結果、減少に転じていたが、令和元年度に大型事業が本格化し、起債件数が増加したことに伴い増加した。今後についても、起債予定が多数見込まれることから増加していく見込みである。</a:t>
          </a:r>
        </a:p>
        <a:p>
          <a:r>
            <a:rPr kumimoji="1" lang="ja-JP" altLang="en-US" sz="1200">
              <a:solidFill>
                <a:sysClr val="windowText" lastClr="000000"/>
              </a:solidFill>
              <a:latin typeface="ＭＳ ゴシック" pitchFamily="49" charset="-128"/>
              <a:ea typeface="ＭＳ ゴシック" pitchFamily="49" charset="-128"/>
            </a:rPr>
            <a:t>　公営企業債の元利償還金に対する繰入金が昨年度よりも減少しているものの高水準である要因については、病院事業会計に対して資金不足の解消のため特別繰出を行ったことによるものが要因として挙げ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一般会計等に係る地方債の現在高は、公債費負担適正化計画に基づき、「返す以上に借りない」を原則とした取り組みにより、平成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年度地域振興基金造成のため一時的に残高は増加したものの、着実に地方債残高を減らしていたが、令和元年度に新衛生センター建設やこども園建設等、大型事業が本格化したことにより増加した。令和</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年度はそれらの元金償還が開始したことによりわずかに減少した。</a:t>
          </a:r>
        </a:p>
        <a:p>
          <a:r>
            <a:rPr kumimoji="1" lang="ja-JP" altLang="en-US" sz="1300">
              <a:solidFill>
                <a:sysClr val="windowText" lastClr="000000"/>
              </a:solidFill>
              <a:latin typeface="ＭＳ ゴシック" pitchFamily="49" charset="-128"/>
              <a:ea typeface="ＭＳ ゴシック" pitchFamily="49" charset="-128"/>
            </a:rPr>
            <a:t>　充当可能財源等については、リニア中央新幹線まちづくり基金や公共施設整備運営基金等、将来の財政負担に備えた基金を計画的に積み立てているため、増加している。</a:t>
          </a:r>
        </a:p>
        <a:p>
          <a:r>
            <a:rPr kumimoji="1" lang="ja-JP" altLang="en-US" sz="1300">
              <a:solidFill>
                <a:sysClr val="windowText" lastClr="000000"/>
              </a:solidFill>
              <a:latin typeface="ＭＳ ゴシック" pitchFamily="49" charset="-128"/>
              <a:ea typeface="ＭＳ ゴシック" pitchFamily="49" charset="-128"/>
            </a:rPr>
            <a:t>　基準財政需要額算入見込額については新たに算入対象となった地方債よりも、償還が終了し、算入対象から外れる地方債が多いことから減少している。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岐阜県中津川市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・基金全体の残高は財政調整基金の決算剰余金による積立額が取り崩しを上回ったため、令和元年度末よりも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17,358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・将来の需要や必要性を見据え計画的な基金造成に努める。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・公共施設整備運営基金については、毎年度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百万円の積み立てを一旦休止し、財政調整基金の残高を維持することとする。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・地域振興基金・・・市民の連帯の強化及び地域振興を図るための財源に充てるため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・リニア中央新幹線まちづくり基金・・・リニア中央新幹線を活用したまちづくりの資金に充てるため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・公共施設整備運営基金・・・公共施設を整備するとともに、施設の健全な維持管理に要する資金に充てるため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・職員退職手当基金・・・市職員の退職手当の支給に要する財源に充てるため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・しあわせづくり基金・・・健康づくりの推進、福祉活動の促進、快適な生活環境の形成等の資金に充てるため</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・リニア中央新幹線まちづくり基金については、財政計画上、「毎年度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年度まで継続し、それ以降のリニア関連事業の財源として活用する。」としており、令和元年度末残高は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百万円であった。令和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百万円の取り崩しがあり、令和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・公共施設整備運営基金については、令和元年度まで毎年度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百万円の積み立てを継続しており、令和元年度末残高は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百万円であった。令和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年度は公共施設の維持補修や取り壊し、施設更新の財源としたため、令和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・職員退職手当基金は団塊の世代の退職により退職手当が増加し、その財源とするため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年末残高は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・将来の需要や必要性を見据え計画的な基金造成に努める。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・公共施設整備運営基金については財政計画上積み立てを継続していくこととしているが、積み立てを一旦休止し、財政調整基金の残高を維持することとする。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・財政調整基金は一般財源不足を補うため、また病院事業会計に対して資金不足の解消のため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百万円を繰り出しており、その財源として財政調整基金を充てることとしたため、令和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百万円取り崩すこととなった。その結果、令和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年度末残高は前年度決算剰余金からの積み立て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百万円に対して取り崩しが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百万円であったため、前年度比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年度から借金を完済するまでの支払利子を減らすため、元金償還を一年後から始めていたものを、借り入れ直後から始めたことにより、一時的に増加した償還元金に対して減債基金を充当したことで平成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百万円に減少し、以降令和元年度までは積み立ても取り崩しもしていないため増減はなかった。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・今後数年は多くの大型事業を実施予定である上、その後も公共施設の建て替え、大規模修繕等で、公債費、市債残高ともに増える見込みであるため、後年の負担を少しでも減らすために令和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百万円積み立てを行ない、残高が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・今後数年は多くの大型事業を実施予定である上、その後も公共施設の建て替えや大規模修繕等による起債予定が多数あるため、極力減債基金を積み、後年の負担を減らす。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77,320
75,522
676.45
52,869,416
47,681,807
4,546,133
24,353,893
34,268,919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であり、類似団体平均と比較して低い水準にあるものの、公共施設の老朽化に伴う改修・更新への対策も必要となる。令和元年度に改定を行った市有財産（施設）運用管理マスタープラン等に基づき、市民目線による施設の維持管理経費の削減や施設の民間移譲、統廃合を進める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7" name="直線コネクタ 66"/>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8"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9" name="直線コネクタ 68"/>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0"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1" name="直線コネクタ 70"/>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2" name="有形固定資産減価償却率平均値テキスト"/>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3" name="フローチャート: 判断 72"/>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4" name="フローチャート: 判断 73"/>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5" name="フローチャート: 判断 74"/>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6" name="フローチャート: 判断 75"/>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7" name="フローチャート: 判断 76"/>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3" name="楕円 82"/>
        <xdr:cNvSpPr/>
      </xdr:nvSpPr>
      <xdr:spPr>
        <a:xfrm>
          <a:off x="47117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4" name="有形固定資産減価償却率該当値テキスト"/>
        <xdr:cNvSpPr txBox="1"/>
      </xdr:nvSpPr>
      <xdr:spPr>
        <a:xfrm>
          <a:off x="4813300" y="504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85" name="楕円 84"/>
        <xdr:cNvSpPr/>
      </xdr:nvSpPr>
      <xdr:spPr>
        <a:xfrm>
          <a:off x="4000500" y="51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34713</xdr:rowOff>
    </xdr:from>
    <xdr:to>
      <xdr:col>23</xdr:col>
      <xdr:colOff>85725</xdr:colOff>
      <xdr:row>30</xdr:row>
      <xdr:rowOff>99483</xdr:rowOff>
    </xdr:to>
    <xdr:cxnSp macro="">
      <xdr:nvCxnSpPr>
        <xdr:cNvPr id="86" name="直線コネクタ 85"/>
        <xdr:cNvCxnSpPr/>
      </xdr:nvCxnSpPr>
      <xdr:spPr>
        <a:xfrm>
          <a:off x="4051300" y="517821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101388</xdr:rowOff>
    </xdr:from>
    <xdr:to>
      <xdr:col>15</xdr:col>
      <xdr:colOff>187325</xdr:colOff>
      <xdr:row>30</xdr:row>
      <xdr:rowOff>31538</xdr:rowOff>
    </xdr:to>
    <xdr:sp macro="" textlink="">
      <xdr:nvSpPr>
        <xdr:cNvPr id="87" name="楕円 86"/>
        <xdr:cNvSpPr/>
      </xdr:nvSpPr>
      <xdr:spPr>
        <a:xfrm>
          <a:off x="3238500" y="5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152188</xdr:rowOff>
    </xdr:from>
    <xdr:to>
      <xdr:col>19</xdr:col>
      <xdr:colOff>136525</xdr:colOff>
      <xdr:row>30</xdr:row>
      <xdr:rowOff>34713</xdr:rowOff>
    </xdr:to>
    <xdr:cxnSp macro="">
      <xdr:nvCxnSpPr>
        <xdr:cNvPr id="88" name="直線コネクタ 87"/>
        <xdr:cNvCxnSpPr/>
      </xdr:nvCxnSpPr>
      <xdr:spPr>
        <a:xfrm>
          <a:off x="3289300" y="512423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33020</xdr:rowOff>
    </xdr:from>
    <xdr:to>
      <xdr:col>11</xdr:col>
      <xdr:colOff>187325</xdr:colOff>
      <xdr:row>29</xdr:row>
      <xdr:rowOff>134620</xdr:rowOff>
    </xdr:to>
    <xdr:sp macro="" textlink="">
      <xdr:nvSpPr>
        <xdr:cNvPr id="89" name="楕円 88"/>
        <xdr:cNvSpPr/>
      </xdr:nvSpPr>
      <xdr:spPr>
        <a:xfrm>
          <a:off x="2476500" y="50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83820</xdr:rowOff>
    </xdr:from>
    <xdr:to>
      <xdr:col>15</xdr:col>
      <xdr:colOff>136525</xdr:colOff>
      <xdr:row>29</xdr:row>
      <xdr:rowOff>152188</xdr:rowOff>
    </xdr:to>
    <xdr:cxnSp macro="">
      <xdr:nvCxnSpPr>
        <xdr:cNvPr id="90" name="直線コネクタ 89"/>
        <xdr:cNvCxnSpPr/>
      </xdr:nvCxnSpPr>
      <xdr:spPr>
        <a:xfrm>
          <a:off x="2527300" y="505587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136102</xdr:rowOff>
    </xdr:from>
    <xdr:to>
      <xdr:col>7</xdr:col>
      <xdr:colOff>187325</xdr:colOff>
      <xdr:row>29</xdr:row>
      <xdr:rowOff>66252</xdr:rowOff>
    </xdr:to>
    <xdr:sp macro="" textlink="">
      <xdr:nvSpPr>
        <xdr:cNvPr id="91" name="楕円 90"/>
        <xdr:cNvSpPr/>
      </xdr:nvSpPr>
      <xdr:spPr>
        <a:xfrm>
          <a:off x="1714500" y="4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83820</xdr:rowOff>
    </xdr:to>
    <xdr:cxnSp macro="">
      <xdr:nvCxnSpPr>
        <xdr:cNvPr id="92" name="直線コネクタ 91"/>
        <xdr:cNvCxnSpPr/>
      </xdr:nvCxnSpPr>
      <xdr:spPr>
        <a:xfrm>
          <a:off x="1765300" y="498750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3" name="n_1ave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4" name="n_2aveValue有形固定資産減価償却率"/>
        <xdr:cNvSpPr txBox="1"/>
      </xdr:nvSpPr>
      <xdr:spPr>
        <a:xfrm>
          <a:off x="3086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5" name="n_3aveValue有形固定資産減価償却率"/>
        <xdr:cNvSpPr txBox="1"/>
      </xdr:nvSpPr>
      <xdr:spPr>
        <a:xfrm>
          <a:off x="2324744"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6" name="n_4aveValue有形固定資産減価償却率"/>
        <xdr:cNvSpPr txBox="1"/>
      </xdr:nvSpPr>
      <xdr:spPr>
        <a:xfrm>
          <a:off x="1562744" y="520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102040</xdr:rowOff>
    </xdr:from>
    <xdr:ext cx="405111" cy="259045"/>
    <xdr:sp macro="" textlink="">
      <xdr:nvSpPr>
        <xdr:cNvPr id="97" name="n_1mainValue有形固定資産減価償却率"/>
        <xdr:cNvSpPr txBox="1"/>
      </xdr:nvSpPr>
      <xdr:spPr>
        <a:xfrm>
          <a:off x="38360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48065</xdr:rowOff>
    </xdr:from>
    <xdr:ext cx="405111" cy="259045"/>
    <xdr:sp macro="" textlink="">
      <xdr:nvSpPr>
        <xdr:cNvPr id="98" name="n_2mainValue有形固定資産減価償却率"/>
        <xdr:cNvSpPr txBox="1"/>
      </xdr:nvSpPr>
      <xdr:spPr>
        <a:xfrm>
          <a:off x="3086744" y="484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151147</xdr:rowOff>
    </xdr:from>
    <xdr:ext cx="405111" cy="259045"/>
    <xdr:sp macro="" textlink="">
      <xdr:nvSpPr>
        <xdr:cNvPr id="99" name="n_3mainValue有形固定資産減価償却率"/>
        <xdr:cNvSpPr txBox="1"/>
      </xdr:nvSpPr>
      <xdr:spPr>
        <a:xfrm>
          <a:off x="2324744" y="47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82779</xdr:rowOff>
    </xdr:from>
    <xdr:ext cx="405111" cy="259045"/>
    <xdr:sp macro="" textlink="">
      <xdr:nvSpPr>
        <xdr:cNvPr id="100" name="n_4mainValue有形固定資産減価償却率"/>
        <xdr:cNvSpPr txBox="1"/>
      </xdr:nvSpPr>
      <xdr:spPr>
        <a:xfrm>
          <a:off x="1562744" y="471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より低い結果となっている。これは公債費負担適正化計画に基づき、地方債残高及び将来負担額を計画的に減らしてきたことが要因である。しかし、この先数年間、リニア開業に向けその効果を活かすための大型事業が集中する期間となり、債務償還比率は上昇していくおそれがある。今後は一層、投資が必要な期間とその先を見据えた地方債の発行・管理や基金を計画的に積み立てることを実施し、引き続き財政の健全化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9" name="直線コネクタ 128"/>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0"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1" name="直線コネクタ 130"/>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4" name="債務償還比率平均値テキスト"/>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5" name="フローチャート: 判断 134"/>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6" name="フローチャート: 判断 135"/>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7" name="フローチャート: 判断 136"/>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8" name="フローチャート: 判断 137"/>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9" name="フローチャート: 判断 138"/>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117701</xdr:rowOff>
    </xdr:from>
    <xdr:to>
      <xdr:col>76</xdr:col>
      <xdr:colOff>73025</xdr:colOff>
      <xdr:row>30</xdr:row>
      <xdr:rowOff>47851</xdr:rowOff>
    </xdr:to>
    <xdr:sp macro="" textlink="">
      <xdr:nvSpPr>
        <xdr:cNvPr id="145" name="楕円 144"/>
        <xdr:cNvSpPr/>
      </xdr:nvSpPr>
      <xdr:spPr>
        <a:xfrm>
          <a:off x="14744700" y="50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140578</xdr:rowOff>
    </xdr:from>
    <xdr:ext cx="469744" cy="259045"/>
    <xdr:sp macro="" textlink="">
      <xdr:nvSpPr>
        <xdr:cNvPr id="146" name="債務償還比率該当値テキスト"/>
        <xdr:cNvSpPr txBox="1"/>
      </xdr:nvSpPr>
      <xdr:spPr>
        <a:xfrm>
          <a:off x="14846300" y="494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130535</xdr:rowOff>
    </xdr:from>
    <xdr:to>
      <xdr:col>72</xdr:col>
      <xdr:colOff>123825</xdr:colOff>
      <xdr:row>30</xdr:row>
      <xdr:rowOff>60685</xdr:rowOff>
    </xdr:to>
    <xdr:sp macro="" textlink="">
      <xdr:nvSpPr>
        <xdr:cNvPr id="147" name="楕円 146"/>
        <xdr:cNvSpPr/>
      </xdr:nvSpPr>
      <xdr:spPr>
        <a:xfrm>
          <a:off x="14033500" y="51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168501</xdr:rowOff>
    </xdr:from>
    <xdr:to>
      <xdr:col>76</xdr:col>
      <xdr:colOff>22225</xdr:colOff>
      <xdr:row>30</xdr:row>
      <xdr:rowOff>9885</xdr:rowOff>
    </xdr:to>
    <xdr:cxnSp macro="">
      <xdr:nvCxnSpPr>
        <xdr:cNvPr id="148" name="直線コネクタ 147"/>
        <xdr:cNvCxnSpPr/>
      </xdr:nvCxnSpPr>
      <xdr:spPr>
        <a:xfrm flipV="1">
          <a:off x="14084300" y="5140551"/>
          <a:ext cx="711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144088</xdr:rowOff>
    </xdr:from>
    <xdr:to>
      <xdr:col>68</xdr:col>
      <xdr:colOff>123825</xdr:colOff>
      <xdr:row>30</xdr:row>
      <xdr:rowOff>74238</xdr:rowOff>
    </xdr:to>
    <xdr:sp macro="" textlink="">
      <xdr:nvSpPr>
        <xdr:cNvPr id="149" name="楕円 148"/>
        <xdr:cNvSpPr/>
      </xdr:nvSpPr>
      <xdr:spPr>
        <a:xfrm>
          <a:off x="13271500" y="511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9885</xdr:rowOff>
    </xdr:from>
    <xdr:to>
      <xdr:col>72</xdr:col>
      <xdr:colOff>73025</xdr:colOff>
      <xdr:row>30</xdr:row>
      <xdr:rowOff>23438</xdr:rowOff>
    </xdr:to>
    <xdr:cxnSp macro="">
      <xdr:nvCxnSpPr>
        <xdr:cNvPr id="150" name="直線コネクタ 149"/>
        <xdr:cNvCxnSpPr/>
      </xdr:nvCxnSpPr>
      <xdr:spPr>
        <a:xfrm flipV="1">
          <a:off x="13322300" y="5153385"/>
          <a:ext cx="762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150925</xdr:rowOff>
    </xdr:from>
    <xdr:to>
      <xdr:col>64</xdr:col>
      <xdr:colOff>123825</xdr:colOff>
      <xdr:row>30</xdr:row>
      <xdr:rowOff>81075</xdr:rowOff>
    </xdr:to>
    <xdr:sp macro="" textlink="">
      <xdr:nvSpPr>
        <xdr:cNvPr id="151" name="楕円 150"/>
        <xdr:cNvSpPr/>
      </xdr:nvSpPr>
      <xdr:spPr>
        <a:xfrm>
          <a:off x="12509500" y="51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23438</xdr:rowOff>
    </xdr:from>
    <xdr:to>
      <xdr:col>68</xdr:col>
      <xdr:colOff>73025</xdr:colOff>
      <xdr:row>30</xdr:row>
      <xdr:rowOff>30275</xdr:rowOff>
    </xdr:to>
    <xdr:cxnSp macro="">
      <xdr:nvCxnSpPr>
        <xdr:cNvPr id="152" name="直線コネクタ 151"/>
        <xdr:cNvCxnSpPr/>
      </xdr:nvCxnSpPr>
      <xdr:spPr>
        <a:xfrm flipV="1">
          <a:off x="12560300" y="5166938"/>
          <a:ext cx="762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123338</xdr:rowOff>
    </xdr:from>
    <xdr:to>
      <xdr:col>60</xdr:col>
      <xdr:colOff>123825</xdr:colOff>
      <xdr:row>30</xdr:row>
      <xdr:rowOff>53488</xdr:rowOff>
    </xdr:to>
    <xdr:sp macro="" textlink="">
      <xdr:nvSpPr>
        <xdr:cNvPr id="153" name="楕円 152"/>
        <xdr:cNvSpPr/>
      </xdr:nvSpPr>
      <xdr:spPr>
        <a:xfrm>
          <a:off x="11747500" y="50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2688</xdr:rowOff>
    </xdr:from>
    <xdr:to>
      <xdr:col>64</xdr:col>
      <xdr:colOff>73025</xdr:colOff>
      <xdr:row>30</xdr:row>
      <xdr:rowOff>30275</xdr:rowOff>
    </xdr:to>
    <xdr:cxnSp macro="">
      <xdr:nvCxnSpPr>
        <xdr:cNvPr id="154" name="直線コネクタ 153"/>
        <xdr:cNvCxnSpPr/>
      </xdr:nvCxnSpPr>
      <xdr:spPr>
        <a:xfrm>
          <a:off x="11798300" y="5146188"/>
          <a:ext cx="7620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5" name="n_1aveValue債務償還比率"/>
        <xdr:cNvSpPr txBox="1"/>
      </xdr:nvSpPr>
      <xdr:spPr>
        <a:xfrm>
          <a:off x="13836727" y="534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6" name="n_2aveValue債務償還比率"/>
        <xdr:cNvSpPr txBox="1"/>
      </xdr:nvSpPr>
      <xdr:spPr>
        <a:xfrm>
          <a:off x="13087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7" name="n_3aveValue債務償還比率"/>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8" name="n_4aveValue債務償還比率"/>
        <xdr:cNvSpPr txBox="1"/>
      </xdr:nvSpPr>
      <xdr:spPr>
        <a:xfrm>
          <a:off x="11563427" y="53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77212</xdr:rowOff>
    </xdr:from>
    <xdr:ext cx="469744" cy="259045"/>
    <xdr:sp macro="" textlink="">
      <xdr:nvSpPr>
        <xdr:cNvPr id="159" name="n_1mainValue債務償還比率"/>
        <xdr:cNvSpPr txBox="1"/>
      </xdr:nvSpPr>
      <xdr:spPr>
        <a:xfrm>
          <a:off x="13836727" y="487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90765</xdr:rowOff>
    </xdr:from>
    <xdr:ext cx="469744" cy="259045"/>
    <xdr:sp macro="" textlink="">
      <xdr:nvSpPr>
        <xdr:cNvPr id="160" name="n_2mainValue債務償還比率"/>
        <xdr:cNvSpPr txBox="1"/>
      </xdr:nvSpPr>
      <xdr:spPr>
        <a:xfrm>
          <a:off x="13087427" y="489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97602</xdr:rowOff>
    </xdr:from>
    <xdr:ext cx="469744" cy="259045"/>
    <xdr:sp macro="" textlink="">
      <xdr:nvSpPr>
        <xdr:cNvPr id="161" name="n_3mainValue債務償還比率"/>
        <xdr:cNvSpPr txBox="1"/>
      </xdr:nvSpPr>
      <xdr:spPr>
        <a:xfrm>
          <a:off x="12325427" y="48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70015</xdr:rowOff>
    </xdr:from>
    <xdr:ext cx="469744" cy="259045"/>
    <xdr:sp macro="" textlink="">
      <xdr:nvSpPr>
        <xdr:cNvPr id="162" name="n_4mainValue債務償還比率"/>
        <xdr:cNvSpPr txBox="1"/>
      </xdr:nvSpPr>
      <xdr:spPr>
        <a:xfrm>
          <a:off x="11563427" y="48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77,320
75,522
676.45
52,869,416
47,681,807
4,546,133
24,353,893
34,268,919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73" name="楕円 72"/>
        <xdr:cNvSpPr/>
      </xdr:nvSpPr>
      <xdr:spPr>
        <a:xfrm>
          <a:off x="4584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61612</xdr:rowOff>
    </xdr:from>
    <xdr:ext cx="405111" cy="259045"/>
    <xdr:sp macro="" textlink="">
      <xdr:nvSpPr>
        <xdr:cNvPr id="74" name="【道路】&#10;有形固定資産減価償却率該当値テキスト"/>
        <xdr:cNvSpPr txBox="1"/>
      </xdr:nvSpPr>
      <xdr:spPr>
        <a:xfrm>
          <a:off x="4673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5" name="楕円 74"/>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89535</xdr:rowOff>
    </xdr:to>
    <xdr:cxnSp macro="">
      <xdr:nvCxnSpPr>
        <xdr:cNvPr id="76" name="直線コネクタ 75"/>
        <xdr:cNvCxnSpPr/>
      </xdr:nvCxnSpPr>
      <xdr:spPr>
        <a:xfrm>
          <a:off x="3797300" y="63950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137795</xdr:rowOff>
    </xdr:from>
    <xdr:to>
      <xdr:col>15</xdr:col>
      <xdr:colOff>101600</xdr:colOff>
      <xdr:row>37</xdr:row>
      <xdr:rowOff>67945</xdr:rowOff>
    </xdr:to>
    <xdr:sp macro="" textlink="">
      <xdr:nvSpPr>
        <xdr:cNvPr id="77" name="楕円 76"/>
        <xdr:cNvSpPr/>
      </xdr:nvSpPr>
      <xdr:spPr>
        <a:xfrm>
          <a:off x="2857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17145</xdr:rowOff>
    </xdr:from>
    <xdr:to>
      <xdr:col>19</xdr:col>
      <xdr:colOff>177800</xdr:colOff>
      <xdr:row>37</xdr:row>
      <xdr:rowOff>51435</xdr:rowOff>
    </xdr:to>
    <xdr:cxnSp macro="">
      <xdr:nvCxnSpPr>
        <xdr:cNvPr id="78" name="直線コネクタ 77"/>
        <xdr:cNvCxnSpPr/>
      </xdr:nvCxnSpPr>
      <xdr:spPr>
        <a:xfrm>
          <a:off x="2908300" y="63607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99695</xdr:rowOff>
    </xdr:from>
    <xdr:to>
      <xdr:col>10</xdr:col>
      <xdr:colOff>165100</xdr:colOff>
      <xdr:row>37</xdr:row>
      <xdr:rowOff>29845</xdr:rowOff>
    </xdr:to>
    <xdr:sp macro="" textlink="">
      <xdr:nvSpPr>
        <xdr:cNvPr id="79" name="楕円 78"/>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150495</xdr:rowOff>
    </xdr:from>
    <xdr:to>
      <xdr:col>15</xdr:col>
      <xdr:colOff>50800</xdr:colOff>
      <xdr:row>37</xdr:row>
      <xdr:rowOff>17145</xdr:rowOff>
    </xdr:to>
    <xdr:cxnSp macro="">
      <xdr:nvCxnSpPr>
        <xdr:cNvPr id="80" name="直線コネクタ 79"/>
        <xdr:cNvCxnSpPr/>
      </xdr:nvCxnSpPr>
      <xdr:spPr>
        <a:xfrm>
          <a:off x="2019300" y="632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1" name="楕円 80"/>
        <xdr:cNvSpPr/>
      </xdr:nvSpPr>
      <xdr:spPr>
        <a:xfrm>
          <a:off x="107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36</xdr:row>
      <xdr:rowOff>150495</xdr:rowOff>
    </xdr:to>
    <xdr:cxnSp macro="">
      <xdr:nvCxnSpPr>
        <xdr:cNvPr id="82" name="直線コネクタ 81"/>
        <xdr:cNvCxnSpPr/>
      </xdr:nvCxnSpPr>
      <xdr:spPr>
        <a:xfrm>
          <a:off x="1130300" y="6286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7" name="n_1mainValue【道路】&#10;有形固定資産減価償却率"/>
        <xdr:cNvSpPr txBox="1"/>
      </xdr:nvSpPr>
      <xdr:spPr>
        <a:xfrm>
          <a:off x="3582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84472</xdr:rowOff>
    </xdr:from>
    <xdr:ext cx="405111" cy="259045"/>
    <xdr:sp macro="" textlink="">
      <xdr:nvSpPr>
        <xdr:cNvPr id="88" name="n_2mainValue【道路】&#10;有形固定資産減価償却率"/>
        <xdr:cNvSpPr txBox="1"/>
      </xdr:nvSpPr>
      <xdr:spPr>
        <a:xfrm>
          <a:off x="2705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9" name="n_3main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10177</xdr:rowOff>
    </xdr:from>
    <xdr:ext cx="405111" cy="259045"/>
    <xdr:sp macro="" textlink="">
      <xdr:nvSpPr>
        <xdr:cNvPr id="90" name="n_4mainValue【道路】&#10;有形固定資産減価償却率"/>
        <xdr:cNvSpPr txBox="1"/>
      </xdr:nvSpPr>
      <xdr:spPr>
        <a:xfrm>
          <a:off x="927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4216</xdr:rowOff>
    </xdr:from>
    <xdr:to>
      <xdr:col>55</xdr:col>
      <xdr:colOff>50800</xdr:colOff>
      <xdr:row>39</xdr:row>
      <xdr:rowOff>105816</xdr:rowOff>
    </xdr:to>
    <xdr:sp macro="" textlink="">
      <xdr:nvSpPr>
        <xdr:cNvPr id="130" name="楕円 129"/>
        <xdr:cNvSpPr/>
      </xdr:nvSpPr>
      <xdr:spPr>
        <a:xfrm>
          <a:off x="10426700" y="66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27093</xdr:rowOff>
    </xdr:from>
    <xdr:ext cx="534377" cy="259045"/>
    <xdr:sp macro="" textlink="">
      <xdr:nvSpPr>
        <xdr:cNvPr id="131" name="【道路】&#10;一人当たり延長該当値テキスト"/>
        <xdr:cNvSpPr txBox="1"/>
      </xdr:nvSpPr>
      <xdr:spPr>
        <a:xfrm>
          <a:off x="10515600" y="65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10999</xdr:rowOff>
    </xdr:from>
    <xdr:to>
      <xdr:col>50</xdr:col>
      <xdr:colOff>165100</xdr:colOff>
      <xdr:row>39</xdr:row>
      <xdr:rowOff>112599</xdr:rowOff>
    </xdr:to>
    <xdr:sp macro="" textlink="">
      <xdr:nvSpPr>
        <xdr:cNvPr id="132" name="楕円 131"/>
        <xdr:cNvSpPr/>
      </xdr:nvSpPr>
      <xdr:spPr>
        <a:xfrm>
          <a:off x="9588500" y="6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55016</xdr:rowOff>
    </xdr:from>
    <xdr:to>
      <xdr:col>55</xdr:col>
      <xdr:colOff>0</xdr:colOff>
      <xdr:row>39</xdr:row>
      <xdr:rowOff>61799</xdr:rowOff>
    </xdr:to>
    <xdr:cxnSp macro="">
      <xdr:nvCxnSpPr>
        <xdr:cNvPr id="133" name="直線コネクタ 132"/>
        <xdr:cNvCxnSpPr/>
      </xdr:nvCxnSpPr>
      <xdr:spPr>
        <a:xfrm flipV="1">
          <a:off x="9639300" y="6741566"/>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16370</xdr:rowOff>
    </xdr:from>
    <xdr:to>
      <xdr:col>46</xdr:col>
      <xdr:colOff>38100</xdr:colOff>
      <xdr:row>39</xdr:row>
      <xdr:rowOff>117970</xdr:rowOff>
    </xdr:to>
    <xdr:sp macro="" textlink="">
      <xdr:nvSpPr>
        <xdr:cNvPr id="134" name="楕円 133"/>
        <xdr:cNvSpPr/>
      </xdr:nvSpPr>
      <xdr:spPr>
        <a:xfrm>
          <a:off x="8699500" y="67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61799</xdr:rowOff>
    </xdr:from>
    <xdr:to>
      <xdr:col>50</xdr:col>
      <xdr:colOff>114300</xdr:colOff>
      <xdr:row>39</xdr:row>
      <xdr:rowOff>67170</xdr:rowOff>
    </xdr:to>
    <xdr:cxnSp macro="">
      <xdr:nvCxnSpPr>
        <xdr:cNvPr id="135" name="直線コネクタ 134"/>
        <xdr:cNvCxnSpPr/>
      </xdr:nvCxnSpPr>
      <xdr:spPr>
        <a:xfrm flipV="1">
          <a:off x="8750300" y="6748349"/>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20524</xdr:rowOff>
    </xdr:from>
    <xdr:to>
      <xdr:col>41</xdr:col>
      <xdr:colOff>101600</xdr:colOff>
      <xdr:row>39</xdr:row>
      <xdr:rowOff>122124</xdr:rowOff>
    </xdr:to>
    <xdr:sp macro="" textlink="">
      <xdr:nvSpPr>
        <xdr:cNvPr id="136" name="楕円 135"/>
        <xdr:cNvSpPr/>
      </xdr:nvSpPr>
      <xdr:spPr>
        <a:xfrm>
          <a:off x="7810500" y="67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67170</xdr:rowOff>
    </xdr:from>
    <xdr:to>
      <xdr:col>45</xdr:col>
      <xdr:colOff>177800</xdr:colOff>
      <xdr:row>39</xdr:row>
      <xdr:rowOff>71324</xdr:rowOff>
    </xdr:to>
    <xdr:cxnSp macro="">
      <xdr:nvCxnSpPr>
        <xdr:cNvPr id="137" name="直線コネクタ 136"/>
        <xdr:cNvCxnSpPr/>
      </xdr:nvCxnSpPr>
      <xdr:spPr>
        <a:xfrm flipV="1">
          <a:off x="7861300" y="6753720"/>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24600</xdr:rowOff>
    </xdr:from>
    <xdr:to>
      <xdr:col>36</xdr:col>
      <xdr:colOff>165100</xdr:colOff>
      <xdr:row>39</xdr:row>
      <xdr:rowOff>126200</xdr:rowOff>
    </xdr:to>
    <xdr:sp macro="" textlink="">
      <xdr:nvSpPr>
        <xdr:cNvPr id="138" name="楕円 137"/>
        <xdr:cNvSpPr/>
      </xdr:nvSpPr>
      <xdr:spPr>
        <a:xfrm>
          <a:off x="6921500" y="67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71324</xdr:rowOff>
    </xdr:from>
    <xdr:to>
      <xdr:col>41</xdr:col>
      <xdr:colOff>50800</xdr:colOff>
      <xdr:row>39</xdr:row>
      <xdr:rowOff>75400</xdr:rowOff>
    </xdr:to>
    <xdr:cxnSp macro="">
      <xdr:nvCxnSpPr>
        <xdr:cNvPr id="139" name="直線コネクタ 138"/>
        <xdr:cNvCxnSpPr/>
      </xdr:nvCxnSpPr>
      <xdr:spPr>
        <a:xfrm flipV="1">
          <a:off x="6972300" y="675787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129126</xdr:rowOff>
    </xdr:from>
    <xdr:ext cx="534377" cy="259045"/>
    <xdr:sp macro="" textlink="">
      <xdr:nvSpPr>
        <xdr:cNvPr id="144" name="n_1mainValue【道路】&#10;一人当たり延長"/>
        <xdr:cNvSpPr txBox="1"/>
      </xdr:nvSpPr>
      <xdr:spPr>
        <a:xfrm>
          <a:off x="9359411" y="64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134497</xdr:rowOff>
    </xdr:from>
    <xdr:ext cx="534377" cy="259045"/>
    <xdr:sp macro="" textlink="">
      <xdr:nvSpPr>
        <xdr:cNvPr id="145" name="n_2mainValue【道路】&#10;一人当たり延長"/>
        <xdr:cNvSpPr txBox="1"/>
      </xdr:nvSpPr>
      <xdr:spPr>
        <a:xfrm>
          <a:off x="8483111" y="64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138651</xdr:rowOff>
    </xdr:from>
    <xdr:ext cx="534377" cy="259045"/>
    <xdr:sp macro="" textlink="">
      <xdr:nvSpPr>
        <xdr:cNvPr id="146" name="n_3mainValue【道路】&#10;一人当たり延長"/>
        <xdr:cNvSpPr txBox="1"/>
      </xdr:nvSpPr>
      <xdr:spPr>
        <a:xfrm>
          <a:off x="7594111" y="64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142727</xdr:rowOff>
    </xdr:from>
    <xdr:ext cx="534377" cy="259045"/>
    <xdr:sp macro="" textlink="">
      <xdr:nvSpPr>
        <xdr:cNvPr id="147" name="n_4mainValue【道路】&#10;一人当たり延長"/>
        <xdr:cNvSpPr txBox="1"/>
      </xdr:nvSpPr>
      <xdr:spPr>
        <a:xfrm>
          <a:off x="6705111" y="64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8" name="楕円 187"/>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89" name="【橋りょう・トンネル】&#10;有形固定資産減価償却率該当値テキスト"/>
        <xdr:cNvSpPr txBox="1"/>
      </xdr:nvSpPr>
      <xdr:spPr>
        <a:xfrm>
          <a:off x="4673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90" name="楕円 189"/>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7620</xdr:rowOff>
    </xdr:to>
    <xdr:cxnSp macro="">
      <xdr:nvCxnSpPr>
        <xdr:cNvPr id="191" name="直線コネクタ 190"/>
        <xdr:cNvCxnSpPr/>
      </xdr:nvCxnSpPr>
      <xdr:spPr>
        <a:xfrm>
          <a:off x="3797300" y="10252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2" name="楕円 191"/>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137160</xdr:rowOff>
    </xdr:to>
    <xdr:cxnSp macro="">
      <xdr:nvCxnSpPr>
        <xdr:cNvPr id="193" name="直線コネクタ 192"/>
        <xdr:cNvCxnSpPr/>
      </xdr:nvCxnSpPr>
      <xdr:spPr>
        <a:xfrm>
          <a:off x="2908300" y="10226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94" name="楕円 193"/>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59</xdr:row>
      <xdr:rowOff>110490</xdr:rowOff>
    </xdr:to>
    <xdr:cxnSp macro="">
      <xdr:nvCxnSpPr>
        <xdr:cNvPr id="195" name="直線コネクタ 194"/>
        <xdr:cNvCxnSpPr/>
      </xdr:nvCxnSpPr>
      <xdr:spPr>
        <a:xfrm>
          <a:off x="2019300" y="101936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168275</xdr:rowOff>
    </xdr:from>
    <xdr:to>
      <xdr:col>6</xdr:col>
      <xdr:colOff>38100</xdr:colOff>
      <xdr:row>59</xdr:row>
      <xdr:rowOff>98425</xdr:rowOff>
    </xdr:to>
    <xdr:sp macro="" textlink="">
      <xdr:nvSpPr>
        <xdr:cNvPr id="196" name="楕円 195"/>
        <xdr:cNvSpPr/>
      </xdr:nvSpPr>
      <xdr:spPr>
        <a:xfrm>
          <a:off x="1079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47625</xdr:rowOff>
    </xdr:from>
    <xdr:to>
      <xdr:col>10</xdr:col>
      <xdr:colOff>114300</xdr:colOff>
      <xdr:row>59</xdr:row>
      <xdr:rowOff>78105</xdr:rowOff>
    </xdr:to>
    <xdr:cxnSp macro="">
      <xdr:nvCxnSpPr>
        <xdr:cNvPr id="197" name="直線コネクタ 196"/>
        <xdr:cNvCxnSpPr/>
      </xdr:nvCxnSpPr>
      <xdr:spPr>
        <a:xfrm>
          <a:off x="1130300" y="10163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202" name="n_1mainValue【橋りょう・トンネル】&#10;有形固定資産減価償却率"/>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203" name="n_2main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145432</xdr:rowOff>
    </xdr:from>
    <xdr:ext cx="405111" cy="259045"/>
    <xdr:sp macro="" textlink="">
      <xdr:nvSpPr>
        <xdr:cNvPr id="204" name="n_3mainValue【橋りょう・トンネル】&#10;有形固定資産減価償却率"/>
        <xdr:cNvSpPr txBox="1"/>
      </xdr:nvSpPr>
      <xdr:spPr>
        <a:xfrm>
          <a:off x="1816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114952</xdr:rowOff>
    </xdr:from>
    <xdr:ext cx="405111" cy="259045"/>
    <xdr:sp macro="" textlink="">
      <xdr:nvSpPr>
        <xdr:cNvPr id="205" name="n_4mainValue【橋りょう・トンネル】&#10;有形固定資産減価償却率"/>
        <xdr:cNvSpPr txBox="1"/>
      </xdr:nvSpPr>
      <xdr:spPr>
        <a:xfrm>
          <a:off x="927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82222</xdr:rowOff>
    </xdr:from>
    <xdr:to>
      <xdr:col>55</xdr:col>
      <xdr:colOff>50800</xdr:colOff>
      <xdr:row>59</xdr:row>
      <xdr:rowOff>12372</xdr:rowOff>
    </xdr:to>
    <xdr:sp macro="" textlink="">
      <xdr:nvSpPr>
        <xdr:cNvPr id="243" name="楕円 242"/>
        <xdr:cNvSpPr/>
      </xdr:nvSpPr>
      <xdr:spPr>
        <a:xfrm>
          <a:off x="10426700" y="1002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105099</xdr:rowOff>
    </xdr:from>
    <xdr:ext cx="599010" cy="259045"/>
    <xdr:sp macro="" textlink="">
      <xdr:nvSpPr>
        <xdr:cNvPr id="244" name="【橋りょう・トンネル】&#10;一人当たり有形固定資産（償却資産）額該当値テキスト"/>
        <xdr:cNvSpPr txBox="1"/>
      </xdr:nvSpPr>
      <xdr:spPr>
        <a:xfrm>
          <a:off x="10515600" y="987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85620</xdr:rowOff>
    </xdr:from>
    <xdr:to>
      <xdr:col>50</xdr:col>
      <xdr:colOff>165100</xdr:colOff>
      <xdr:row>59</xdr:row>
      <xdr:rowOff>15770</xdr:rowOff>
    </xdr:to>
    <xdr:sp macro="" textlink="">
      <xdr:nvSpPr>
        <xdr:cNvPr id="245" name="楕円 244"/>
        <xdr:cNvSpPr/>
      </xdr:nvSpPr>
      <xdr:spPr>
        <a:xfrm>
          <a:off x="9588500" y="100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133022</xdr:rowOff>
    </xdr:from>
    <xdr:to>
      <xdr:col>55</xdr:col>
      <xdr:colOff>0</xdr:colOff>
      <xdr:row>58</xdr:row>
      <xdr:rowOff>136420</xdr:rowOff>
    </xdr:to>
    <xdr:cxnSp macro="">
      <xdr:nvCxnSpPr>
        <xdr:cNvPr id="246" name="直線コネクタ 245"/>
        <xdr:cNvCxnSpPr/>
      </xdr:nvCxnSpPr>
      <xdr:spPr>
        <a:xfrm flipV="1">
          <a:off x="9639300" y="10077122"/>
          <a:ext cx="8382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98123</xdr:rowOff>
    </xdr:from>
    <xdr:to>
      <xdr:col>46</xdr:col>
      <xdr:colOff>38100</xdr:colOff>
      <xdr:row>59</xdr:row>
      <xdr:rowOff>28273</xdr:rowOff>
    </xdr:to>
    <xdr:sp macro="" textlink="">
      <xdr:nvSpPr>
        <xdr:cNvPr id="247" name="楕円 246"/>
        <xdr:cNvSpPr/>
      </xdr:nvSpPr>
      <xdr:spPr>
        <a:xfrm>
          <a:off x="8699500" y="100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136420</xdr:rowOff>
    </xdr:from>
    <xdr:to>
      <xdr:col>50</xdr:col>
      <xdr:colOff>114300</xdr:colOff>
      <xdr:row>58</xdr:row>
      <xdr:rowOff>148923</xdr:rowOff>
    </xdr:to>
    <xdr:cxnSp macro="">
      <xdr:nvCxnSpPr>
        <xdr:cNvPr id="248" name="直線コネクタ 247"/>
        <xdr:cNvCxnSpPr/>
      </xdr:nvCxnSpPr>
      <xdr:spPr>
        <a:xfrm flipV="1">
          <a:off x="8750300" y="10080520"/>
          <a:ext cx="889000" cy="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105896</xdr:rowOff>
    </xdr:from>
    <xdr:to>
      <xdr:col>41</xdr:col>
      <xdr:colOff>101600</xdr:colOff>
      <xdr:row>59</xdr:row>
      <xdr:rowOff>36046</xdr:rowOff>
    </xdr:to>
    <xdr:sp macro="" textlink="">
      <xdr:nvSpPr>
        <xdr:cNvPr id="249" name="楕円 248"/>
        <xdr:cNvSpPr/>
      </xdr:nvSpPr>
      <xdr:spPr>
        <a:xfrm>
          <a:off x="7810500" y="100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148923</xdr:rowOff>
    </xdr:from>
    <xdr:to>
      <xdr:col>45</xdr:col>
      <xdr:colOff>177800</xdr:colOff>
      <xdr:row>58</xdr:row>
      <xdr:rowOff>156696</xdr:rowOff>
    </xdr:to>
    <xdr:cxnSp macro="">
      <xdr:nvCxnSpPr>
        <xdr:cNvPr id="250" name="直線コネクタ 249"/>
        <xdr:cNvCxnSpPr/>
      </xdr:nvCxnSpPr>
      <xdr:spPr>
        <a:xfrm flipV="1">
          <a:off x="7861300" y="1009302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113762</xdr:rowOff>
    </xdr:from>
    <xdr:to>
      <xdr:col>36</xdr:col>
      <xdr:colOff>165100</xdr:colOff>
      <xdr:row>59</xdr:row>
      <xdr:rowOff>43912</xdr:rowOff>
    </xdr:to>
    <xdr:sp macro="" textlink="">
      <xdr:nvSpPr>
        <xdr:cNvPr id="251" name="楕円 250"/>
        <xdr:cNvSpPr/>
      </xdr:nvSpPr>
      <xdr:spPr>
        <a:xfrm>
          <a:off x="6921500" y="100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156696</xdr:rowOff>
    </xdr:from>
    <xdr:to>
      <xdr:col>41</xdr:col>
      <xdr:colOff>50800</xdr:colOff>
      <xdr:row>58</xdr:row>
      <xdr:rowOff>164562</xdr:rowOff>
    </xdr:to>
    <xdr:cxnSp macro="">
      <xdr:nvCxnSpPr>
        <xdr:cNvPr id="252" name="直線コネクタ 251"/>
        <xdr:cNvCxnSpPr/>
      </xdr:nvCxnSpPr>
      <xdr:spPr>
        <a:xfrm flipV="1">
          <a:off x="6972300" y="10100796"/>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32297</xdr:rowOff>
    </xdr:from>
    <xdr:ext cx="599010" cy="259045"/>
    <xdr:sp macro="" textlink="">
      <xdr:nvSpPr>
        <xdr:cNvPr id="257" name="n_1mainValue【橋りょう・トンネル】&#10;一人当たり有形固定資産（償却資産）額"/>
        <xdr:cNvSpPr txBox="1"/>
      </xdr:nvSpPr>
      <xdr:spPr>
        <a:xfrm>
          <a:off x="9327095" y="980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44800</xdr:rowOff>
    </xdr:from>
    <xdr:ext cx="599010" cy="259045"/>
    <xdr:sp macro="" textlink="">
      <xdr:nvSpPr>
        <xdr:cNvPr id="258" name="n_2mainValue【橋りょう・トンネル】&#10;一人当たり有形固定資産（償却資産）額"/>
        <xdr:cNvSpPr txBox="1"/>
      </xdr:nvSpPr>
      <xdr:spPr>
        <a:xfrm>
          <a:off x="8450795" y="981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52573</xdr:rowOff>
    </xdr:from>
    <xdr:ext cx="599010" cy="259045"/>
    <xdr:sp macro="" textlink="">
      <xdr:nvSpPr>
        <xdr:cNvPr id="259" name="n_3mainValue【橋りょう・トンネル】&#10;一人当たり有形固定資産（償却資産）額"/>
        <xdr:cNvSpPr txBox="1"/>
      </xdr:nvSpPr>
      <xdr:spPr>
        <a:xfrm>
          <a:off x="7561795" y="982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60439</xdr:rowOff>
    </xdr:from>
    <xdr:ext cx="599010" cy="259045"/>
    <xdr:sp macro="" textlink="">
      <xdr:nvSpPr>
        <xdr:cNvPr id="260" name="n_4mainValue【橋りょう・トンネル】&#10;一人当たり有形固定資産（償却資産）額"/>
        <xdr:cNvSpPr txBox="1"/>
      </xdr:nvSpPr>
      <xdr:spPr>
        <a:xfrm>
          <a:off x="6672795" y="983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68943</xdr:rowOff>
    </xdr:from>
    <xdr:to>
      <xdr:col>24</xdr:col>
      <xdr:colOff>114300</xdr:colOff>
      <xdr:row>85</xdr:row>
      <xdr:rowOff>170543</xdr:rowOff>
    </xdr:to>
    <xdr:sp macro="" textlink="">
      <xdr:nvSpPr>
        <xdr:cNvPr id="302" name="楕円 301"/>
        <xdr:cNvSpPr/>
      </xdr:nvSpPr>
      <xdr:spPr>
        <a:xfrm>
          <a:off x="4584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47370</xdr:rowOff>
    </xdr:from>
    <xdr:ext cx="405111" cy="259045"/>
    <xdr:sp macro="" textlink="">
      <xdr:nvSpPr>
        <xdr:cNvPr id="303" name="【公営住宅】&#10;有形固定資産減価償却率該当値テキスト"/>
        <xdr:cNvSpPr txBox="1"/>
      </xdr:nvSpPr>
      <xdr:spPr>
        <a:xfrm>
          <a:off x="4673600"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37919</xdr:rowOff>
    </xdr:from>
    <xdr:to>
      <xdr:col>20</xdr:col>
      <xdr:colOff>38100</xdr:colOff>
      <xdr:row>85</xdr:row>
      <xdr:rowOff>139519</xdr:rowOff>
    </xdr:to>
    <xdr:sp macro="" textlink="">
      <xdr:nvSpPr>
        <xdr:cNvPr id="304" name="楕円 303"/>
        <xdr:cNvSpPr/>
      </xdr:nvSpPr>
      <xdr:spPr>
        <a:xfrm>
          <a:off x="3746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88719</xdr:rowOff>
    </xdr:from>
    <xdr:to>
      <xdr:col>24</xdr:col>
      <xdr:colOff>63500</xdr:colOff>
      <xdr:row>85</xdr:row>
      <xdr:rowOff>119743</xdr:rowOff>
    </xdr:to>
    <xdr:cxnSp macro="">
      <xdr:nvCxnSpPr>
        <xdr:cNvPr id="305" name="直線コネクタ 304"/>
        <xdr:cNvCxnSpPr/>
      </xdr:nvCxnSpPr>
      <xdr:spPr>
        <a:xfrm>
          <a:off x="3797300" y="146619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3629</xdr:rowOff>
    </xdr:from>
    <xdr:to>
      <xdr:col>15</xdr:col>
      <xdr:colOff>101600</xdr:colOff>
      <xdr:row>85</xdr:row>
      <xdr:rowOff>105229</xdr:rowOff>
    </xdr:to>
    <xdr:sp macro="" textlink="">
      <xdr:nvSpPr>
        <xdr:cNvPr id="306" name="楕円 305"/>
        <xdr:cNvSpPr/>
      </xdr:nvSpPr>
      <xdr:spPr>
        <a:xfrm>
          <a:off x="2857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54429</xdr:rowOff>
    </xdr:from>
    <xdr:to>
      <xdr:col>19</xdr:col>
      <xdr:colOff>177800</xdr:colOff>
      <xdr:row>85</xdr:row>
      <xdr:rowOff>88719</xdr:rowOff>
    </xdr:to>
    <xdr:cxnSp macro="">
      <xdr:nvCxnSpPr>
        <xdr:cNvPr id="307" name="直線コネクタ 306"/>
        <xdr:cNvCxnSpPr/>
      </xdr:nvCxnSpPr>
      <xdr:spPr>
        <a:xfrm>
          <a:off x="2908300" y="146276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308" name="楕円 307"/>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54429</xdr:rowOff>
    </xdr:to>
    <xdr:cxnSp macro="">
      <xdr:nvCxnSpPr>
        <xdr:cNvPr id="309" name="直線コネクタ 308"/>
        <xdr:cNvCxnSpPr/>
      </xdr:nvCxnSpPr>
      <xdr:spPr>
        <a:xfrm>
          <a:off x="2019300" y="145884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93436</xdr:rowOff>
    </xdr:from>
    <xdr:to>
      <xdr:col>6</xdr:col>
      <xdr:colOff>38100</xdr:colOff>
      <xdr:row>85</xdr:row>
      <xdr:rowOff>23586</xdr:rowOff>
    </xdr:to>
    <xdr:sp macro="" textlink="">
      <xdr:nvSpPr>
        <xdr:cNvPr id="310" name="楕円 309"/>
        <xdr:cNvSpPr/>
      </xdr:nvSpPr>
      <xdr:spPr>
        <a:xfrm>
          <a:off x="1079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144236</xdr:rowOff>
    </xdr:from>
    <xdr:to>
      <xdr:col>10</xdr:col>
      <xdr:colOff>114300</xdr:colOff>
      <xdr:row>85</xdr:row>
      <xdr:rowOff>15239</xdr:rowOff>
    </xdr:to>
    <xdr:cxnSp macro="">
      <xdr:nvCxnSpPr>
        <xdr:cNvPr id="311" name="直線コネクタ 310"/>
        <xdr:cNvCxnSpPr/>
      </xdr:nvCxnSpPr>
      <xdr:spPr>
        <a:xfrm>
          <a:off x="1130300" y="145460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130646</xdr:rowOff>
    </xdr:from>
    <xdr:ext cx="405111" cy="259045"/>
    <xdr:sp macro="" textlink="">
      <xdr:nvSpPr>
        <xdr:cNvPr id="316" name="n_1mainValue【公営住宅】&#10;有形固定資産減価償却率"/>
        <xdr:cNvSpPr txBox="1"/>
      </xdr:nvSpPr>
      <xdr:spPr>
        <a:xfrm>
          <a:off x="35820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96356</xdr:rowOff>
    </xdr:from>
    <xdr:ext cx="405111" cy="259045"/>
    <xdr:sp macro="" textlink="">
      <xdr:nvSpPr>
        <xdr:cNvPr id="317" name="n_2mainValue【公営住宅】&#10;有形固定資産減価償却率"/>
        <xdr:cNvSpPr txBox="1"/>
      </xdr:nvSpPr>
      <xdr:spPr>
        <a:xfrm>
          <a:off x="2705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18" name="n_3mainValue【公営住宅】&#10;有形固定資産減価償却率"/>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14713</xdr:rowOff>
    </xdr:from>
    <xdr:ext cx="405111" cy="259045"/>
    <xdr:sp macro="" textlink="">
      <xdr:nvSpPr>
        <xdr:cNvPr id="319" name="n_4mainValue【公営住宅】&#10;有形固定資産減価償却率"/>
        <xdr:cNvSpPr txBox="1"/>
      </xdr:nvSpPr>
      <xdr:spPr>
        <a:xfrm>
          <a:off x="927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30735</xdr:rowOff>
    </xdr:from>
    <xdr:to>
      <xdr:col>55</xdr:col>
      <xdr:colOff>50800</xdr:colOff>
      <xdr:row>84</xdr:row>
      <xdr:rowOff>132335</xdr:rowOff>
    </xdr:to>
    <xdr:sp macro="" textlink="">
      <xdr:nvSpPr>
        <xdr:cNvPr id="357" name="楕円 356"/>
        <xdr:cNvSpPr/>
      </xdr:nvSpPr>
      <xdr:spPr>
        <a:xfrm>
          <a:off x="10426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53612</xdr:rowOff>
    </xdr:from>
    <xdr:ext cx="469744" cy="259045"/>
    <xdr:sp macro="" textlink="">
      <xdr:nvSpPr>
        <xdr:cNvPr id="358" name="【公営住宅】&#10;一人当たり面積該当値テキスト"/>
        <xdr:cNvSpPr txBox="1"/>
      </xdr:nvSpPr>
      <xdr:spPr>
        <a:xfrm>
          <a:off x="10515600"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34392</xdr:rowOff>
    </xdr:from>
    <xdr:to>
      <xdr:col>50</xdr:col>
      <xdr:colOff>165100</xdr:colOff>
      <xdr:row>84</xdr:row>
      <xdr:rowOff>135992</xdr:rowOff>
    </xdr:to>
    <xdr:sp macro="" textlink="">
      <xdr:nvSpPr>
        <xdr:cNvPr id="359" name="楕円 358"/>
        <xdr:cNvSpPr/>
      </xdr:nvSpPr>
      <xdr:spPr>
        <a:xfrm>
          <a:off x="9588500" y="144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81535</xdr:rowOff>
    </xdr:from>
    <xdr:to>
      <xdr:col>55</xdr:col>
      <xdr:colOff>0</xdr:colOff>
      <xdr:row>84</xdr:row>
      <xdr:rowOff>85192</xdr:rowOff>
    </xdr:to>
    <xdr:cxnSp macro="">
      <xdr:nvCxnSpPr>
        <xdr:cNvPr id="360" name="直線コネクタ 359"/>
        <xdr:cNvCxnSpPr/>
      </xdr:nvCxnSpPr>
      <xdr:spPr>
        <a:xfrm flipV="1">
          <a:off x="9639300" y="1448333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32562</xdr:rowOff>
    </xdr:from>
    <xdr:to>
      <xdr:col>46</xdr:col>
      <xdr:colOff>38100</xdr:colOff>
      <xdr:row>84</xdr:row>
      <xdr:rowOff>134162</xdr:rowOff>
    </xdr:to>
    <xdr:sp macro="" textlink="">
      <xdr:nvSpPr>
        <xdr:cNvPr id="361" name="楕円 360"/>
        <xdr:cNvSpPr/>
      </xdr:nvSpPr>
      <xdr:spPr>
        <a:xfrm>
          <a:off x="8699500" y="144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83362</xdr:rowOff>
    </xdr:from>
    <xdr:to>
      <xdr:col>50</xdr:col>
      <xdr:colOff>114300</xdr:colOff>
      <xdr:row>84</xdr:row>
      <xdr:rowOff>85192</xdr:rowOff>
    </xdr:to>
    <xdr:cxnSp macro="">
      <xdr:nvCxnSpPr>
        <xdr:cNvPr id="362" name="直線コネクタ 361"/>
        <xdr:cNvCxnSpPr/>
      </xdr:nvCxnSpPr>
      <xdr:spPr>
        <a:xfrm>
          <a:off x="8750300" y="1448516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35306</xdr:rowOff>
    </xdr:from>
    <xdr:to>
      <xdr:col>41</xdr:col>
      <xdr:colOff>101600</xdr:colOff>
      <xdr:row>84</xdr:row>
      <xdr:rowOff>136906</xdr:rowOff>
    </xdr:to>
    <xdr:sp macro="" textlink="">
      <xdr:nvSpPr>
        <xdr:cNvPr id="363" name="楕円 362"/>
        <xdr:cNvSpPr/>
      </xdr:nvSpPr>
      <xdr:spPr>
        <a:xfrm>
          <a:off x="7810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83362</xdr:rowOff>
    </xdr:from>
    <xdr:to>
      <xdr:col>45</xdr:col>
      <xdr:colOff>177800</xdr:colOff>
      <xdr:row>84</xdr:row>
      <xdr:rowOff>86106</xdr:rowOff>
    </xdr:to>
    <xdr:cxnSp macro="">
      <xdr:nvCxnSpPr>
        <xdr:cNvPr id="364" name="直線コネクタ 363"/>
        <xdr:cNvCxnSpPr/>
      </xdr:nvCxnSpPr>
      <xdr:spPr>
        <a:xfrm flipV="1">
          <a:off x="7861300" y="1448516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65" name="楕円 364"/>
        <xdr:cNvSpPr/>
      </xdr:nvSpPr>
      <xdr:spPr>
        <a:xfrm>
          <a:off x="6921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86106</xdr:rowOff>
    </xdr:from>
    <xdr:to>
      <xdr:col>41</xdr:col>
      <xdr:colOff>50800</xdr:colOff>
      <xdr:row>84</xdr:row>
      <xdr:rowOff>88392</xdr:rowOff>
    </xdr:to>
    <xdr:cxnSp macro="">
      <xdr:nvCxnSpPr>
        <xdr:cNvPr id="366" name="直線コネクタ 365"/>
        <xdr:cNvCxnSpPr/>
      </xdr:nvCxnSpPr>
      <xdr:spPr>
        <a:xfrm flipV="1">
          <a:off x="6972300" y="1448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152519</xdr:rowOff>
    </xdr:from>
    <xdr:ext cx="469744" cy="259045"/>
    <xdr:sp macro="" textlink="">
      <xdr:nvSpPr>
        <xdr:cNvPr id="371" name="n_1mainValue【公営住宅】&#10;一人当たり面積"/>
        <xdr:cNvSpPr txBox="1"/>
      </xdr:nvSpPr>
      <xdr:spPr>
        <a:xfrm>
          <a:off x="9391727" y="1421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150689</xdr:rowOff>
    </xdr:from>
    <xdr:ext cx="469744" cy="259045"/>
    <xdr:sp macro="" textlink="">
      <xdr:nvSpPr>
        <xdr:cNvPr id="372" name="n_2mainValue【公営住宅】&#10;一人当たり面積"/>
        <xdr:cNvSpPr txBox="1"/>
      </xdr:nvSpPr>
      <xdr:spPr>
        <a:xfrm>
          <a:off x="8515427" y="142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153433</xdr:rowOff>
    </xdr:from>
    <xdr:ext cx="469744" cy="259045"/>
    <xdr:sp macro="" textlink="">
      <xdr:nvSpPr>
        <xdr:cNvPr id="373" name="n_3mainValue【公営住宅】&#10;一人当たり面積"/>
        <xdr:cNvSpPr txBox="1"/>
      </xdr:nvSpPr>
      <xdr:spPr>
        <a:xfrm>
          <a:off x="7626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74" name="n_4mainValue【公営住宅】&#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31" name="楕円 430"/>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32" name="【認定こども園・幼稚園・保育所】&#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33" name="楕円 432"/>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38</xdr:row>
      <xdr:rowOff>140970</xdr:rowOff>
    </xdr:to>
    <xdr:cxnSp macro="">
      <xdr:nvCxnSpPr>
        <xdr:cNvPr id="434" name="直線コネクタ 433"/>
        <xdr:cNvCxnSpPr/>
      </xdr:nvCxnSpPr>
      <xdr:spPr>
        <a:xfrm>
          <a:off x="15481300" y="6621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35" name="楕円 434"/>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39</xdr:row>
      <xdr:rowOff>118110</xdr:rowOff>
    </xdr:to>
    <xdr:cxnSp macro="">
      <xdr:nvCxnSpPr>
        <xdr:cNvPr id="436" name="直線コネクタ 435"/>
        <xdr:cNvCxnSpPr/>
      </xdr:nvCxnSpPr>
      <xdr:spPr>
        <a:xfrm flipV="1">
          <a:off x="14592300" y="6621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437" name="楕円 436"/>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39</xdr:row>
      <xdr:rowOff>118110</xdr:rowOff>
    </xdr:to>
    <xdr:cxnSp macro="">
      <xdr:nvCxnSpPr>
        <xdr:cNvPr id="438" name="直線コネクタ 437"/>
        <xdr:cNvCxnSpPr/>
      </xdr:nvCxnSpPr>
      <xdr:spPr>
        <a:xfrm>
          <a:off x="13703300" y="6762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153035</xdr:rowOff>
    </xdr:from>
    <xdr:to>
      <xdr:col>67</xdr:col>
      <xdr:colOff>101600</xdr:colOff>
      <xdr:row>39</xdr:row>
      <xdr:rowOff>83185</xdr:rowOff>
    </xdr:to>
    <xdr:sp macro="" textlink="">
      <xdr:nvSpPr>
        <xdr:cNvPr id="439" name="楕円 438"/>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32385</xdr:rowOff>
    </xdr:from>
    <xdr:to>
      <xdr:col>71</xdr:col>
      <xdr:colOff>177800</xdr:colOff>
      <xdr:row>39</xdr:row>
      <xdr:rowOff>76200</xdr:rowOff>
    </xdr:to>
    <xdr:cxnSp macro="">
      <xdr:nvCxnSpPr>
        <xdr:cNvPr id="440" name="直線コネクタ 439"/>
        <xdr:cNvCxnSpPr/>
      </xdr:nvCxnSpPr>
      <xdr:spPr>
        <a:xfrm>
          <a:off x="12814300" y="67189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45" name="n_1mainValue【認定こども園・幼稚園・保育所】&#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46" name="n_2mainValue【認定こども園・幼稚園・保育所】&#10;有形固定資産減価償却率"/>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447" name="n_3mainValue【認定こども園・幼稚園・保育所】&#10;有形固定資産減価償却率"/>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74312</xdr:rowOff>
    </xdr:from>
    <xdr:ext cx="405111" cy="259045"/>
    <xdr:sp macro="" textlink="">
      <xdr:nvSpPr>
        <xdr:cNvPr id="448" name="n_4mainValue【認定こども園・幼稚園・保育所】&#10;有形固定資産減価償却率"/>
        <xdr:cNvSpPr txBox="1"/>
      </xdr:nvSpPr>
      <xdr:spPr>
        <a:xfrm>
          <a:off x="12611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135128</xdr:rowOff>
    </xdr:from>
    <xdr:to>
      <xdr:col>116</xdr:col>
      <xdr:colOff>114300</xdr:colOff>
      <xdr:row>33</xdr:row>
      <xdr:rowOff>65278</xdr:rowOff>
    </xdr:to>
    <xdr:sp macro="" textlink="">
      <xdr:nvSpPr>
        <xdr:cNvPr id="486" name="楕円 485"/>
        <xdr:cNvSpPr/>
      </xdr:nvSpPr>
      <xdr:spPr>
        <a:xfrm>
          <a:off x="221107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88155</xdr:rowOff>
    </xdr:from>
    <xdr:ext cx="469744" cy="259045"/>
    <xdr:sp macro="" textlink="">
      <xdr:nvSpPr>
        <xdr:cNvPr id="487" name="【認定こども園・幼稚園・保育所】&#10;一人当たり面積該当値テキスト"/>
        <xdr:cNvSpPr txBox="1"/>
      </xdr:nvSpPr>
      <xdr:spPr>
        <a:xfrm>
          <a:off x="22199600"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148844</xdr:rowOff>
    </xdr:from>
    <xdr:to>
      <xdr:col>112</xdr:col>
      <xdr:colOff>38100</xdr:colOff>
      <xdr:row>33</xdr:row>
      <xdr:rowOff>78994</xdr:rowOff>
    </xdr:to>
    <xdr:sp macro="" textlink="">
      <xdr:nvSpPr>
        <xdr:cNvPr id="488" name="楕円 487"/>
        <xdr:cNvSpPr/>
      </xdr:nvSpPr>
      <xdr:spPr>
        <a:xfrm>
          <a:off x="21272500" y="56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14478</xdr:rowOff>
    </xdr:from>
    <xdr:to>
      <xdr:col>116</xdr:col>
      <xdr:colOff>63500</xdr:colOff>
      <xdr:row>33</xdr:row>
      <xdr:rowOff>28194</xdr:rowOff>
    </xdr:to>
    <xdr:cxnSp macro="">
      <xdr:nvCxnSpPr>
        <xdr:cNvPr id="489" name="直線コネクタ 488"/>
        <xdr:cNvCxnSpPr/>
      </xdr:nvCxnSpPr>
      <xdr:spPr>
        <a:xfrm flipV="1">
          <a:off x="21323300" y="5672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4826</xdr:rowOff>
    </xdr:from>
    <xdr:to>
      <xdr:col>107</xdr:col>
      <xdr:colOff>101600</xdr:colOff>
      <xdr:row>35</xdr:row>
      <xdr:rowOff>106426</xdr:rowOff>
    </xdr:to>
    <xdr:sp macro="" textlink="">
      <xdr:nvSpPr>
        <xdr:cNvPr id="490" name="楕円 489"/>
        <xdr:cNvSpPr/>
      </xdr:nvSpPr>
      <xdr:spPr>
        <a:xfrm>
          <a:off x="20383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28194</xdr:rowOff>
    </xdr:from>
    <xdr:to>
      <xdr:col>111</xdr:col>
      <xdr:colOff>177800</xdr:colOff>
      <xdr:row>35</xdr:row>
      <xdr:rowOff>55626</xdr:rowOff>
    </xdr:to>
    <xdr:cxnSp macro="">
      <xdr:nvCxnSpPr>
        <xdr:cNvPr id="491" name="直線コネクタ 490"/>
        <xdr:cNvCxnSpPr/>
      </xdr:nvCxnSpPr>
      <xdr:spPr>
        <a:xfrm flipV="1">
          <a:off x="20434300" y="568604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13970</xdr:rowOff>
    </xdr:from>
    <xdr:to>
      <xdr:col>102</xdr:col>
      <xdr:colOff>165100</xdr:colOff>
      <xdr:row>35</xdr:row>
      <xdr:rowOff>115570</xdr:rowOff>
    </xdr:to>
    <xdr:sp macro="" textlink="">
      <xdr:nvSpPr>
        <xdr:cNvPr id="492" name="楕円 491"/>
        <xdr:cNvSpPr/>
      </xdr:nvSpPr>
      <xdr:spPr>
        <a:xfrm>
          <a:off x="19494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55626</xdr:rowOff>
    </xdr:from>
    <xdr:to>
      <xdr:col>107</xdr:col>
      <xdr:colOff>50800</xdr:colOff>
      <xdr:row>35</xdr:row>
      <xdr:rowOff>64770</xdr:rowOff>
    </xdr:to>
    <xdr:cxnSp macro="">
      <xdr:nvCxnSpPr>
        <xdr:cNvPr id="493" name="直線コネクタ 492"/>
        <xdr:cNvCxnSpPr/>
      </xdr:nvCxnSpPr>
      <xdr:spPr>
        <a:xfrm flipV="1">
          <a:off x="19545300" y="6056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23114</xdr:rowOff>
    </xdr:from>
    <xdr:to>
      <xdr:col>98</xdr:col>
      <xdr:colOff>38100</xdr:colOff>
      <xdr:row>35</xdr:row>
      <xdr:rowOff>124714</xdr:rowOff>
    </xdr:to>
    <xdr:sp macro="" textlink="">
      <xdr:nvSpPr>
        <xdr:cNvPr id="494" name="楕円 493"/>
        <xdr:cNvSpPr/>
      </xdr:nvSpPr>
      <xdr:spPr>
        <a:xfrm>
          <a:off x="18605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64770</xdr:rowOff>
    </xdr:from>
    <xdr:to>
      <xdr:col>102</xdr:col>
      <xdr:colOff>114300</xdr:colOff>
      <xdr:row>35</xdr:row>
      <xdr:rowOff>73914</xdr:rowOff>
    </xdr:to>
    <xdr:cxnSp macro="">
      <xdr:nvCxnSpPr>
        <xdr:cNvPr id="495" name="直線コネクタ 494"/>
        <xdr:cNvCxnSpPr/>
      </xdr:nvCxnSpPr>
      <xdr:spPr>
        <a:xfrm flipV="1">
          <a:off x="18656300" y="6065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95521</xdr:rowOff>
    </xdr:from>
    <xdr:ext cx="469744" cy="259045"/>
    <xdr:sp macro="" textlink="">
      <xdr:nvSpPr>
        <xdr:cNvPr id="500" name="n_1mainValue【認定こども園・幼稚園・保育所】&#10;一人当たり面積"/>
        <xdr:cNvSpPr txBox="1"/>
      </xdr:nvSpPr>
      <xdr:spPr>
        <a:xfrm>
          <a:off x="21075727" y="54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122953</xdr:rowOff>
    </xdr:from>
    <xdr:ext cx="469744" cy="259045"/>
    <xdr:sp macro="" textlink="">
      <xdr:nvSpPr>
        <xdr:cNvPr id="501" name="n_2mainValue【認定こども園・幼稚園・保育所】&#10;一人当たり面積"/>
        <xdr:cNvSpPr txBox="1"/>
      </xdr:nvSpPr>
      <xdr:spPr>
        <a:xfrm>
          <a:off x="201994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132097</xdr:rowOff>
    </xdr:from>
    <xdr:ext cx="469744" cy="259045"/>
    <xdr:sp macro="" textlink="">
      <xdr:nvSpPr>
        <xdr:cNvPr id="502" name="n_3mainValue【認定こども園・幼稚園・保育所】&#10;一人当たり面積"/>
        <xdr:cNvSpPr txBox="1"/>
      </xdr:nvSpPr>
      <xdr:spPr>
        <a:xfrm>
          <a:off x="19310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141241</xdr:rowOff>
    </xdr:from>
    <xdr:ext cx="469744" cy="259045"/>
    <xdr:sp macro="" textlink="">
      <xdr:nvSpPr>
        <xdr:cNvPr id="503" name="n_4mainValue【認定こども園・幼稚園・保育所】&#10;一人当たり面積"/>
        <xdr:cNvSpPr txBox="1"/>
      </xdr:nvSpPr>
      <xdr:spPr>
        <a:xfrm>
          <a:off x="18421427" y="57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46" name="楕円 545"/>
        <xdr:cNvSpPr/>
      </xdr:nvSpPr>
      <xdr:spPr>
        <a:xfrm>
          <a:off x="16268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94178</xdr:rowOff>
    </xdr:from>
    <xdr:ext cx="405111" cy="259045"/>
    <xdr:sp macro="" textlink="">
      <xdr:nvSpPr>
        <xdr:cNvPr id="547" name="【学校施設】&#10;有形固定資産減価償却率該当値テキスト"/>
        <xdr:cNvSpPr txBox="1"/>
      </xdr:nvSpPr>
      <xdr:spPr>
        <a:xfrm>
          <a:off x="16357600"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548" name="楕円 547"/>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60</xdr:row>
      <xdr:rowOff>166551</xdr:rowOff>
    </xdr:to>
    <xdr:cxnSp macro="">
      <xdr:nvCxnSpPr>
        <xdr:cNvPr id="549" name="直線コネクタ 548"/>
        <xdr:cNvCxnSpPr/>
      </xdr:nvCxnSpPr>
      <xdr:spPr>
        <a:xfrm>
          <a:off x="15481300" y="104143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550" name="楕円 549"/>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60</xdr:row>
      <xdr:rowOff>166551</xdr:rowOff>
    </xdr:to>
    <xdr:cxnSp macro="">
      <xdr:nvCxnSpPr>
        <xdr:cNvPr id="551" name="直線コネクタ 550"/>
        <xdr:cNvCxnSpPr/>
      </xdr:nvCxnSpPr>
      <xdr:spPr>
        <a:xfrm flipV="1">
          <a:off x="14592300" y="10414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50437</xdr:rowOff>
    </xdr:from>
    <xdr:to>
      <xdr:col>72</xdr:col>
      <xdr:colOff>38100</xdr:colOff>
      <xdr:row>60</xdr:row>
      <xdr:rowOff>152037</xdr:rowOff>
    </xdr:to>
    <xdr:sp macro="" textlink="">
      <xdr:nvSpPr>
        <xdr:cNvPr id="552" name="楕円 551"/>
        <xdr:cNvSpPr/>
      </xdr:nvSpPr>
      <xdr:spPr>
        <a:xfrm>
          <a:off x="13652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101237</xdr:rowOff>
    </xdr:from>
    <xdr:to>
      <xdr:col>76</xdr:col>
      <xdr:colOff>114300</xdr:colOff>
      <xdr:row>60</xdr:row>
      <xdr:rowOff>166551</xdr:rowOff>
    </xdr:to>
    <xdr:cxnSp macro="">
      <xdr:nvCxnSpPr>
        <xdr:cNvPr id="553" name="直線コネクタ 552"/>
        <xdr:cNvCxnSpPr/>
      </xdr:nvCxnSpPr>
      <xdr:spPr>
        <a:xfrm>
          <a:off x="13703300" y="10388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554" name="楕円 553"/>
        <xdr:cNvSpPr/>
      </xdr:nvSpPr>
      <xdr:spPr>
        <a:xfrm>
          <a:off x="1276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101237</xdr:rowOff>
    </xdr:to>
    <xdr:cxnSp macro="">
      <xdr:nvCxnSpPr>
        <xdr:cNvPr id="555" name="直線コネクタ 554"/>
        <xdr:cNvCxnSpPr/>
      </xdr:nvCxnSpPr>
      <xdr:spPr>
        <a:xfrm>
          <a:off x="12814300" y="103294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560" name="n_1mainValue【学校施設】&#10;有形固定資産減価償却率"/>
        <xdr:cNvSpPr txBox="1"/>
      </xdr:nvSpPr>
      <xdr:spPr>
        <a:xfrm>
          <a:off x="15266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561" name="n_2mainValue【学校施設】&#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143164</xdr:rowOff>
    </xdr:from>
    <xdr:ext cx="405111" cy="259045"/>
    <xdr:sp macro="" textlink="">
      <xdr:nvSpPr>
        <xdr:cNvPr id="562" name="n_3mainValue【学校施設】&#10;有形固定資産減価償却率"/>
        <xdr:cNvSpPr txBox="1"/>
      </xdr:nvSpPr>
      <xdr:spPr>
        <a:xfrm>
          <a:off x="13500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84381</xdr:rowOff>
    </xdr:from>
    <xdr:ext cx="405111" cy="259045"/>
    <xdr:sp macro="" textlink="">
      <xdr:nvSpPr>
        <xdr:cNvPr id="563" name="n_4mainValue【学校施設】&#10;有形固定資産減価償却率"/>
        <xdr:cNvSpPr txBox="1"/>
      </xdr:nvSpPr>
      <xdr:spPr>
        <a:xfrm>
          <a:off x="12611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2236</xdr:rowOff>
    </xdr:from>
    <xdr:to>
      <xdr:col>116</xdr:col>
      <xdr:colOff>114300</xdr:colOff>
      <xdr:row>63</xdr:row>
      <xdr:rowOff>103836</xdr:rowOff>
    </xdr:to>
    <xdr:sp macro="" textlink="">
      <xdr:nvSpPr>
        <xdr:cNvPr id="603" name="楕円 602"/>
        <xdr:cNvSpPr/>
      </xdr:nvSpPr>
      <xdr:spPr>
        <a:xfrm>
          <a:off x="22110700" y="10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133063</xdr:rowOff>
    </xdr:from>
    <xdr:ext cx="469744" cy="259045"/>
    <xdr:sp macro="" textlink="">
      <xdr:nvSpPr>
        <xdr:cNvPr id="604" name="【学校施設】&#10;一人当たり面積該当値テキスト"/>
        <xdr:cNvSpPr txBox="1"/>
      </xdr:nvSpPr>
      <xdr:spPr>
        <a:xfrm>
          <a:off x="22199600" y="105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47803</xdr:rowOff>
    </xdr:from>
    <xdr:to>
      <xdr:col>112</xdr:col>
      <xdr:colOff>38100</xdr:colOff>
      <xdr:row>63</xdr:row>
      <xdr:rowOff>149403</xdr:rowOff>
    </xdr:to>
    <xdr:sp macro="" textlink="">
      <xdr:nvSpPr>
        <xdr:cNvPr id="605" name="楕円 604"/>
        <xdr:cNvSpPr/>
      </xdr:nvSpPr>
      <xdr:spPr>
        <a:xfrm>
          <a:off x="21272500" y="108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53036</xdr:rowOff>
    </xdr:from>
    <xdr:to>
      <xdr:col>116</xdr:col>
      <xdr:colOff>63500</xdr:colOff>
      <xdr:row>63</xdr:row>
      <xdr:rowOff>98603</xdr:rowOff>
    </xdr:to>
    <xdr:cxnSp macro="">
      <xdr:nvCxnSpPr>
        <xdr:cNvPr id="606" name="直線コネクタ 605"/>
        <xdr:cNvCxnSpPr/>
      </xdr:nvCxnSpPr>
      <xdr:spPr>
        <a:xfrm flipV="1">
          <a:off x="21323300" y="10854386"/>
          <a:ext cx="8382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49022</xdr:rowOff>
    </xdr:from>
    <xdr:to>
      <xdr:col>107</xdr:col>
      <xdr:colOff>101600</xdr:colOff>
      <xdr:row>63</xdr:row>
      <xdr:rowOff>150622</xdr:rowOff>
    </xdr:to>
    <xdr:sp macro="" textlink="">
      <xdr:nvSpPr>
        <xdr:cNvPr id="607" name="楕円 606"/>
        <xdr:cNvSpPr/>
      </xdr:nvSpPr>
      <xdr:spPr>
        <a:xfrm>
          <a:off x="203835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98603</xdr:rowOff>
    </xdr:from>
    <xdr:to>
      <xdr:col>111</xdr:col>
      <xdr:colOff>177800</xdr:colOff>
      <xdr:row>63</xdr:row>
      <xdr:rowOff>99822</xdr:rowOff>
    </xdr:to>
    <xdr:cxnSp macro="">
      <xdr:nvCxnSpPr>
        <xdr:cNvPr id="608" name="直線コネクタ 607"/>
        <xdr:cNvCxnSpPr/>
      </xdr:nvCxnSpPr>
      <xdr:spPr>
        <a:xfrm flipV="1">
          <a:off x="20434300" y="1089995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50241</xdr:rowOff>
    </xdr:from>
    <xdr:to>
      <xdr:col>102</xdr:col>
      <xdr:colOff>165100</xdr:colOff>
      <xdr:row>63</xdr:row>
      <xdr:rowOff>151841</xdr:rowOff>
    </xdr:to>
    <xdr:sp macro="" textlink="">
      <xdr:nvSpPr>
        <xdr:cNvPr id="609" name="楕円 608"/>
        <xdr:cNvSpPr/>
      </xdr:nvSpPr>
      <xdr:spPr>
        <a:xfrm>
          <a:off x="19494500" y="108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99822</xdr:rowOff>
    </xdr:from>
    <xdr:to>
      <xdr:col>107</xdr:col>
      <xdr:colOff>50800</xdr:colOff>
      <xdr:row>63</xdr:row>
      <xdr:rowOff>101041</xdr:rowOff>
    </xdr:to>
    <xdr:cxnSp macro="">
      <xdr:nvCxnSpPr>
        <xdr:cNvPr id="610" name="直線コネクタ 609"/>
        <xdr:cNvCxnSpPr/>
      </xdr:nvCxnSpPr>
      <xdr:spPr>
        <a:xfrm flipV="1">
          <a:off x="19545300" y="1090117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51460</xdr:rowOff>
    </xdr:from>
    <xdr:to>
      <xdr:col>98</xdr:col>
      <xdr:colOff>38100</xdr:colOff>
      <xdr:row>63</xdr:row>
      <xdr:rowOff>153060</xdr:rowOff>
    </xdr:to>
    <xdr:sp macro="" textlink="">
      <xdr:nvSpPr>
        <xdr:cNvPr id="611" name="楕円 610"/>
        <xdr:cNvSpPr/>
      </xdr:nvSpPr>
      <xdr:spPr>
        <a:xfrm>
          <a:off x="18605500" y="108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101041</xdr:rowOff>
    </xdr:from>
    <xdr:to>
      <xdr:col>102</xdr:col>
      <xdr:colOff>114300</xdr:colOff>
      <xdr:row>63</xdr:row>
      <xdr:rowOff>102260</xdr:rowOff>
    </xdr:to>
    <xdr:cxnSp macro="">
      <xdr:nvCxnSpPr>
        <xdr:cNvPr id="612" name="直線コネクタ 611"/>
        <xdr:cNvCxnSpPr/>
      </xdr:nvCxnSpPr>
      <xdr:spPr>
        <a:xfrm flipV="1">
          <a:off x="18656300" y="1090239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165930</xdr:rowOff>
    </xdr:from>
    <xdr:ext cx="469744" cy="259045"/>
    <xdr:sp macro="" textlink="">
      <xdr:nvSpPr>
        <xdr:cNvPr id="617" name="n_1mainValue【学校施設】&#10;一人当たり面積"/>
        <xdr:cNvSpPr txBox="1"/>
      </xdr:nvSpPr>
      <xdr:spPr>
        <a:xfrm>
          <a:off x="21075727" y="106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167149</xdr:rowOff>
    </xdr:from>
    <xdr:ext cx="469744" cy="259045"/>
    <xdr:sp macro="" textlink="">
      <xdr:nvSpPr>
        <xdr:cNvPr id="618" name="n_2mainValue【学校施設】&#10;一人当たり面積"/>
        <xdr:cNvSpPr txBox="1"/>
      </xdr:nvSpPr>
      <xdr:spPr>
        <a:xfrm>
          <a:off x="20199427" y="106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168368</xdr:rowOff>
    </xdr:from>
    <xdr:ext cx="469744" cy="259045"/>
    <xdr:sp macro="" textlink="">
      <xdr:nvSpPr>
        <xdr:cNvPr id="619" name="n_3mainValue【学校施設】&#10;一人当たり面積"/>
        <xdr:cNvSpPr txBox="1"/>
      </xdr:nvSpPr>
      <xdr:spPr>
        <a:xfrm>
          <a:off x="19310427" y="1062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169587</xdr:rowOff>
    </xdr:from>
    <xdr:ext cx="469744" cy="259045"/>
    <xdr:sp macro="" textlink="">
      <xdr:nvSpPr>
        <xdr:cNvPr id="620" name="n_4mainValue【学校施設】&#10;一人当たり面積"/>
        <xdr:cNvSpPr txBox="1"/>
      </xdr:nvSpPr>
      <xdr:spPr>
        <a:xfrm>
          <a:off x="18421427" y="106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661" name="楕円 660"/>
        <xdr:cNvSpPr/>
      </xdr:nvSpPr>
      <xdr:spPr>
        <a:xfrm>
          <a:off x="16268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99713</xdr:rowOff>
    </xdr:from>
    <xdr:ext cx="405111" cy="259045"/>
    <xdr:sp macro="" textlink="">
      <xdr:nvSpPr>
        <xdr:cNvPr id="662" name="【児童館】&#10;有形固定資産減価償却率該当値テキスト"/>
        <xdr:cNvSpPr txBox="1"/>
      </xdr:nvSpPr>
      <xdr:spPr>
        <a:xfrm>
          <a:off x="16357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663" name="楕円 662"/>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127636</xdr:rowOff>
    </xdr:from>
    <xdr:to>
      <xdr:col>85</xdr:col>
      <xdr:colOff>127000</xdr:colOff>
      <xdr:row>82</xdr:row>
      <xdr:rowOff>45720</xdr:rowOff>
    </xdr:to>
    <xdr:cxnSp macro="">
      <xdr:nvCxnSpPr>
        <xdr:cNvPr id="664" name="直線コネクタ 663"/>
        <xdr:cNvCxnSpPr/>
      </xdr:nvCxnSpPr>
      <xdr:spPr>
        <a:xfrm flipV="1">
          <a:off x="15481300" y="14015086"/>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114936</xdr:rowOff>
    </xdr:from>
    <xdr:to>
      <xdr:col>76</xdr:col>
      <xdr:colOff>165100</xdr:colOff>
      <xdr:row>82</xdr:row>
      <xdr:rowOff>45086</xdr:rowOff>
    </xdr:to>
    <xdr:sp macro="" textlink="">
      <xdr:nvSpPr>
        <xdr:cNvPr id="665" name="楕円 664"/>
        <xdr:cNvSpPr/>
      </xdr:nvSpPr>
      <xdr:spPr>
        <a:xfrm>
          <a:off x="14541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165736</xdr:rowOff>
    </xdr:from>
    <xdr:to>
      <xdr:col>81</xdr:col>
      <xdr:colOff>50800</xdr:colOff>
      <xdr:row>82</xdr:row>
      <xdr:rowOff>45720</xdr:rowOff>
    </xdr:to>
    <xdr:cxnSp macro="">
      <xdr:nvCxnSpPr>
        <xdr:cNvPr id="666" name="直線コネクタ 665"/>
        <xdr:cNvCxnSpPr/>
      </xdr:nvCxnSpPr>
      <xdr:spPr>
        <a:xfrm>
          <a:off x="14592300" y="140531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7" name="楕円 666"/>
        <xdr:cNvSpPr/>
      </xdr:nvSpPr>
      <xdr:spPr>
        <a:xfrm>
          <a:off x="1365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81</xdr:row>
      <xdr:rowOff>165736</xdr:rowOff>
    </xdr:to>
    <xdr:cxnSp macro="">
      <xdr:nvCxnSpPr>
        <xdr:cNvPr id="668" name="直線コネクタ 667"/>
        <xdr:cNvCxnSpPr/>
      </xdr:nvCxnSpPr>
      <xdr:spPr>
        <a:xfrm>
          <a:off x="13703300" y="140017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10161</xdr:rowOff>
    </xdr:from>
    <xdr:to>
      <xdr:col>67</xdr:col>
      <xdr:colOff>101600</xdr:colOff>
      <xdr:row>81</xdr:row>
      <xdr:rowOff>111761</xdr:rowOff>
    </xdr:to>
    <xdr:sp macro="" textlink="">
      <xdr:nvSpPr>
        <xdr:cNvPr id="669" name="楕円 668"/>
        <xdr:cNvSpPr/>
      </xdr:nvSpPr>
      <xdr:spPr>
        <a:xfrm>
          <a:off x="12763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60961</xdr:rowOff>
    </xdr:from>
    <xdr:to>
      <xdr:col>71</xdr:col>
      <xdr:colOff>177800</xdr:colOff>
      <xdr:row>81</xdr:row>
      <xdr:rowOff>114300</xdr:rowOff>
    </xdr:to>
    <xdr:cxnSp macro="">
      <xdr:nvCxnSpPr>
        <xdr:cNvPr id="670" name="直線コネクタ 669"/>
        <xdr:cNvCxnSpPr/>
      </xdr:nvCxnSpPr>
      <xdr:spPr>
        <a:xfrm>
          <a:off x="12814300" y="13948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113047</xdr:rowOff>
    </xdr:from>
    <xdr:ext cx="405111" cy="259045"/>
    <xdr:sp macro="" textlink="">
      <xdr:nvSpPr>
        <xdr:cNvPr id="675" name="n_1mainValue【児童館】&#10;有形固定資産減価償却率"/>
        <xdr:cNvSpPr txBox="1"/>
      </xdr:nvSpPr>
      <xdr:spPr>
        <a:xfrm>
          <a:off x="15266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676" name="n_2mainValue【児童館】&#10;有形固定資産減価償却率"/>
        <xdr:cNvSpPr txBox="1"/>
      </xdr:nvSpPr>
      <xdr:spPr>
        <a:xfrm>
          <a:off x="14389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7" name="n_3main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128288</xdr:rowOff>
    </xdr:from>
    <xdr:ext cx="405111" cy="259045"/>
    <xdr:sp macro="" textlink="">
      <xdr:nvSpPr>
        <xdr:cNvPr id="678" name="n_4mainValue【児童館】&#10;有形固定資産減価償却率"/>
        <xdr:cNvSpPr txBox="1"/>
      </xdr:nvSpPr>
      <xdr:spPr>
        <a:xfrm>
          <a:off x="12611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8" name="楕円 717"/>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19"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0" name="楕円 719"/>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114300</xdr:rowOff>
    </xdr:to>
    <xdr:cxnSp macro="">
      <xdr:nvCxnSpPr>
        <xdr:cNvPr id="721" name="直線コネクタ 720"/>
        <xdr:cNvCxnSpPr/>
      </xdr:nvCxnSpPr>
      <xdr:spPr>
        <a:xfrm flipV="1">
          <a:off x="21323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22" name="楕円 721"/>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84</xdr:row>
      <xdr:rowOff>114300</xdr:rowOff>
    </xdr:to>
    <xdr:cxnSp macro="">
      <xdr:nvCxnSpPr>
        <xdr:cNvPr id="723" name="直線コネクタ 722"/>
        <xdr:cNvCxnSpPr/>
      </xdr:nvCxnSpPr>
      <xdr:spPr>
        <a:xfrm>
          <a:off x="20434300" y="14211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4" name="楕円 723"/>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84</xdr:row>
      <xdr:rowOff>114300</xdr:rowOff>
    </xdr:to>
    <xdr:cxnSp macro="">
      <xdr:nvCxnSpPr>
        <xdr:cNvPr id="725" name="直線コネクタ 724"/>
        <xdr:cNvCxnSpPr/>
      </xdr:nvCxnSpPr>
      <xdr:spPr>
        <a:xfrm flipV="1">
          <a:off x="19545300" y="14211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26" name="楕円 725"/>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27" name="直線コネクタ 726"/>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2"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3"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4" name="n_3mainValue【児童館】&#10;一人当たり面積"/>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5" name="n_4mainValue【児童館】&#10;一人当たり面積"/>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xdr:rowOff>
    </xdr:from>
    <xdr:to>
      <xdr:col>85</xdr:col>
      <xdr:colOff>177800</xdr:colOff>
      <xdr:row>106</xdr:row>
      <xdr:rowOff>106045</xdr:rowOff>
    </xdr:to>
    <xdr:sp macro="" textlink="">
      <xdr:nvSpPr>
        <xdr:cNvPr id="776" name="楕円 775"/>
        <xdr:cNvSpPr/>
      </xdr:nvSpPr>
      <xdr:spPr>
        <a:xfrm>
          <a:off x="16268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154322</xdr:rowOff>
    </xdr:from>
    <xdr:ext cx="405111" cy="259045"/>
    <xdr:sp macro="" textlink="">
      <xdr:nvSpPr>
        <xdr:cNvPr id="777" name="【公民館】&#10;有形固定資産減価償却率該当値テキスト"/>
        <xdr:cNvSpPr txBox="1"/>
      </xdr:nvSpPr>
      <xdr:spPr>
        <a:xfrm>
          <a:off x="1635760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135889</xdr:rowOff>
    </xdr:from>
    <xdr:to>
      <xdr:col>81</xdr:col>
      <xdr:colOff>101600</xdr:colOff>
      <xdr:row>106</xdr:row>
      <xdr:rowOff>66039</xdr:rowOff>
    </xdr:to>
    <xdr:sp macro="" textlink="">
      <xdr:nvSpPr>
        <xdr:cNvPr id="778" name="楕円 777"/>
        <xdr:cNvSpPr/>
      </xdr:nvSpPr>
      <xdr:spPr>
        <a:xfrm>
          <a:off x="1543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15239</xdr:rowOff>
    </xdr:from>
    <xdr:to>
      <xdr:col>85</xdr:col>
      <xdr:colOff>127000</xdr:colOff>
      <xdr:row>106</xdr:row>
      <xdr:rowOff>55245</xdr:rowOff>
    </xdr:to>
    <xdr:cxnSp macro="">
      <xdr:nvCxnSpPr>
        <xdr:cNvPr id="779" name="直線コネクタ 778"/>
        <xdr:cNvCxnSpPr/>
      </xdr:nvCxnSpPr>
      <xdr:spPr>
        <a:xfrm>
          <a:off x="15481300" y="181889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780" name="楕円 779"/>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146686</xdr:rowOff>
    </xdr:from>
    <xdr:to>
      <xdr:col>81</xdr:col>
      <xdr:colOff>50800</xdr:colOff>
      <xdr:row>106</xdr:row>
      <xdr:rowOff>15239</xdr:rowOff>
    </xdr:to>
    <xdr:cxnSp macro="">
      <xdr:nvCxnSpPr>
        <xdr:cNvPr id="781" name="直線コネクタ 780"/>
        <xdr:cNvCxnSpPr/>
      </xdr:nvCxnSpPr>
      <xdr:spPr>
        <a:xfrm>
          <a:off x="14592300" y="181489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74930</xdr:rowOff>
    </xdr:from>
    <xdr:to>
      <xdr:col>72</xdr:col>
      <xdr:colOff>38100</xdr:colOff>
      <xdr:row>106</xdr:row>
      <xdr:rowOff>5080</xdr:rowOff>
    </xdr:to>
    <xdr:sp macro="" textlink="">
      <xdr:nvSpPr>
        <xdr:cNvPr id="782" name="楕円 781"/>
        <xdr:cNvSpPr/>
      </xdr:nvSpPr>
      <xdr:spPr>
        <a:xfrm>
          <a:off x="1365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125730</xdr:rowOff>
    </xdr:from>
    <xdr:to>
      <xdr:col>76</xdr:col>
      <xdr:colOff>114300</xdr:colOff>
      <xdr:row>105</xdr:row>
      <xdr:rowOff>146686</xdr:rowOff>
    </xdr:to>
    <xdr:cxnSp macro="">
      <xdr:nvCxnSpPr>
        <xdr:cNvPr id="783" name="直線コネクタ 782"/>
        <xdr:cNvCxnSpPr/>
      </xdr:nvCxnSpPr>
      <xdr:spPr>
        <a:xfrm>
          <a:off x="13703300" y="181279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40639</xdr:rowOff>
    </xdr:from>
    <xdr:to>
      <xdr:col>67</xdr:col>
      <xdr:colOff>101600</xdr:colOff>
      <xdr:row>105</xdr:row>
      <xdr:rowOff>142239</xdr:rowOff>
    </xdr:to>
    <xdr:sp macro="" textlink="">
      <xdr:nvSpPr>
        <xdr:cNvPr id="784" name="楕円 783"/>
        <xdr:cNvSpPr/>
      </xdr:nvSpPr>
      <xdr:spPr>
        <a:xfrm>
          <a:off x="1276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91439</xdr:rowOff>
    </xdr:from>
    <xdr:to>
      <xdr:col>71</xdr:col>
      <xdr:colOff>177800</xdr:colOff>
      <xdr:row>105</xdr:row>
      <xdr:rowOff>125730</xdr:rowOff>
    </xdr:to>
    <xdr:cxnSp macro="">
      <xdr:nvCxnSpPr>
        <xdr:cNvPr id="785" name="直線コネクタ 784"/>
        <xdr:cNvCxnSpPr/>
      </xdr:nvCxnSpPr>
      <xdr:spPr>
        <a:xfrm>
          <a:off x="12814300" y="18093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57166</xdr:rowOff>
    </xdr:from>
    <xdr:ext cx="405111" cy="259045"/>
    <xdr:sp macro="" textlink="">
      <xdr:nvSpPr>
        <xdr:cNvPr id="790" name="n_1mainValue【公民館】&#10;有形固定資産減価償却率"/>
        <xdr:cNvSpPr txBox="1"/>
      </xdr:nvSpPr>
      <xdr:spPr>
        <a:xfrm>
          <a:off x="15266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791" name="n_2mainValue【公民館】&#10;有形固定資産減価償却率"/>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167657</xdr:rowOff>
    </xdr:from>
    <xdr:ext cx="405111" cy="259045"/>
    <xdr:sp macro="" textlink="">
      <xdr:nvSpPr>
        <xdr:cNvPr id="792" name="n_3mainValue【公民館】&#10;有形固定資産減価償却率"/>
        <xdr:cNvSpPr txBox="1"/>
      </xdr:nvSpPr>
      <xdr:spPr>
        <a:xfrm>
          <a:off x="13500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793" name="n_4mainValue【公民館】&#10;有形固定資産減価償却率"/>
        <xdr:cNvSpPr txBox="1"/>
      </xdr:nvSpPr>
      <xdr:spPr>
        <a:xfrm>
          <a:off x="12611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135128</xdr:rowOff>
    </xdr:from>
    <xdr:to>
      <xdr:col>116</xdr:col>
      <xdr:colOff>114300</xdr:colOff>
      <xdr:row>106</xdr:row>
      <xdr:rowOff>65278</xdr:rowOff>
    </xdr:to>
    <xdr:sp macro="" textlink="">
      <xdr:nvSpPr>
        <xdr:cNvPr id="831" name="楕円 830"/>
        <xdr:cNvSpPr/>
      </xdr:nvSpPr>
      <xdr:spPr>
        <a:xfrm>
          <a:off x="221107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158005</xdr:rowOff>
    </xdr:from>
    <xdr:ext cx="469744" cy="259045"/>
    <xdr:sp macro="" textlink="">
      <xdr:nvSpPr>
        <xdr:cNvPr id="832" name="【公民館】&#10;一人当たり面積該当値テキスト"/>
        <xdr:cNvSpPr txBox="1"/>
      </xdr:nvSpPr>
      <xdr:spPr>
        <a:xfrm>
          <a:off x="22199600"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833" name="楕円 832"/>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xdr:rowOff>
    </xdr:from>
    <xdr:to>
      <xdr:col>116</xdr:col>
      <xdr:colOff>63500</xdr:colOff>
      <xdr:row>106</xdr:row>
      <xdr:rowOff>19050</xdr:rowOff>
    </xdr:to>
    <xdr:cxnSp macro="">
      <xdr:nvCxnSpPr>
        <xdr:cNvPr id="834" name="直線コネクタ 833"/>
        <xdr:cNvCxnSpPr/>
      </xdr:nvCxnSpPr>
      <xdr:spPr>
        <a:xfrm flipV="1">
          <a:off x="21323300" y="181881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35" name="楕円 834"/>
        <xdr:cNvSpPr/>
      </xdr:nvSpPr>
      <xdr:spPr>
        <a:xfrm>
          <a:off x="20383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165354</xdr:rowOff>
    </xdr:from>
    <xdr:to>
      <xdr:col>111</xdr:col>
      <xdr:colOff>177800</xdr:colOff>
      <xdr:row>106</xdr:row>
      <xdr:rowOff>19050</xdr:rowOff>
    </xdr:to>
    <xdr:cxnSp macro="">
      <xdr:nvCxnSpPr>
        <xdr:cNvPr id="836" name="直線コネクタ 835"/>
        <xdr:cNvCxnSpPr/>
      </xdr:nvCxnSpPr>
      <xdr:spPr>
        <a:xfrm>
          <a:off x="20434300" y="181676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146558</xdr:rowOff>
    </xdr:from>
    <xdr:to>
      <xdr:col>102</xdr:col>
      <xdr:colOff>165100</xdr:colOff>
      <xdr:row>106</xdr:row>
      <xdr:rowOff>76708</xdr:rowOff>
    </xdr:to>
    <xdr:sp macro="" textlink="">
      <xdr:nvSpPr>
        <xdr:cNvPr id="837" name="楕円 836"/>
        <xdr:cNvSpPr/>
      </xdr:nvSpPr>
      <xdr:spPr>
        <a:xfrm>
          <a:off x="19494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106</xdr:row>
      <xdr:rowOff>25908</xdr:rowOff>
    </xdr:to>
    <xdr:cxnSp macro="">
      <xdr:nvCxnSpPr>
        <xdr:cNvPr id="838" name="直線コネクタ 837"/>
        <xdr:cNvCxnSpPr/>
      </xdr:nvCxnSpPr>
      <xdr:spPr>
        <a:xfrm flipV="1">
          <a:off x="19545300" y="18167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148844</xdr:rowOff>
    </xdr:from>
    <xdr:to>
      <xdr:col>98</xdr:col>
      <xdr:colOff>38100</xdr:colOff>
      <xdr:row>106</xdr:row>
      <xdr:rowOff>78994</xdr:rowOff>
    </xdr:to>
    <xdr:sp macro="" textlink="">
      <xdr:nvSpPr>
        <xdr:cNvPr id="839" name="楕円 838"/>
        <xdr:cNvSpPr/>
      </xdr:nvSpPr>
      <xdr:spPr>
        <a:xfrm>
          <a:off x="18605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25908</xdr:rowOff>
    </xdr:from>
    <xdr:to>
      <xdr:col>102</xdr:col>
      <xdr:colOff>114300</xdr:colOff>
      <xdr:row>106</xdr:row>
      <xdr:rowOff>28194</xdr:rowOff>
    </xdr:to>
    <xdr:cxnSp macro="">
      <xdr:nvCxnSpPr>
        <xdr:cNvPr id="840" name="直線コネクタ 839"/>
        <xdr:cNvCxnSpPr/>
      </xdr:nvCxnSpPr>
      <xdr:spPr>
        <a:xfrm flipV="1">
          <a:off x="18656300" y="18199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86377</xdr:rowOff>
    </xdr:from>
    <xdr:ext cx="469744" cy="259045"/>
    <xdr:sp macro="" textlink="">
      <xdr:nvSpPr>
        <xdr:cNvPr id="845" name="n_1mainValue【公民館】&#10;一人当たり面積"/>
        <xdr:cNvSpPr txBox="1"/>
      </xdr:nvSpPr>
      <xdr:spPr>
        <a:xfrm>
          <a:off x="210757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6" name="n_2main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93235</xdr:rowOff>
    </xdr:from>
    <xdr:ext cx="469744" cy="259045"/>
    <xdr:sp macro="" textlink="">
      <xdr:nvSpPr>
        <xdr:cNvPr id="847" name="n_3mainValue【公民館】&#10;一人当たり面積"/>
        <xdr:cNvSpPr txBox="1"/>
      </xdr:nvSpPr>
      <xdr:spPr>
        <a:xfrm>
          <a:off x="19310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95521</xdr:rowOff>
    </xdr:from>
    <xdr:ext cx="469744" cy="259045"/>
    <xdr:sp macro="" textlink="">
      <xdr:nvSpPr>
        <xdr:cNvPr id="848" name="n_4mainValue【公民館】&#10;一人当たり面積"/>
        <xdr:cNvSpPr txBox="1"/>
      </xdr:nvSpPr>
      <xdr:spPr>
        <a:xfrm>
          <a:off x="18421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類似団体と比較して特に有形固定資産減価償却率が高くなっている施設は、公営住宅、認定こども園・幼稚園・保育所、公民館である。市有施設の半数以上が昭和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年度にかけて建設されたものであり、特に公営住宅については、昭和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たものが多いことから、有形固定資産減価償却率が高くなっている。また、類似団体と比較して、一人当たり延長・面積の数値がほとんどの施設で上回っているが、これは中津川市が他市に比べて広い市域を抱えており、適切な行政サービスを行うため、やむを得ない部分と考える。　今後も、老朽化が進むすべての施設を維持管理することは難しいため、社会情勢に合わせた適切な行政サービスとなるように市有財産（施設）運用管理マスタープラン等に基づき、計画的な維持保全と用途廃止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対して有形固定資産償却率が減少している施設として児童館が挙げられる。他の施設と同様に老朽化が進んではいるものの、令和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年度は保護者室床修繕など施設の維持補修に対して積極的に取り組んだ結果である。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橋りょう・トンネルの有形固定資産減価償却率が類似平均団体と比較して高い状態となった。今後も老朽化していくことが想定されるが、修繕するだけでなく、使用状況等を考慮しつつ計画的に取り壊すこと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77,320
75,522
676.45
52,869,416
47,681,807
4,546,133
24,353,893
34,268,919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4" name="楕円 73"/>
        <xdr:cNvSpPr/>
      </xdr:nvSpPr>
      <xdr:spPr>
        <a:xfrm>
          <a:off x="4584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13624</xdr:rowOff>
    </xdr:from>
    <xdr:ext cx="405111" cy="259045"/>
    <xdr:sp macro="" textlink="">
      <xdr:nvSpPr>
        <xdr:cNvPr id="75" name="【図書館】&#10;有形固定資産減価償却率該当値テキスト"/>
        <xdr:cNvSpPr txBox="1"/>
      </xdr:nvSpPr>
      <xdr:spPr>
        <a:xfrm>
          <a:off x="4673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xdr:rowOff>
    </xdr:from>
    <xdr:to>
      <xdr:col>20</xdr:col>
      <xdr:colOff>38100</xdr:colOff>
      <xdr:row>40</xdr:row>
      <xdr:rowOff>102507</xdr:rowOff>
    </xdr:to>
    <xdr:sp macro="" textlink="">
      <xdr:nvSpPr>
        <xdr:cNvPr id="76" name="楕円 75"/>
        <xdr:cNvSpPr/>
      </xdr:nvSpPr>
      <xdr:spPr>
        <a:xfrm>
          <a:off x="3746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51707</xdr:rowOff>
    </xdr:from>
    <xdr:to>
      <xdr:col>24</xdr:col>
      <xdr:colOff>63500</xdr:colOff>
      <xdr:row>40</xdr:row>
      <xdr:rowOff>85997</xdr:rowOff>
    </xdr:to>
    <xdr:cxnSp macro="">
      <xdr:nvCxnSpPr>
        <xdr:cNvPr id="77" name="直線コネクタ 76"/>
        <xdr:cNvCxnSpPr/>
      </xdr:nvCxnSpPr>
      <xdr:spPr>
        <a:xfrm>
          <a:off x="3797300" y="690970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8" name="楕円 77"/>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51707</xdr:rowOff>
    </xdr:to>
    <xdr:cxnSp macro="">
      <xdr:nvCxnSpPr>
        <xdr:cNvPr id="79" name="直線コネクタ 78"/>
        <xdr:cNvCxnSpPr/>
      </xdr:nvCxnSpPr>
      <xdr:spPr>
        <a:xfrm>
          <a:off x="2908300" y="68770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80" name="楕円 79"/>
        <xdr:cNvSpPr/>
      </xdr:nvSpPr>
      <xdr:spPr>
        <a:xfrm>
          <a:off x="196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19050</xdr:rowOff>
    </xdr:to>
    <xdr:cxnSp macro="">
      <xdr:nvCxnSpPr>
        <xdr:cNvPr id="81" name="直線コネクタ 80"/>
        <xdr:cNvCxnSpPr/>
      </xdr:nvCxnSpPr>
      <xdr:spPr>
        <a:xfrm>
          <a:off x="2019300" y="684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71120</xdr:rowOff>
    </xdr:from>
    <xdr:to>
      <xdr:col>6</xdr:col>
      <xdr:colOff>38100</xdr:colOff>
      <xdr:row>40</xdr:row>
      <xdr:rowOff>1270</xdr:rowOff>
    </xdr:to>
    <xdr:sp macro="" textlink="">
      <xdr:nvSpPr>
        <xdr:cNvPr id="82" name="楕円 81"/>
        <xdr:cNvSpPr/>
      </xdr:nvSpPr>
      <xdr:spPr>
        <a:xfrm>
          <a:off x="1079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121920</xdr:rowOff>
    </xdr:from>
    <xdr:to>
      <xdr:col>10</xdr:col>
      <xdr:colOff>114300</xdr:colOff>
      <xdr:row>39</xdr:row>
      <xdr:rowOff>156210</xdr:rowOff>
    </xdr:to>
    <xdr:cxnSp macro="">
      <xdr:nvCxnSpPr>
        <xdr:cNvPr id="83" name="直線コネクタ 82"/>
        <xdr:cNvCxnSpPr/>
      </xdr:nvCxnSpPr>
      <xdr:spPr>
        <a:xfrm>
          <a:off x="1130300" y="6808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93634</xdr:rowOff>
    </xdr:from>
    <xdr:ext cx="405111" cy="259045"/>
    <xdr:sp macro="" textlink="">
      <xdr:nvSpPr>
        <xdr:cNvPr id="88" name="n_1mainValue【図書館】&#10;有形固定資産減価償却率"/>
        <xdr:cNvSpPr txBox="1"/>
      </xdr:nvSpPr>
      <xdr:spPr>
        <a:xfrm>
          <a:off x="35820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9" name="n_2mainValue【図書館】&#10;有形固定資産減価償却率"/>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90" name="n_3mainValue【図書館】&#10;有形固定資産減価償却率"/>
        <xdr:cNvSpPr txBox="1"/>
      </xdr:nvSpPr>
      <xdr:spPr>
        <a:xfrm>
          <a:off x="1816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163847</xdr:rowOff>
    </xdr:from>
    <xdr:ext cx="405111" cy="259045"/>
    <xdr:sp macro="" textlink="">
      <xdr:nvSpPr>
        <xdr:cNvPr id="91" name="n_4mainValue【図書館】&#10;有形固定資産減価償却率"/>
        <xdr:cNvSpPr txBox="1"/>
      </xdr:nvSpPr>
      <xdr:spPr>
        <a:xfrm>
          <a:off x="927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31" name="楕円 130"/>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32"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25400</xdr:rowOff>
    </xdr:to>
    <xdr:cxnSp macro="">
      <xdr:nvCxnSpPr>
        <xdr:cNvPr id="134" name="直線コネクタ 133"/>
        <xdr:cNvCxnSpPr/>
      </xdr:nvCxnSpPr>
      <xdr:spPr>
        <a:xfrm flipV="1">
          <a:off x="9639300" y="687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7" name="楕円 136"/>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8" name="直線コネクタ 137"/>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9" name="楕円 138"/>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40" name="直線コネクタ 139"/>
        <xdr:cNvCxnSpPr/>
      </xdr:nvCxnSpPr>
      <xdr:spPr>
        <a:xfrm>
          <a:off x="6972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7" name="n_3mainValue【図書館】&#10;一人当たり面積"/>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8" name="n_4main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90" name="楕円 189"/>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91" name="【体育館・プール】&#10;有形固定資産減価償却率該当値テキスト"/>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2" name="楕円 191"/>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57150</xdr:rowOff>
    </xdr:to>
    <xdr:cxnSp macro="">
      <xdr:nvCxnSpPr>
        <xdr:cNvPr id="193" name="直線コネクタ 192"/>
        <xdr:cNvCxnSpPr/>
      </xdr:nvCxnSpPr>
      <xdr:spPr>
        <a:xfrm>
          <a:off x="3797300" y="10309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4" name="楕円 193"/>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133894</xdr:rowOff>
    </xdr:to>
    <xdr:cxnSp macro="">
      <xdr:nvCxnSpPr>
        <xdr:cNvPr id="195" name="直線コネクタ 194"/>
        <xdr:cNvCxnSpPr/>
      </xdr:nvCxnSpPr>
      <xdr:spPr>
        <a:xfrm flipV="1">
          <a:off x="2908300" y="1030986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6" name="楕円 195"/>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60</xdr:row>
      <xdr:rowOff>133894</xdr:rowOff>
    </xdr:to>
    <xdr:cxnSp macro="">
      <xdr:nvCxnSpPr>
        <xdr:cNvPr id="197" name="直線コネクタ 196"/>
        <xdr:cNvCxnSpPr/>
      </xdr:nvCxnSpPr>
      <xdr:spPr>
        <a:xfrm>
          <a:off x="2019300" y="10242913"/>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43906</xdr:rowOff>
    </xdr:from>
    <xdr:to>
      <xdr:col>6</xdr:col>
      <xdr:colOff>38100</xdr:colOff>
      <xdr:row>59</xdr:row>
      <xdr:rowOff>145506</xdr:rowOff>
    </xdr:to>
    <xdr:sp macro="" textlink="">
      <xdr:nvSpPr>
        <xdr:cNvPr id="198" name="楕円 197"/>
        <xdr:cNvSpPr/>
      </xdr:nvSpPr>
      <xdr:spPr>
        <a:xfrm>
          <a:off x="1079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94706</xdr:rowOff>
    </xdr:from>
    <xdr:to>
      <xdr:col>10</xdr:col>
      <xdr:colOff>114300</xdr:colOff>
      <xdr:row>59</xdr:row>
      <xdr:rowOff>127363</xdr:rowOff>
    </xdr:to>
    <xdr:cxnSp macro="">
      <xdr:nvCxnSpPr>
        <xdr:cNvPr id="199" name="直線コネクタ 198"/>
        <xdr:cNvCxnSpPr/>
      </xdr:nvCxnSpPr>
      <xdr:spPr>
        <a:xfrm>
          <a:off x="1130300" y="1021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204" name="n_1mainValue【体育館・プー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5" name="n_2mainValue【体育館・プー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6" name="n_3mainValue【体育館・プー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162033</xdr:rowOff>
    </xdr:from>
    <xdr:ext cx="405111" cy="259045"/>
    <xdr:sp macro="" textlink="">
      <xdr:nvSpPr>
        <xdr:cNvPr id="207" name="n_4mainValue【体育館・プール】&#10;有形固定資産減価償却率"/>
        <xdr:cNvSpPr txBox="1"/>
      </xdr:nvSpPr>
      <xdr:spPr>
        <a:xfrm>
          <a:off x="927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47" name="楕円 246"/>
        <xdr:cNvSpPr/>
      </xdr:nvSpPr>
      <xdr:spPr>
        <a:xfrm>
          <a:off x="10426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29227</xdr:rowOff>
    </xdr:from>
    <xdr:ext cx="469744" cy="259045"/>
    <xdr:sp macro="" textlink="">
      <xdr:nvSpPr>
        <xdr:cNvPr id="248" name="【体育館・プール】&#10;一人当たり面積該当値テキスト"/>
        <xdr:cNvSpPr txBox="1"/>
      </xdr:nvSpPr>
      <xdr:spPr>
        <a:xfrm>
          <a:off x="10515600"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249" name="楕円 248"/>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60960</xdr:rowOff>
    </xdr:to>
    <xdr:cxnSp macro="">
      <xdr:nvCxnSpPr>
        <xdr:cNvPr id="250" name="直線コネクタ 249"/>
        <xdr:cNvCxnSpPr/>
      </xdr:nvCxnSpPr>
      <xdr:spPr>
        <a:xfrm flipV="1">
          <a:off x="9639300" y="106870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51" name="楕円 250"/>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60960</xdr:rowOff>
    </xdr:from>
    <xdr:to>
      <xdr:col>50</xdr:col>
      <xdr:colOff>114300</xdr:colOff>
      <xdr:row>62</xdr:row>
      <xdr:rowOff>64770</xdr:rowOff>
    </xdr:to>
    <xdr:cxnSp macro="">
      <xdr:nvCxnSpPr>
        <xdr:cNvPr id="252" name="直線コネクタ 251"/>
        <xdr:cNvCxnSpPr/>
      </xdr:nvCxnSpPr>
      <xdr:spPr>
        <a:xfrm flipV="1">
          <a:off x="8750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xdr:rowOff>
    </xdr:from>
    <xdr:to>
      <xdr:col>41</xdr:col>
      <xdr:colOff>101600</xdr:colOff>
      <xdr:row>62</xdr:row>
      <xdr:rowOff>117475</xdr:rowOff>
    </xdr:to>
    <xdr:sp macro="" textlink="">
      <xdr:nvSpPr>
        <xdr:cNvPr id="253" name="楕円 252"/>
        <xdr:cNvSpPr/>
      </xdr:nvSpPr>
      <xdr:spPr>
        <a:xfrm>
          <a:off x="7810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66675</xdr:rowOff>
    </xdr:to>
    <xdr:cxnSp macro="">
      <xdr:nvCxnSpPr>
        <xdr:cNvPr id="254" name="直線コネクタ 253"/>
        <xdr:cNvCxnSpPr/>
      </xdr:nvCxnSpPr>
      <xdr:spPr>
        <a:xfrm flipV="1">
          <a:off x="7861300" y="1069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55" name="楕円 254"/>
        <xdr:cNvSpPr/>
      </xdr:nvSpPr>
      <xdr:spPr>
        <a:xfrm>
          <a:off x="6921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66675</xdr:rowOff>
    </xdr:from>
    <xdr:to>
      <xdr:col>41</xdr:col>
      <xdr:colOff>50800</xdr:colOff>
      <xdr:row>62</xdr:row>
      <xdr:rowOff>70485</xdr:rowOff>
    </xdr:to>
    <xdr:cxnSp macro="">
      <xdr:nvCxnSpPr>
        <xdr:cNvPr id="256" name="直線コネクタ 255"/>
        <xdr:cNvCxnSpPr/>
      </xdr:nvCxnSpPr>
      <xdr:spPr>
        <a:xfrm flipV="1">
          <a:off x="6972300" y="106965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128287</xdr:rowOff>
    </xdr:from>
    <xdr:ext cx="469744" cy="259045"/>
    <xdr:sp macro="" textlink="">
      <xdr:nvSpPr>
        <xdr:cNvPr id="261" name="n_1main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62" name="n_2mainValue【体育館・プール】&#10;一人当たり面積"/>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108602</xdr:rowOff>
    </xdr:from>
    <xdr:ext cx="469744" cy="259045"/>
    <xdr:sp macro="" textlink="">
      <xdr:nvSpPr>
        <xdr:cNvPr id="263" name="n_3mainValue【体育館・プール】&#10;一人当たり面積"/>
        <xdr:cNvSpPr txBox="1"/>
      </xdr:nvSpPr>
      <xdr:spPr>
        <a:xfrm>
          <a:off x="7626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4" name="n_4main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305" name="楕円 304"/>
        <xdr:cNvSpPr/>
      </xdr:nvSpPr>
      <xdr:spPr>
        <a:xfrm>
          <a:off x="4584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146702</xdr:rowOff>
    </xdr:from>
    <xdr:ext cx="405111" cy="259045"/>
    <xdr:sp macro="" textlink="">
      <xdr:nvSpPr>
        <xdr:cNvPr id="306" name="【福祉施設】&#10;有形固定資産減価償却率該当値テキスト"/>
        <xdr:cNvSpPr txBox="1"/>
      </xdr:nvSpPr>
      <xdr:spPr>
        <a:xfrm>
          <a:off x="46736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7" name="楕円 306"/>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84</xdr:row>
      <xdr:rowOff>47625</xdr:rowOff>
    </xdr:to>
    <xdr:cxnSp macro="">
      <xdr:nvCxnSpPr>
        <xdr:cNvPr id="308" name="直線コネクタ 307"/>
        <xdr:cNvCxnSpPr/>
      </xdr:nvCxnSpPr>
      <xdr:spPr>
        <a:xfrm>
          <a:off x="3797300" y="1435227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09" name="楕円 308"/>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121920</xdr:rowOff>
    </xdr:to>
    <xdr:cxnSp macro="">
      <xdr:nvCxnSpPr>
        <xdr:cNvPr id="310" name="直線コネクタ 309"/>
        <xdr:cNvCxnSpPr/>
      </xdr:nvCxnSpPr>
      <xdr:spPr>
        <a:xfrm>
          <a:off x="2908300" y="14279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11" name="楕円 310"/>
        <xdr:cNvSpPr/>
      </xdr:nvSpPr>
      <xdr:spPr>
        <a:xfrm>
          <a:off x="196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49530</xdr:rowOff>
    </xdr:to>
    <xdr:cxnSp macro="">
      <xdr:nvCxnSpPr>
        <xdr:cNvPr id="312" name="直線コネクタ 311"/>
        <xdr:cNvCxnSpPr/>
      </xdr:nvCxnSpPr>
      <xdr:spPr>
        <a:xfrm>
          <a:off x="2019300" y="14215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57786</xdr:rowOff>
    </xdr:from>
    <xdr:to>
      <xdr:col>6</xdr:col>
      <xdr:colOff>38100</xdr:colOff>
      <xdr:row>82</xdr:row>
      <xdr:rowOff>159386</xdr:rowOff>
    </xdr:to>
    <xdr:sp macro="" textlink="">
      <xdr:nvSpPr>
        <xdr:cNvPr id="313" name="楕円 312"/>
        <xdr:cNvSpPr/>
      </xdr:nvSpPr>
      <xdr:spPr>
        <a:xfrm>
          <a:off x="1079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108586</xdr:rowOff>
    </xdr:from>
    <xdr:to>
      <xdr:col>10</xdr:col>
      <xdr:colOff>114300</xdr:colOff>
      <xdr:row>82</xdr:row>
      <xdr:rowOff>156211</xdr:rowOff>
    </xdr:to>
    <xdr:cxnSp macro="">
      <xdr:nvCxnSpPr>
        <xdr:cNvPr id="314" name="直線コネクタ 313"/>
        <xdr:cNvCxnSpPr/>
      </xdr:nvCxnSpPr>
      <xdr:spPr>
        <a:xfrm>
          <a:off x="1130300" y="141674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19" name="n_1main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0"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21" name="n_3mainValue【福祉施設】&#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22" name="n_4mainValue【福祉施設】&#10;有形固定資産減価償却率"/>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133604</xdr:rowOff>
    </xdr:from>
    <xdr:to>
      <xdr:col>55</xdr:col>
      <xdr:colOff>50800</xdr:colOff>
      <xdr:row>81</xdr:row>
      <xdr:rowOff>63754</xdr:rowOff>
    </xdr:to>
    <xdr:sp macro="" textlink="">
      <xdr:nvSpPr>
        <xdr:cNvPr id="360" name="楕円 359"/>
        <xdr:cNvSpPr/>
      </xdr:nvSpPr>
      <xdr:spPr>
        <a:xfrm>
          <a:off x="10426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156481</xdr:rowOff>
    </xdr:from>
    <xdr:ext cx="469744" cy="259045"/>
    <xdr:sp macro="" textlink="">
      <xdr:nvSpPr>
        <xdr:cNvPr id="361" name="【福祉施設】&#10;一人当たり面積該当値テキスト"/>
        <xdr:cNvSpPr txBox="1"/>
      </xdr:nvSpPr>
      <xdr:spPr>
        <a:xfrm>
          <a:off x="10515600" y="1370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87885</xdr:rowOff>
    </xdr:from>
    <xdr:to>
      <xdr:col>50</xdr:col>
      <xdr:colOff>165100</xdr:colOff>
      <xdr:row>81</xdr:row>
      <xdr:rowOff>18035</xdr:rowOff>
    </xdr:to>
    <xdr:sp macro="" textlink="">
      <xdr:nvSpPr>
        <xdr:cNvPr id="362" name="楕円 361"/>
        <xdr:cNvSpPr/>
      </xdr:nvSpPr>
      <xdr:spPr>
        <a:xfrm>
          <a:off x="9588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138685</xdr:rowOff>
    </xdr:from>
    <xdr:to>
      <xdr:col>55</xdr:col>
      <xdr:colOff>0</xdr:colOff>
      <xdr:row>81</xdr:row>
      <xdr:rowOff>12954</xdr:rowOff>
    </xdr:to>
    <xdr:cxnSp macro="">
      <xdr:nvCxnSpPr>
        <xdr:cNvPr id="363" name="直線コネクタ 362"/>
        <xdr:cNvCxnSpPr/>
      </xdr:nvCxnSpPr>
      <xdr:spPr>
        <a:xfrm>
          <a:off x="9639300" y="138546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142748</xdr:rowOff>
    </xdr:from>
    <xdr:to>
      <xdr:col>46</xdr:col>
      <xdr:colOff>38100</xdr:colOff>
      <xdr:row>79</xdr:row>
      <xdr:rowOff>72898</xdr:rowOff>
    </xdr:to>
    <xdr:sp macro="" textlink="">
      <xdr:nvSpPr>
        <xdr:cNvPr id="364" name="楕円 363"/>
        <xdr:cNvSpPr/>
      </xdr:nvSpPr>
      <xdr:spPr>
        <a:xfrm>
          <a:off x="8699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22098</xdr:rowOff>
    </xdr:from>
    <xdr:to>
      <xdr:col>50</xdr:col>
      <xdr:colOff>114300</xdr:colOff>
      <xdr:row>80</xdr:row>
      <xdr:rowOff>138685</xdr:rowOff>
    </xdr:to>
    <xdr:cxnSp macro="">
      <xdr:nvCxnSpPr>
        <xdr:cNvPr id="365" name="直線コネクタ 364"/>
        <xdr:cNvCxnSpPr/>
      </xdr:nvCxnSpPr>
      <xdr:spPr>
        <a:xfrm>
          <a:off x="8750300" y="13566648"/>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74168</xdr:rowOff>
    </xdr:from>
    <xdr:to>
      <xdr:col>41</xdr:col>
      <xdr:colOff>101600</xdr:colOff>
      <xdr:row>81</xdr:row>
      <xdr:rowOff>4318</xdr:rowOff>
    </xdr:to>
    <xdr:sp macro="" textlink="">
      <xdr:nvSpPr>
        <xdr:cNvPr id="366" name="楕円 365"/>
        <xdr:cNvSpPr/>
      </xdr:nvSpPr>
      <xdr:spPr>
        <a:xfrm>
          <a:off x="7810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22098</xdr:rowOff>
    </xdr:from>
    <xdr:to>
      <xdr:col>45</xdr:col>
      <xdr:colOff>177800</xdr:colOff>
      <xdr:row>80</xdr:row>
      <xdr:rowOff>124968</xdr:rowOff>
    </xdr:to>
    <xdr:cxnSp macro="">
      <xdr:nvCxnSpPr>
        <xdr:cNvPr id="367" name="直線コネクタ 366"/>
        <xdr:cNvCxnSpPr/>
      </xdr:nvCxnSpPr>
      <xdr:spPr>
        <a:xfrm flipV="1">
          <a:off x="7861300" y="1356664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97028</xdr:rowOff>
    </xdr:from>
    <xdr:to>
      <xdr:col>36</xdr:col>
      <xdr:colOff>165100</xdr:colOff>
      <xdr:row>81</xdr:row>
      <xdr:rowOff>27178</xdr:rowOff>
    </xdr:to>
    <xdr:sp macro="" textlink="">
      <xdr:nvSpPr>
        <xdr:cNvPr id="368" name="楕円 367"/>
        <xdr:cNvSpPr/>
      </xdr:nvSpPr>
      <xdr:spPr>
        <a:xfrm>
          <a:off x="6921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124968</xdr:rowOff>
    </xdr:from>
    <xdr:to>
      <xdr:col>41</xdr:col>
      <xdr:colOff>50800</xdr:colOff>
      <xdr:row>80</xdr:row>
      <xdr:rowOff>147828</xdr:rowOff>
    </xdr:to>
    <xdr:cxnSp macro="">
      <xdr:nvCxnSpPr>
        <xdr:cNvPr id="369" name="直線コネクタ 368"/>
        <xdr:cNvCxnSpPr/>
      </xdr:nvCxnSpPr>
      <xdr:spPr>
        <a:xfrm flipV="1">
          <a:off x="6972300" y="13840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34562</xdr:rowOff>
    </xdr:from>
    <xdr:ext cx="469744" cy="259045"/>
    <xdr:sp macro="" textlink="">
      <xdr:nvSpPr>
        <xdr:cNvPr id="374" name="n_1mainValue【福祉施設】&#10;一人当たり面積"/>
        <xdr:cNvSpPr txBox="1"/>
      </xdr:nvSpPr>
      <xdr:spPr>
        <a:xfrm>
          <a:off x="9391727"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89425</xdr:rowOff>
    </xdr:from>
    <xdr:ext cx="469744" cy="259045"/>
    <xdr:sp macro="" textlink="">
      <xdr:nvSpPr>
        <xdr:cNvPr id="375" name="n_2mainValue【福祉施設】&#10;一人当たり面積"/>
        <xdr:cNvSpPr txBox="1"/>
      </xdr:nvSpPr>
      <xdr:spPr>
        <a:xfrm>
          <a:off x="85154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20845</xdr:rowOff>
    </xdr:from>
    <xdr:ext cx="469744" cy="259045"/>
    <xdr:sp macro="" textlink="">
      <xdr:nvSpPr>
        <xdr:cNvPr id="376" name="n_3mainValue【福祉施設】&#10;一人当たり面積"/>
        <xdr:cNvSpPr txBox="1"/>
      </xdr:nvSpPr>
      <xdr:spPr>
        <a:xfrm>
          <a:off x="7626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43705</xdr:rowOff>
    </xdr:from>
    <xdr:ext cx="469744" cy="259045"/>
    <xdr:sp macro="" textlink="">
      <xdr:nvSpPr>
        <xdr:cNvPr id="377" name="n_4mainValue【福祉施設】&#10;一人当たり面積"/>
        <xdr:cNvSpPr txBox="1"/>
      </xdr:nvSpPr>
      <xdr:spPr>
        <a:xfrm>
          <a:off x="6737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95613</xdr:rowOff>
    </xdr:from>
    <xdr:to>
      <xdr:col>24</xdr:col>
      <xdr:colOff>114300</xdr:colOff>
      <xdr:row>104</xdr:row>
      <xdr:rowOff>25763</xdr:rowOff>
    </xdr:to>
    <xdr:sp macro="" textlink="">
      <xdr:nvSpPr>
        <xdr:cNvPr id="419" name="楕円 418"/>
        <xdr:cNvSpPr/>
      </xdr:nvSpPr>
      <xdr:spPr>
        <a:xfrm>
          <a:off x="4584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118490</xdr:rowOff>
    </xdr:from>
    <xdr:ext cx="405111" cy="259045"/>
    <xdr:sp macro="" textlink="">
      <xdr:nvSpPr>
        <xdr:cNvPr id="420" name="【市民会館】&#10;有形固定資産減価償却率該当値テキスト"/>
        <xdr:cNvSpPr txBox="1"/>
      </xdr:nvSpPr>
      <xdr:spPr>
        <a:xfrm>
          <a:off x="4673600" y="176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421" name="楕円 420"/>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146413</xdr:rowOff>
    </xdr:from>
    <xdr:to>
      <xdr:col>24</xdr:col>
      <xdr:colOff>63500</xdr:colOff>
      <xdr:row>104</xdr:row>
      <xdr:rowOff>35379</xdr:rowOff>
    </xdr:to>
    <xdr:cxnSp macro="">
      <xdr:nvCxnSpPr>
        <xdr:cNvPr id="422" name="直線コネクタ 421"/>
        <xdr:cNvCxnSpPr/>
      </xdr:nvCxnSpPr>
      <xdr:spPr>
        <a:xfrm flipV="1">
          <a:off x="3797300" y="1780576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123371</xdr:rowOff>
    </xdr:from>
    <xdr:to>
      <xdr:col>15</xdr:col>
      <xdr:colOff>101600</xdr:colOff>
      <xdr:row>104</xdr:row>
      <xdr:rowOff>53521</xdr:rowOff>
    </xdr:to>
    <xdr:sp macro="" textlink="">
      <xdr:nvSpPr>
        <xdr:cNvPr id="423" name="楕円 422"/>
        <xdr:cNvSpPr/>
      </xdr:nvSpPr>
      <xdr:spPr>
        <a:xfrm>
          <a:off x="2857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xdr:rowOff>
    </xdr:from>
    <xdr:to>
      <xdr:col>19</xdr:col>
      <xdr:colOff>177800</xdr:colOff>
      <xdr:row>104</xdr:row>
      <xdr:rowOff>35379</xdr:rowOff>
    </xdr:to>
    <xdr:cxnSp macro="">
      <xdr:nvCxnSpPr>
        <xdr:cNvPr id="424" name="直線コネクタ 423"/>
        <xdr:cNvCxnSpPr/>
      </xdr:nvCxnSpPr>
      <xdr:spPr>
        <a:xfrm>
          <a:off x="2908300" y="178335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92348</xdr:rowOff>
    </xdr:from>
    <xdr:to>
      <xdr:col>10</xdr:col>
      <xdr:colOff>165100</xdr:colOff>
      <xdr:row>104</xdr:row>
      <xdr:rowOff>22498</xdr:rowOff>
    </xdr:to>
    <xdr:sp macro="" textlink="">
      <xdr:nvSpPr>
        <xdr:cNvPr id="425" name="楕円 424"/>
        <xdr:cNvSpPr/>
      </xdr:nvSpPr>
      <xdr:spPr>
        <a:xfrm>
          <a:off x="1968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143148</xdr:rowOff>
    </xdr:from>
    <xdr:to>
      <xdr:col>15</xdr:col>
      <xdr:colOff>50800</xdr:colOff>
      <xdr:row>104</xdr:row>
      <xdr:rowOff>2721</xdr:rowOff>
    </xdr:to>
    <xdr:cxnSp macro="">
      <xdr:nvCxnSpPr>
        <xdr:cNvPr id="426" name="直線コネクタ 425"/>
        <xdr:cNvCxnSpPr/>
      </xdr:nvCxnSpPr>
      <xdr:spPr>
        <a:xfrm>
          <a:off x="2019300" y="178024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27" name="楕円 426"/>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143148</xdr:rowOff>
    </xdr:to>
    <xdr:cxnSp macro="">
      <xdr:nvCxnSpPr>
        <xdr:cNvPr id="428" name="直線コネクタ 427"/>
        <xdr:cNvCxnSpPr/>
      </xdr:nvCxnSpPr>
      <xdr:spPr>
        <a:xfrm>
          <a:off x="1130300" y="177698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102706</xdr:rowOff>
    </xdr:from>
    <xdr:ext cx="405111" cy="259045"/>
    <xdr:sp macro="" textlink="">
      <xdr:nvSpPr>
        <xdr:cNvPr id="433" name="n_1main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70048</xdr:rowOff>
    </xdr:from>
    <xdr:ext cx="405111" cy="259045"/>
    <xdr:sp macro="" textlink="">
      <xdr:nvSpPr>
        <xdr:cNvPr id="434" name="n_2mainValue【市民会館】&#10;有形固定資産減価償却率"/>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39025</xdr:rowOff>
    </xdr:from>
    <xdr:ext cx="405111" cy="259045"/>
    <xdr:sp macro="" textlink="">
      <xdr:nvSpPr>
        <xdr:cNvPr id="435" name="n_3mainValue【市民会館】&#10;有形固定資産減価償却率"/>
        <xdr:cNvSpPr txBox="1"/>
      </xdr:nvSpPr>
      <xdr:spPr>
        <a:xfrm>
          <a:off x="1816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436" name="n_4mainValue【市民会館】&#10;有形固定資産減価償却率"/>
        <xdr:cNvSpPr txBox="1"/>
      </xdr:nvSpPr>
      <xdr:spPr>
        <a:xfrm>
          <a:off x="927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478" name="楕円 477"/>
        <xdr:cNvSpPr/>
      </xdr:nvSpPr>
      <xdr:spPr>
        <a:xfrm>
          <a:off x="10426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170741</xdr:rowOff>
    </xdr:from>
    <xdr:ext cx="469744" cy="259045"/>
    <xdr:sp macro="" textlink="">
      <xdr:nvSpPr>
        <xdr:cNvPr id="479" name="【市民会館】&#10;一人当たり面積該当値テキスト"/>
        <xdr:cNvSpPr txBox="1"/>
      </xdr:nvSpPr>
      <xdr:spPr>
        <a:xfrm>
          <a:off x="10515600"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160927</xdr:rowOff>
    </xdr:from>
    <xdr:to>
      <xdr:col>50</xdr:col>
      <xdr:colOff>165100</xdr:colOff>
      <xdr:row>106</xdr:row>
      <xdr:rowOff>91077</xdr:rowOff>
    </xdr:to>
    <xdr:sp macro="" textlink="">
      <xdr:nvSpPr>
        <xdr:cNvPr id="480" name="楕円 479"/>
        <xdr:cNvSpPr/>
      </xdr:nvSpPr>
      <xdr:spPr>
        <a:xfrm>
          <a:off x="9588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27214</xdr:rowOff>
    </xdr:from>
    <xdr:to>
      <xdr:col>55</xdr:col>
      <xdr:colOff>0</xdr:colOff>
      <xdr:row>106</xdr:row>
      <xdr:rowOff>40277</xdr:rowOff>
    </xdr:to>
    <xdr:cxnSp macro="">
      <xdr:nvCxnSpPr>
        <xdr:cNvPr id="481" name="直線コネクタ 480"/>
        <xdr:cNvCxnSpPr/>
      </xdr:nvCxnSpPr>
      <xdr:spPr>
        <a:xfrm flipV="1">
          <a:off x="9639300" y="182009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164193</xdr:rowOff>
    </xdr:from>
    <xdr:to>
      <xdr:col>46</xdr:col>
      <xdr:colOff>38100</xdr:colOff>
      <xdr:row>106</xdr:row>
      <xdr:rowOff>94343</xdr:rowOff>
    </xdr:to>
    <xdr:sp macro="" textlink="">
      <xdr:nvSpPr>
        <xdr:cNvPr id="482" name="楕円 481"/>
        <xdr:cNvSpPr/>
      </xdr:nvSpPr>
      <xdr:spPr>
        <a:xfrm>
          <a:off x="8699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40277</xdr:rowOff>
    </xdr:from>
    <xdr:to>
      <xdr:col>50</xdr:col>
      <xdr:colOff>114300</xdr:colOff>
      <xdr:row>106</xdr:row>
      <xdr:rowOff>43543</xdr:rowOff>
    </xdr:to>
    <xdr:cxnSp macro="">
      <xdr:nvCxnSpPr>
        <xdr:cNvPr id="483" name="直線コネクタ 482"/>
        <xdr:cNvCxnSpPr/>
      </xdr:nvCxnSpPr>
      <xdr:spPr>
        <a:xfrm flipV="1">
          <a:off x="8750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170724</xdr:rowOff>
    </xdr:from>
    <xdr:to>
      <xdr:col>41</xdr:col>
      <xdr:colOff>101600</xdr:colOff>
      <xdr:row>106</xdr:row>
      <xdr:rowOff>100874</xdr:rowOff>
    </xdr:to>
    <xdr:sp macro="" textlink="">
      <xdr:nvSpPr>
        <xdr:cNvPr id="484" name="楕円 483"/>
        <xdr:cNvSpPr/>
      </xdr:nvSpPr>
      <xdr:spPr>
        <a:xfrm>
          <a:off x="781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43543</xdr:rowOff>
    </xdr:from>
    <xdr:to>
      <xdr:col>45</xdr:col>
      <xdr:colOff>177800</xdr:colOff>
      <xdr:row>106</xdr:row>
      <xdr:rowOff>50074</xdr:rowOff>
    </xdr:to>
    <xdr:cxnSp macro="">
      <xdr:nvCxnSpPr>
        <xdr:cNvPr id="485" name="直線コネクタ 484"/>
        <xdr:cNvCxnSpPr/>
      </xdr:nvCxnSpPr>
      <xdr:spPr>
        <a:xfrm flipV="1">
          <a:off x="7861300" y="18217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2539</xdr:rowOff>
    </xdr:from>
    <xdr:to>
      <xdr:col>36</xdr:col>
      <xdr:colOff>165100</xdr:colOff>
      <xdr:row>106</xdr:row>
      <xdr:rowOff>104139</xdr:rowOff>
    </xdr:to>
    <xdr:sp macro="" textlink="">
      <xdr:nvSpPr>
        <xdr:cNvPr id="486" name="楕円 485"/>
        <xdr:cNvSpPr/>
      </xdr:nvSpPr>
      <xdr:spPr>
        <a:xfrm>
          <a:off x="692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50074</xdr:rowOff>
    </xdr:from>
    <xdr:to>
      <xdr:col>41</xdr:col>
      <xdr:colOff>50800</xdr:colOff>
      <xdr:row>106</xdr:row>
      <xdr:rowOff>53339</xdr:rowOff>
    </xdr:to>
    <xdr:cxnSp macro="">
      <xdr:nvCxnSpPr>
        <xdr:cNvPr id="487" name="直線コネクタ 486"/>
        <xdr:cNvCxnSpPr/>
      </xdr:nvCxnSpPr>
      <xdr:spPr>
        <a:xfrm flipV="1">
          <a:off x="6972300" y="182237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107604</xdr:rowOff>
    </xdr:from>
    <xdr:ext cx="469744" cy="259045"/>
    <xdr:sp macro="" textlink="">
      <xdr:nvSpPr>
        <xdr:cNvPr id="492" name="n_1mainValue【市民会館】&#10;一人当たり面積"/>
        <xdr:cNvSpPr txBox="1"/>
      </xdr:nvSpPr>
      <xdr:spPr>
        <a:xfrm>
          <a:off x="93917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110870</xdr:rowOff>
    </xdr:from>
    <xdr:ext cx="469744" cy="259045"/>
    <xdr:sp macro="" textlink="">
      <xdr:nvSpPr>
        <xdr:cNvPr id="493" name="n_2mainValue【市民会館】&#10;一人当たり面積"/>
        <xdr:cNvSpPr txBox="1"/>
      </xdr:nvSpPr>
      <xdr:spPr>
        <a:xfrm>
          <a:off x="8515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117401</xdr:rowOff>
    </xdr:from>
    <xdr:ext cx="469744" cy="259045"/>
    <xdr:sp macro="" textlink="">
      <xdr:nvSpPr>
        <xdr:cNvPr id="494" name="n_3mainValue【市民会館】&#10;一人当たり面積"/>
        <xdr:cNvSpPr txBox="1"/>
      </xdr:nvSpPr>
      <xdr:spPr>
        <a:xfrm>
          <a:off x="7626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120666</xdr:rowOff>
    </xdr:from>
    <xdr:ext cx="469744" cy="259045"/>
    <xdr:sp macro="" textlink="">
      <xdr:nvSpPr>
        <xdr:cNvPr id="495" name="n_4mainValue【市民会館】&#10;一人当たり面積"/>
        <xdr:cNvSpPr txBox="1"/>
      </xdr:nvSpPr>
      <xdr:spPr>
        <a:xfrm>
          <a:off x="6737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131536</xdr:rowOff>
    </xdr:from>
    <xdr:to>
      <xdr:col>85</xdr:col>
      <xdr:colOff>177800</xdr:colOff>
      <xdr:row>38</xdr:row>
      <xdr:rowOff>61686</xdr:rowOff>
    </xdr:to>
    <xdr:sp macro="" textlink="">
      <xdr:nvSpPr>
        <xdr:cNvPr id="537" name="楕円 536"/>
        <xdr:cNvSpPr/>
      </xdr:nvSpPr>
      <xdr:spPr>
        <a:xfrm>
          <a:off x="16268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154413</xdr:rowOff>
    </xdr:from>
    <xdr:ext cx="405111" cy="259045"/>
    <xdr:sp macro="" textlink="">
      <xdr:nvSpPr>
        <xdr:cNvPr id="538" name="【一般廃棄物処理施設】&#10;有形固定資産減価償却率該当値テキスト"/>
        <xdr:cNvSpPr txBox="1"/>
      </xdr:nvSpPr>
      <xdr:spPr>
        <a:xfrm>
          <a:off x="16357600" y="632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98878</xdr:rowOff>
    </xdr:from>
    <xdr:to>
      <xdr:col>81</xdr:col>
      <xdr:colOff>101600</xdr:colOff>
      <xdr:row>38</xdr:row>
      <xdr:rowOff>29028</xdr:rowOff>
    </xdr:to>
    <xdr:sp macro="" textlink="">
      <xdr:nvSpPr>
        <xdr:cNvPr id="539" name="楕円 538"/>
        <xdr:cNvSpPr/>
      </xdr:nvSpPr>
      <xdr:spPr>
        <a:xfrm>
          <a:off x="15430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149678</xdr:rowOff>
    </xdr:from>
    <xdr:to>
      <xdr:col>85</xdr:col>
      <xdr:colOff>127000</xdr:colOff>
      <xdr:row>38</xdr:row>
      <xdr:rowOff>10885</xdr:rowOff>
    </xdr:to>
    <xdr:cxnSp macro="">
      <xdr:nvCxnSpPr>
        <xdr:cNvPr id="540" name="直線コネクタ 539"/>
        <xdr:cNvCxnSpPr/>
      </xdr:nvCxnSpPr>
      <xdr:spPr>
        <a:xfrm>
          <a:off x="15481300" y="6493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18869</xdr:rowOff>
    </xdr:from>
    <xdr:to>
      <xdr:col>76</xdr:col>
      <xdr:colOff>165100</xdr:colOff>
      <xdr:row>38</xdr:row>
      <xdr:rowOff>120469</xdr:rowOff>
    </xdr:to>
    <xdr:sp macro="" textlink="">
      <xdr:nvSpPr>
        <xdr:cNvPr id="541" name="楕円 540"/>
        <xdr:cNvSpPr/>
      </xdr:nvSpPr>
      <xdr:spPr>
        <a:xfrm>
          <a:off x="14541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38</xdr:row>
      <xdr:rowOff>69669</xdr:rowOff>
    </xdr:to>
    <xdr:cxnSp macro="">
      <xdr:nvCxnSpPr>
        <xdr:cNvPr id="542" name="直線コネクタ 541"/>
        <xdr:cNvCxnSpPr/>
      </xdr:nvCxnSpPr>
      <xdr:spPr>
        <a:xfrm flipV="1">
          <a:off x="14592300" y="649332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167459</xdr:rowOff>
    </xdr:from>
    <xdr:to>
      <xdr:col>72</xdr:col>
      <xdr:colOff>38100</xdr:colOff>
      <xdr:row>38</xdr:row>
      <xdr:rowOff>97609</xdr:rowOff>
    </xdr:to>
    <xdr:sp macro="" textlink="">
      <xdr:nvSpPr>
        <xdr:cNvPr id="543" name="楕円 542"/>
        <xdr:cNvSpPr/>
      </xdr:nvSpPr>
      <xdr:spPr>
        <a:xfrm>
          <a:off x="13652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46809</xdr:rowOff>
    </xdr:from>
    <xdr:to>
      <xdr:col>76</xdr:col>
      <xdr:colOff>114300</xdr:colOff>
      <xdr:row>38</xdr:row>
      <xdr:rowOff>69669</xdr:rowOff>
    </xdr:to>
    <xdr:cxnSp macro="">
      <xdr:nvCxnSpPr>
        <xdr:cNvPr id="544" name="直線コネクタ 543"/>
        <xdr:cNvCxnSpPr/>
      </xdr:nvCxnSpPr>
      <xdr:spPr>
        <a:xfrm>
          <a:off x="13703300" y="656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165826</xdr:rowOff>
    </xdr:from>
    <xdr:to>
      <xdr:col>67</xdr:col>
      <xdr:colOff>101600</xdr:colOff>
      <xdr:row>38</xdr:row>
      <xdr:rowOff>95976</xdr:rowOff>
    </xdr:to>
    <xdr:sp macro="" textlink="">
      <xdr:nvSpPr>
        <xdr:cNvPr id="545" name="楕円 544"/>
        <xdr:cNvSpPr/>
      </xdr:nvSpPr>
      <xdr:spPr>
        <a:xfrm>
          <a:off x="12763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45176</xdr:rowOff>
    </xdr:from>
    <xdr:to>
      <xdr:col>71</xdr:col>
      <xdr:colOff>177800</xdr:colOff>
      <xdr:row>38</xdr:row>
      <xdr:rowOff>46809</xdr:rowOff>
    </xdr:to>
    <xdr:cxnSp macro="">
      <xdr:nvCxnSpPr>
        <xdr:cNvPr id="546" name="直線コネクタ 545"/>
        <xdr:cNvCxnSpPr/>
      </xdr:nvCxnSpPr>
      <xdr:spPr>
        <a:xfrm>
          <a:off x="12814300" y="65602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45555</xdr:rowOff>
    </xdr:from>
    <xdr:ext cx="405111" cy="259045"/>
    <xdr:sp macro="" textlink="">
      <xdr:nvSpPr>
        <xdr:cNvPr id="551" name="n_1mainValue【一般廃棄物処理施設】&#10;有形固定資産減価償却率"/>
        <xdr:cNvSpPr txBox="1"/>
      </xdr:nvSpPr>
      <xdr:spPr>
        <a:xfrm>
          <a:off x="15266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136996</xdr:rowOff>
    </xdr:from>
    <xdr:ext cx="405111" cy="259045"/>
    <xdr:sp macro="" textlink="">
      <xdr:nvSpPr>
        <xdr:cNvPr id="552" name="n_2mainValue【一般廃棄物処理施設】&#10;有形固定資産減価償却率"/>
        <xdr:cNvSpPr txBox="1"/>
      </xdr:nvSpPr>
      <xdr:spPr>
        <a:xfrm>
          <a:off x="14389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114135</xdr:rowOff>
    </xdr:from>
    <xdr:ext cx="405111" cy="259045"/>
    <xdr:sp macro="" textlink="">
      <xdr:nvSpPr>
        <xdr:cNvPr id="553" name="n_3mainValue【一般廃棄物処理施設】&#10;有形固定資産減価償却率"/>
        <xdr:cNvSpPr txBox="1"/>
      </xdr:nvSpPr>
      <xdr:spPr>
        <a:xfrm>
          <a:off x="13500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112503</xdr:rowOff>
    </xdr:from>
    <xdr:ext cx="405111" cy="259045"/>
    <xdr:sp macro="" textlink="">
      <xdr:nvSpPr>
        <xdr:cNvPr id="554" name="n_4mainValue【一般廃棄物処理施設】&#10;有形固定資産減価償却率"/>
        <xdr:cNvSpPr txBox="1"/>
      </xdr:nvSpPr>
      <xdr:spPr>
        <a:xfrm>
          <a:off x="12611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138640</xdr:rowOff>
    </xdr:from>
    <xdr:to>
      <xdr:col>116</xdr:col>
      <xdr:colOff>114300</xdr:colOff>
      <xdr:row>40</xdr:row>
      <xdr:rowOff>68790</xdr:rowOff>
    </xdr:to>
    <xdr:sp macro="" textlink="">
      <xdr:nvSpPr>
        <xdr:cNvPr id="592" name="楕円 591"/>
        <xdr:cNvSpPr/>
      </xdr:nvSpPr>
      <xdr:spPr>
        <a:xfrm>
          <a:off x="22110700" y="68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161517</xdr:rowOff>
    </xdr:from>
    <xdr:ext cx="599010" cy="259045"/>
    <xdr:sp macro="" textlink="">
      <xdr:nvSpPr>
        <xdr:cNvPr id="593" name="【一般廃棄物処理施設】&#10;一人当たり有形固定資産（償却資産）額該当値テキスト"/>
        <xdr:cNvSpPr txBox="1"/>
      </xdr:nvSpPr>
      <xdr:spPr>
        <a:xfrm>
          <a:off x="22199600" y="667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142256</xdr:rowOff>
    </xdr:from>
    <xdr:to>
      <xdr:col>112</xdr:col>
      <xdr:colOff>38100</xdr:colOff>
      <xdr:row>40</xdr:row>
      <xdr:rowOff>72406</xdr:rowOff>
    </xdr:to>
    <xdr:sp macro="" textlink="">
      <xdr:nvSpPr>
        <xdr:cNvPr id="594" name="楕円 593"/>
        <xdr:cNvSpPr/>
      </xdr:nvSpPr>
      <xdr:spPr>
        <a:xfrm>
          <a:off x="21272500" y="68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17990</xdr:rowOff>
    </xdr:from>
    <xdr:to>
      <xdr:col>116</xdr:col>
      <xdr:colOff>63500</xdr:colOff>
      <xdr:row>40</xdr:row>
      <xdr:rowOff>21606</xdr:rowOff>
    </xdr:to>
    <xdr:cxnSp macro="">
      <xdr:nvCxnSpPr>
        <xdr:cNvPr id="595" name="直線コネクタ 594"/>
        <xdr:cNvCxnSpPr/>
      </xdr:nvCxnSpPr>
      <xdr:spPr>
        <a:xfrm flipV="1">
          <a:off x="21323300" y="6875990"/>
          <a:ext cx="8382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9908</xdr:rowOff>
    </xdr:from>
    <xdr:to>
      <xdr:col>107</xdr:col>
      <xdr:colOff>101600</xdr:colOff>
      <xdr:row>40</xdr:row>
      <xdr:rowOff>111508</xdr:rowOff>
    </xdr:to>
    <xdr:sp macro="" textlink="">
      <xdr:nvSpPr>
        <xdr:cNvPr id="596" name="楕円 595"/>
        <xdr:cNvSpPr/>
      </xdr:nvSpPr>
      <xdr:spPr>
        <a:xfrm>
          <a:off x="20383500" y="6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21606</xdr:rowOff>
    </xdr:from>
    <xdr:to>
      <xdr:col>111</xdr:col>
      <xdr:colOff>177800</xdr:colOff>
      <xdr:row>40</xdr:row>
      <xdr:rowOff>60708</xdr:rowOff>
    </xdr:to>
    <xdr:cxnSp macro="">
      <xdr:nvCxnSpPr>
        <xdr:cNvPr id="597" name="直線コネクタ 596"/>
        <xdr:cNvCxnSpPr/>
      </xdr:nvCxnSpPr>
      <xdr:spPr>
        <a:xfrm flipV="1">
          <a:off x="20434300" y="6879606"/>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12292</xdr:rowOff>
    </xdr:from>
    <xdr:to>
      <xdr:col>102</xdr:col>
      <xdr:colOff>165100</xdr:colOff>
      <xdr:row>40</xdr:row>
      <xdr:rowOff>113892</xdr:rowOff>
    </xdr:to>
    <xdr:sp macro="" textlink="">
      <xdr:nvSpPr>
        <xdr:cNvPr id="598" name="楕円 597"/>
        <xdr:cNvSpPr/>
      </xdr:nvSpPr>
      <xdr:spPr>
        <a:xfrm>
          <a:off x="19494500" y="68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60708</xdr:rowOff>
    </xdr:from>
    <xdr:to>
      <xdr:col>107</xdr:col>
      <xdr:colOff>50800</xdr:colOff>
      <xdr:row>40</xdr:row>
      <xdr:rowOff>63092</xdr:rowOff>
    </xdr:to>
    <xdr:cxnSp macro="">
      <xdr:nvCxnSpPr>
        <xdr:cNvPr id="599" name="直線コネクタ 598"/>
        <xdr:cNvCxnSpPr/>
      </xdr:nvCxnSpPr>
      <xdr:spPr>
        <a:xfrm flipV="1">
          <a:off x="19545300" y="6918708"/>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20380</xdr:rowOff>
    </xdr:from>
    <xdr:to>
      <xdr:col>98</xdr:col>
      <xdr:colOff>38100</xdr:colOff>
      <xdr:row>40</xdr:row>
      <xdr:rowOff>121980</xdr:rowOff>
    </xdr:to>
    <xdr:sp macro="" textlink="">
      <xdr:nvSpPr>
        <xdr:cNvPr id="600" name="楕円 599"/>
        <xdr:cNvSpPr/>
      </xdr:nvSpPr>
      <xdr:spPr>
        <a:xfrm>
          <a:off x="18605500" y="68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63092</xdr:rowOff>
    </xdr:from>
    <xdr:to>
      <xdr:col>102</xdr:col>
      <xdr:colOff>114300</xdr:colOff>
      <xdr:row>40</xdr:row>
      <xdr:rowOff>71180</xdr:rowOff>
    </xdr:to>
    <xdr:cxnSp macro="">
      <xdr:nvCxnSpPr>
        <xdr:cNvPr id="601" name="直線コネクタ 600"/>
        <xdr:cNvCxnSpPr/>
      </xdr:nvCxnSpPr>
      <xdr:spPr>
        <a:xfrm flipV="1">
          <a:off x="18656300" y="6921092"/>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88933</xdr:rowOff>
    </xdr:from>
    <xdr:ext cx="599010" cy="259045"/>
    <xdr:sp macro="" textlink="">
      <xdr:nvSpPr>
        <xdr:cNvPr id="606" name="n_1mainValue【一般廃棄物処理施設】&#10;一人当たり有形固定資産（償却資産）額"/>
        <xdr:cNvSpPr txBox="1"/>
      </xdr:nvSpPr>
      <xdr:spPr>
        <a:xfrm>
          <a:off x="21011095" y="660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128035</xdr:rowOff>
    </xdr:from>
    <xdr:ext cx="599010" cy="259045"/>
    <xdr:sp macro="" textlink="">
      <xdr:nvSpPr>
        <xdr:cNvPr id="607" name="n_2mainValue【一般廃棄物処理施設】&#10;一人当たり有形固定資産（償却資産）額"/>
        <xdr:cNvSpPr txBox="1"/>
      </xdr:nvSpPr>
      <xdr:spPr>
        <a:xfrm>
          <a:off x="20134795" y="66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130419</xdr:rowOff>
    </xdr:from>
    <xdr:ext cx="599010" cy="259045"/>
    <xdr:sp macro="" textlink="">
      <xdr:nvSpPr>
        <xdr:cNvPr id="608" name="n_3mainValue【一般廃棄物処理施設】&#10;一人当たり有形固定資産（償却資産）額"/>
        <xdr:cNvSpPr txBox="1"/>
      </xdr:nvSpPr>
      <xdr:spPr>
        <a:xfrm>
          <a:off x="19245795" y="66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138507</xdr:rowOff>
    </xdr:from>
    <xdr:ext cx="599010" cy="259045"/>
    <xdr:sp macro="" textlink="">
      <xdr:nvSpPr>
        <xdr:cNvPr id="609" name="n_4mainValue【一般廃棄物処理施設】&#10;一人当たり有形固定資産（償却資産）額"/>
        <xdr:cNvSpPr txBox="1"/>
      </xdr:nvSpPr>
      <xdr:spPr>
        <a:xfrm>
          <a:off x="18356795" y="665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32476</xdr:rowOff>
    </xdr:from>
    <xdr:to>
      <xdr:col>85</xdr:col>
      <xdr:colOff>177800</xdr:colOff>
      <xdr:row>58</xdr:row>
      <xdr:rowOff>134076</xdr:rowOff>
    </xdr:to>
    <xdr:sp macro="" textlink="">
      <xdr:nvSpPr>
        <xdr:cNvPr id="651" name="楕円 650"/>
        <xdr:cNvSpPr/>
      </xdr:nvSpPr>
      <xdr:spPr>
        <a:xfrm>
          <a:off x="16268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55353</xdr:rowOff>
    </xdr:from>
    <xdr:ext cx="405111" cy="259045"/>
    <xdr:sp macro="" textlink="">
      <xdr:nvSpPr>
        <xdr:cNvPr id="652" name="【保健センター・保健所】&#10;有形固定資産減価償却率該当値テキスト"/>
        <xdr:cNvSpPr txBox="1"/>
      </xdr:nvSpPr>
      <xdr:spPr>
        <a:xfrm>
          <a:off x="16357600"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158206</xdr:rowOff>
    </xdr:from>
    <xdr:to>
      <xdr:col>81</xdr:col>
      <xdr:colOff>101600</xdr:colOff>
      <xdr:row>58</xdr:row>
      <xdr:rowOff>88356</xdr:rowOff>
    </xdr:to>
    <xdr:sp macro="" textlink="">
      <xdr:nvSpPr>
        <xdr:cNvPr id="653" name="楕円 652"/>
        <xdr:cNvSpPr/>
      </xdr:nvSpPr>
      <xdr:spPr>
        <a:xfrm>
          <a:off x="15430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37556</xdr:rowOff>
    </xdr:from>
    <xdr:to>
      <xdr:col>85</xdr:col>
      <xdr:colOff>127000</xdr:colOff>
      <xdr:row>58</xdr:row>
      <xdr:rowOff>83276</xdr:rowOff>
    </xdr:to>
    <xdr:cxnSp macro="">
      <xdr:nvCxnSpPr>
        <xdr:cNvPr id="654" name="直線コネクタ 653"/>
        <xdr:cNvCxnSpPr/>
      </xdr:nvCxnSpPr>
      <xdr:spPr>
        <a:xfrm>
          <a:off x="15481300" y="9981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71665</xdr:rowOff>
    </xdr:from>
    <xdr:to>
      <xdr:col>76</xdr:col>
      <xdr:colOff>165100</xdr:colOff>
      <xdr:row>59</xdr:row>
      <xdr:rowOff>1815</xdr:rowOff>
    </xdr:to>
    <xdr:sp macro="" textlink="">
      <xdr:nvSpPr>
        <xdr:cNvPr id="655" name="楕円 654"/>
        <xdr:cNvSpPr/>
      </xdr:nvSpPr>
      <xdr:spPr>
        <a:xfrm>
          <a:off x="14541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58</xdr:row>
      <xdr:rowOff>122465</xdr:rowOff>
    </xdr:to>
    <xdr:cxnSp macro="">
      <xdr:nvCxnSpPr>
        <xdr:cNvPr id="656" name="直線コネクタ 655"/>
        <xdr:cNvCxnSpPr/>
      </xdr:nvCxnSpPr>
      <xdr:spPr>
        <a:xfrm flipV="1">
          <a:off x="14592300" y="9981656"/>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39007</xdr:rowOff>
    </xdr:from>
    <xdr:to>
      <xdr:col>72</xdr:col>
      <xdr:colOff>38100</xdr:colOff>
      <xdr:row>58</xdr:row>
      <xdr:rowOff>140607</xdr:rowOff>
    </xdr:to>
    <xdr:sp macro="" textlink="">
      <xdr:nvSpPr>
        <xdr:cNvPr id="657" name="楕円 656"/>
        <xdr:cNvSpPr/>
      </xdr:nvSpPr>
      <xdr:spPr>
        <a:xfrm>
          <a:off x="13652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89807</xdr:rowOff>
    </xdr:from>
    <xdr:to>
      <xdr:col>76</xdr:col>
      <xdr:colOff>114300</xdr:colOff>
      <xdr:row>58</xdr:row>
      <xdr:rowOff>122465</xdr:rowOff>
    </xdr:to>
    <xdr:cxnSp macro="">
      <xdr:nvCxnSpPr>
        <xdr:cNvPr id="658" name="直線コネクタ 657"/>
        <xdr:cNvCxnSpPr/>
      </xdr:nvCxnSpPr>
      <xdr:spPr>
        <a:xfrm>
          <a:off x="13703300" y="100339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xdr:rowOff>
    </xdr:from>
    <xdr:to>
      <xdr:col>67</xdr:col>
      <xdr:colOff>101600</xdr:colOff>
      <xdr:row>58</xdr:row>
      <xdr:rowOff>106317</xdr:rowOff>
    </xdr:to>
    <xdr:sp macro="" textlink="">
      <xdr:nvSpPr>
        <xdr:cNvPr id="659" name="楕円 658"/>
        <xdr:cNvSpPr/>
      </xdr:nvSpPr>
      <xdr:spPr>
        <a:xfrm>
          <a:off x="12763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55517</xdr:rowOff>
    </xdr:from>
    <xdr:to>
      <xdr:col>71</xdr:col>
      <xdr:colOff>177800</xdr:colOff>
      <xdr:row>58</xdr:row>
      <xdr:rowOff>89807</xdr:rowOff>
    </xdr:to>
    <xdr:cxnSp macro="">
      <xdr:nvCxnSpPr>
        <xdr:cNvPr id="660" name="直線コネクタ 659"/>
        <xdr:cNvCxnSpPr/>
      </xdr:nvCxnSpPr>
      <xdr:spPr>
        <a:xfrm>
          <a:off x="12814300" y="99996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104883</xdr:rowOff>
    </xdr:from>
    <xdr:ext cx="405111" cy="259045"/>
    <xdr:sp macro="" textlink="">
      <xdr:nvSpPr>
        <xdr:cNvPr id="665" name="n_1mainValue【保健センター・保健所】&#10;有形固定資産減価償却率"/>
        <xdr:cNvSpPr txBox="1"/>
      </xdr:nvSpPr>
      <xdr:spPr>
        <a:xfrm>
          <a:off x="15266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18342</xdr:rowOff>
    </xdr:from>
    <xdr:ext cx="405111" cy="259045"/>
    <xdr:sp macro="" textlink="">
      <xdr:nvSpPr>
        <xdr:cNvPr id="666" name="n_2mainValue【保健センター・保健所】&#10;有形固定資産減価償却率"/>
        <xdr:cNvSpPr txBox="1"/>
      </xdr:nvSpPr>
      <xdr:spPr>
        <a:xfrm>
          <a:off x="14389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157134</xdr:rowOff>
    </xdr:from>
    <xdr:ext cx="405111" cy="259045"/>
    <xdr:sp macro="" textlink="">
      <xdr:nvSpPr>
        <xdr:cNvPr id="667" name="n_3mainValue【保健センター・保健所】&#10;有形固定資産減価償却率"/>
        <xdr:cNvSpPr txBox="1"/>
      </xdr:nvSpPr>
      <xdr:spPr>
        <a:xfrm>
          <a:off x="13500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122844</xdr:rowOff>
    </xdr:from>
    <xdr:ext cx="405111" cy="259045"/>
    <xdr:sp macro="" textlink="">
      <xdr:nvSpPr>
        <xdr:cNvPr id="668" name="n_4mainValue【保健センター・保健所】&#10;有形固定資産減価償却率"/>
        <xdr:cNvSpPr txBox="1"/>
      </xdr:nvSpPr>
      <xdr:spPr>
        <a:xfrm>
          <a:off x="12611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8" name="楕円 707"/>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09" name="【保健センター・保健所】&#10;一人当たり面積該当値テキスト"/>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76200</xdr:rowOff>
    </xdr:from>
    <xdr:to>
      <xdr:col>112</xdr:col>
      <xdr:colOff>38100</xdr:colOff>
      <xdr:row>61</xdr:row>
      <xdr:rowOff>6350</xdr:rowOff>
    </xdr:to>
    <xdr:sp macro="" textlink="">
      <xdr:nvSpPr>
        <xdr:cNvPr id="710" name="楕円 709"/>
        <xdr:cNvSpPr/>
      </xdr:nvSpPr>
      <xdr:spPr>
        <a:xfrm>
          <a:off x="2127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127000</xdr:rowOff>
    </xdr:to>
    <xdr:cxnSp macro="">
      <xdr:nvCxnSpPr>
        <xdr:cNvPr id="711" name="直線コネクタ 710"/>
        <xdr:cNvCxnSpPr/>
      </xdr:nvCxnSpPr>
      <xdr:spPr>
        <a:xfrm flipV="1">
          <a:off x="21323300" y="1040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76200</xdr:rowOff>
    </xdr:from>
    <xdr:to>
      <xdr:col>107</xdr:col>
      <xdr:colOff>101600</xdr:colOff>
      <xdr:row>61</xdr:row>
      <xdr:rowOff>6350</xdr:rowOff>
    </xdr:to>
    <xdr:sp macro="" textlink="">
      <xdr:nvSpPr>
        <xdr:cNvPr id="712" name="楕円 711"/>
        <xdr:cNvSpPr/>
      </xdr:nvSpPr>
      <xdr:spPr>
        <a:xfrm>
          <a:off x="20383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127000</xdr:rowOff>
    </xdr:from>
    <xdr:to>
      <xdr:col>111</xdr:col>
      <xdr:colOff>177800</xdr:colOff>
      <xdr:row>60</xdr:row>
      <xdr:rowOff>127000</xdr:rowOff>
    </xdr:to>
    <xdr:cxnSp macro="">
      <xdr:nvCxnSpPr>
        <xdr:cNvPr id="713" name="直線コネクタ 712"/>
        <xdr:cNvCxnSpPr/>
      </xdr:nvCxnSpPr>
      <xdr:spPr>
        <a:xfrm>
          <a:off x="204343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88900</xdr:rowOff>
    </xdr:from>
    <xdr:to>
      <xdr:col>102</xdr:col>
      <xdr:colOff>165100</xdr:colOff>
      <xdr:row>61</xdr:row>
      <xdr:rowOff>19050</xdr:rowOff>
    </xdr:to>
    <xdr:sp macro="" textlink="">
      <xdr:nvSpPr>
        <xdr:cNvPr id="714" name="楕円 713"/>
        <xdr:cNvSpPr/>
      </xdr:nvSpPr>
      <xdr:spPr>
        <a:xfrm>
          <a:off x="19494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127000</xdr:rowOff>
    </xdr:from>
    <xdr:to>
      <xdr:col>107</xdr:col>
      <xdr:colOff>50800</xdr:colOff>
      <xdr:row>60</xdr:row>
      <xdr:rowOff>139700</xdr:rowOff>
    </xdr:to>
    <xdr:cxnSp macro="">
      <xdr:nvCxnSpPr>
        <xdr:cNvPr id="715" name="直線コネクタ 714"/>
        <xdr:cNvCxnSpPr/>
      </xdr:nvCxnSpPr>
      <xdr:spPr>
        <a:xfrm flipV="1">
          <a:off x="195453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88900</xdr:rowOff>
    </xdr:from>
    <xdr:to>
      <xdr:col>98</xdr:col>
      <xdr:colOff>38100</xdr:colOff>
      <xdr:row>61</xdr:row>
      <xdr:rowOff>19050</xdr:rowOff>
    </xdr:to>
    <xdr:sp macro="" textlink="">
      <xdr:nvSpPr>
        <xdr:cNvPr id="716" name="楕円 715"/>
        <xdr:cNvSpPr/>
      </xdr:nvSpPr>
      <xdr:spPr>
        <a:xfrm>
          <a:off x="18605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139700</xdr:rowOff>
    </xdr:from>
    <xdr:to>
      <xdr:col>102</xdr:col>
      <xdr:colOff>114300</xdr:colOff>
      <xdr:row>60</xdr:row>
      <xdr:rowOff>139700</xdr:rowOff>
    </xdr:to>
    <xdr:cxnSp macro="">
      <xdr:nvCxnSpPr>
        <xdr:cNvPr id="717" name="直線コネクタ 716"/>
        <xdr:cNvCxnSpPr/>
      </xdr:nvCxnSpPr>
      <xdr:spPr>
        <a:xfrm>
          <a:off x="18656300" y="1042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22877</xdr:rowOff>
    </xdr:from>
    <xdr:ext cx="469744" cy="259045"/>
    <xdr:sp macro="" textlink="">
      <xdr:nvSpPr>
        <xdr:cNvPr id="722" name="n_1mainValue【保健センター・保健所】&#10;一人当たり面積"/>
        <xdr:cNvSpPr txBox="1"/>
      </xdr:nvSpPr>
      <xdr:spPr>
        <a:xfrm>
          <a:off x="210757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22877</xdr:rowOff>
    </xdr:from>
    <xdr:ext cx="469744" cy="259045"/>
    <xdr:sp macro="" textlink="">
      <xdr:nvSpPr>
        <xdr:cNvPr id="723" name="n_2mainValue【保健センター・保健所】&#10;一人当たり面積"/>
        <xdr:cNvSpPr txBox="1"/>
      </xdr:nvSpPr>
      <xdr:spPr>
        <a:xfrm>
          <a:off x="201994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35577</xdr:rowOff>
    </xdr:from>
    <xdr:ext cx="469744" cy="259045"/>
    <xdr:sp macro="" textlink="">
      <xdr:nvSpPr>
        <xdr:cNvPr id="724" name="n_3mainValue【保健センター・保健所】&#10;一人当たり面積"/>
        <xdr:cNvSpPr txBox="1"/>
      </xdr:nvSpPr>
      <xdr:spPr>
        <a:xfrm>
          <a:off x="19310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35577</xdr:rowOff>
    </xdr:from>
    <xdr:ext cx="469744" cy="259045"/>
    <xdr:sp macro="" textlink="">
      <xdr:nvSpPr>
        <xdr:cNvPr id="725" name="n_4mainValue【保健センター・保健所】&#10;一人当たり面積"/>
        <xdr:cNvSpPr txBox="1"/>
      </xdr:nvSpPr>
      <xdr:spPr>
        <a:xfrm>
          <a:off x="18421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111398</xdr:rowOff>
    </xdr:from>
    <xdr:to>
      <xdr:col>85</xdr:col>
      <xdr:colOff>177800</xdr:colOff>
      <xdr:row>85</xdr:row>
      <xdr:rowOff>41548</xdr:rowOff>
    </xdr:to>
    <xdr:sp macro="" textlink="">
      <xdr:nvSpPr>
        <xdr:cNvPr id="767" name="楕円 766"/>
        <xdr:cNvSpPr/>
      </xdr:nvSpPr>
      <xdr:spPr>
        <a:xfrm>
          <a:off x="16268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89825</xdr:rowOff>
    </xdr:from>
    <xdr:ext cx="405111" cy="259045"/>
    <xdr:sp macro="" textlink="">
      <xdr:nvSpPr>
        <xdr:cNvPr id="768" name="【消防施設】&#10;有形固定資産減価償却率該当値テキスト"/>
        <xdr:cNvSpPr txBox="1"/>
      </xdr:nvSpPr>
      <xdr:spPr>
        <a:xfrm>
          <a:off x="16357600"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109764</xdr:rowOff>
    </xdr:from>
    <xdr:to>
      <xdr:col>81</xdr:col>
      <xdr:colOff>101600</xdr:colOff>
      <xdr:row>85</xdr:row>
      <xdr:rowOff>39914</xdr:rowOff>
    </xdr:to>
    <xdr:sp macro="" textlink="">
      <xdr:nvSpPr>
        <xdr:cNvPr id="769" name="楕円 768"/>
        <xdr:cNvSpPr/>
      </xdr:nvSpPr>
      <xdr:spPr>
        <a:xfrm>
          <a:off x="15430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160564</xdr:rowOff>
    </xdr:from>
    <xdr:to>
      <xdr:col>85</xdr:col>
      <xdr:colOff>127000</xdr:colOff>
      <xdr:row>84</xdr:row>
      <xdr:rowOff>162198</xdr:rowOff>
    </xdr:to>
    <xdr:cxnSp macro="">
      <xdr:nvCxnSpPr>
        <xdr:cNvPr id="770" name="直線コネクタ 769"/>
        <xdr:cNvCxnSpPr/>
      </xdr:nvCxnSpPr>
      <xdr:spPr>
        <a:xfrm>
          <a:off x="15481300" y="145623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108131</xdr:rowOff>
    </xdr:from>
    <xdr:to>
      <xdr:col>76</xdr:col>
      <xdr:colOff>165100</xdr:colOff>
      <xdr:row>85</xdr:row>
      <xdr:rowOff>38281</xdr:rowOff>
    </xdr:to>
    <xdr:sp macro="" textlink="">
      <xdr:nvSpPr>
        <xdr:cNvPr id="771" name="楕円 770"/>
        <xdr:cNvSpPr/>
      </xdr:nvSpPr>
      <xdr:spPr>
        <a:xfrm>
          <a:off x="14541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158931</xdr:rowOff>
    </xdr:from>
    <xdr:to>
      <xdr:col>81</xdr:col>
      <xdr:colOff>50800</xdr:colOff>
      <xdr:row>84</xdr:row>
      <xdr:rowOff>160564</xdr:rowOff>
    </xdr:to>
    <xdr:cxnSp macro="">
      <xdr:nvCxnSpPr>
        <xdr:cNvPr id="772" name="直線コネクタ 771"/>
        <xdr:cNvCxnSpPr/>
      </xdr:nvCxnSpPr>
      <xdr:spPr>
        <a:xfrm>
          <a:off x="14592300" y="145607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95069</xdr:rowOff>
    </xdr:from>
    <xdr:to>
      <xdr:col>72</xdr:col>
      <xdr:colOff>38100</xdr:colOff>
      <xdr:row>85</xdr:row>
      <xdr:rowOff>25219</xdr:rowOff>
    </xdr:to>
    <xdr:sp macro="" textlink="">
      <xdr:nvSpPr>
        <xdr:cNvPr id="773" name="楕円 772"/>
        <xdr:cNvSpPr/>
      </xdr:nvSpPr>
      <xdr:spPr>
        <a:xfrm>
          <a:off x="13652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145869</xdr:rowOff>
    </xdr:from>
    <xdr:to>
      <xdr:col>76</xdr:col>
      <xdr:colOff>114300</xdr:colOff>
      <xdr:row>84</xdr:row>
      <xdr:rowOff>158931</xdr:rowOff>
    </xdr:to>
    <xdr:cxnSp macro="">
      <xdr:nvCxnSpPr>
        <xdr:cNvPr id="774" name="直線コネクタ 773"/>
        <xdr:cNvCxnSpPr/>
      </xdr:nvCxnSpPr>
      <xdr:spPr>
        <a:xfrm>
          <a:off x="13703300" y="14547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70576</xdr:rowOff>
    </xdr:from>
    <xdr:to>
      <xdr:col>67</xdr:col>
      <xdr:colOff>101600</xdr:colOff>
      <xdr:row>85</xdr:row>
      <xdr:rowOff>726</xdr:rowOff>
    </xdr:to>
    <xdr:sp macro="" textlink="">
      <xdr:nvSpPr>
        <xdr:cNvPr id="775" name="楕円 774"/>
        <xdr:cNvSpPr/>
      </xdr:nvSpPr>
      <xdr:spPr>
        <a:xfrm>
          <a:off x="12763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121376</xdr:rowOff>
    </xdr:from>
    <xdr:to>
      <xdr:col>71</xdr:col>
      <xdr:colOff>177800</xdr:colOff>
      <xdr:row>84</xdr:row>
      <xdr:rowOff>145869</xdr:rowOff>
    </xdr:to>
    <xdr:cxnSp macro="">
      <xdr:nvCxnSpPr>
        <xdr:cNvPr id="776" name="直線コネクタ 775"/>
        <xdr:cNvCxnSpPr/>
      </xdr:nvCxnSpPr>
      <xdr:spPr>
        <a:xfrm>
          <a:off x="12814300" y="145231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31041</xdr:rowOff>
    </xdr:from>
    <xdr:ext cx="405111" cy="259045"/>
    <xdr:sp macro="" textlink="">
      <xdr:nvSpPr>
        <xdr:cNvPr id="781" name="n_1mainValue【消防施設】&#10;有形固定資産減価償却率"/>
        <xdr:cNvSpPr txBox="1"/>
      </xdr:nvSpPr>
      <xdr:spPr>
        <a:xfrm>
          <a:off x="15266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29408</xdr:rowOff>
    </xdr:from>
    <xdr:ext cx="405111" cy="259045"/>
    <xdr:sp macro="" textlink="">
      <xdr:nvSpPr>
        <xdr:cNvPr id="782" name="n_2mainValue【消防施設】&#10;有形固定資産減価償却率"/>
        <xdr:cNvSpPr txBox="1"/>
      </xdr:nvSpPr>
      <xdr:spPr>
        <a:xfrm>
          <a:off x="14389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16346</xdr:rowOff>
    </xdr:from>
    <xdr:ext cx="405111" cy="259045"/>
    <xdr:sp macro="" textlink="">
      <xdr:nvSpPr>
        <xdr:cNvPr id="783" name="n_3mainValue【消防施設】&#10;有形固定資産減価償却率"/>
        <xdr:cNvSpPr txBox="1"/>
      </xdr:nvSpPr>
      <xdr:spPr>
        <a:xfrm>
          <a:off x="13500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163303</xdr:rowOff>
    </xdr:from>
    <xdr:ext cx="405111" cy="259045"/>
    <xdr:sp macro="" textlink="">
      <xdr:nvSpPr>
        <xdr:cNvPr id="784" name="n_4mainValue【消防施設】&#10;有形固定資産減価償却率"/>
        <xdr:cNvSpPr txBox="1"/>
      </xdr:nvSpPr>
      <xdr:spPr>
        <a:xfrm>
          <a:off x="12611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35306</xdr:rowOff>
    </xdr:from>
    <xdr:to>
      <xdr:col>116</xdr:col>
      <xdr:colOff>114300</xdr:colOff>
      <xdr:row>81</xdr:row>
      <xdr:rowOff>136906</xdr:rowOff>
    </xdr:to>
    <xdr:sp macro="" textlink="">
      <xdr:nvSpPr>
        <xdr:cNvPr id="822" name="楕円 821"/>
        <xdr:cNvSpPr/>
      </xdr:nvSpPr>
      <xdr:spPr>
        <a:xfrm>
          <a:off x="221107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58183</xdr:rowOff>
    </xdr:from>
    <xdr:ext cx="469744" cy="259045"/>
    <xdr:sp macro="" textlink="">
      <xdr:nvSpPr>
        <xdr:cNvPr id="823" name="【消防施設】&#10;一人当たり面積該当値テキスト"/>
        <xdr:cNvSpPr txBox="1"/>
      </xdr:nvSpPr>
      <xdr:spPr>
        <a:xfrm>
          <a:off x="22199600"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49022</xdr:rowOff>
    </xdr:from>
    <xdr:to>
      <xdr:col>112</xdr:col>
      <xdr:colOff>38100</xdr:colOff>
      <xdr:row>81</xdr:row>
      <xdr:rowOff>150622</xdr:rowOff>
    </xdr:to>
    <xdr:sp macro="" textlink="">
      <xdr:nvSpPr>
        <xdr:cNvPr id="824" name="楕円 823"/>
        <xdr:cNvSpPr/>
      </xdr:nvSpPr>
      <xdr:spPr>
        <a:xfrm>
          <a:off x="21272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86106</xdr:rowOff>
    </xdr:from>
    <xdr:to>
      <xdr:col>116</xdr:col>
      <xdr:colOff>63500</xdr:colOff>
      <xdr:row>81</xdr:row>
      <xdr:rowOff>99822</xdr:rowOff>
    </xdr:to>
    <xdr:cxnSp macro="">
      <xdr:nvCxnSpPr>
        <xdr:cNvPr id="825" name="直線コネクタ 824"/>
        <xdr:cNvCxnSpPr/>
      </xdr:nvCxnSpPr>
      <xdr:spPr>
        <a:xfrm flipV="1">
          <a:off x="21323300" y="139735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58165</xdr:rowOff>
    </xdr:from>
    <xdr:to>
      <xdr:col>107</xdr:col>
      <xdr:colOff>101600</xdr:colOff>
      <xdr:row>81</xdr:row>
      <xdr:rowOff>159765</xdr:rowOff>
    </xdr:to>
    <xdr:sp macro="" textlink="">
      <xdr:nvSpPr>
        <xdr:cNvPr id="826" name="楕円 825"/>
        <xdr:cNvSpPr/>
      </xdr:nvSpPr>
      <xdr:spPr>
        <a:xfrm>
          <a:off x="20383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99822</xdr:rowOff>
    </xdr:from>
    <xdr:to>
      <xdr:col>111</xdr:col>
      <xdr:colOff>177800</xdr:colOff>
      <xdr:row>81</xdr:row>
      <xdr:rowOff>108965</xdr:rowOff>
    </xdr:to>
    <xdr:cxnSp macro="">
      <xdr:nvCxnSpPr>
        <xdr:cNvPr id="827" name="直線コネクタ 826"/>
        <xdr:cNvCxnSpPr/>
      </xdr:nvCxnSpPr>
      <xdr:spPr>
        <a:xfrm flipV="1">
          <a:off x="20434300" y="139872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828" name="楕円 827"/>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108965</xdr:rowOff>
    </xdr:from>
    <xdr:to>
      <xdr:col>107</xdr:col>
      <xdr:colOff>50800</xdr:colOff>
      <xdr:row>81</xdr:row>
      <xdr:rowOff>118111</xdr:rowOff>
    </xdr:to>
    <xdr:cxnSp macro="">
      <xdr:nvCxnSpPr>
        <xdr:cNvPr id="829" name="直線コネクタ 828"/>
        <xdr:cNvCxnSpPr/>
      </xdr:nvCxnSpPr>
      <xdr:spPr>
        <a:xfrm flipV="1">
          <a:off x="19545300" y="139964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830" name="楕円 829"/>
        <xdr:cNvSpPr/>
      </xdr:nvSpPr>
      <xdr:spPr>
        <a:xfrm>
          <a:off x="18605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118111</xdr:rowOff>
    </xdr:to>
    <xdr:cxnSp macro="">
      <xdr:nvCxnSpPr>
        <xdr:cNvPr id="831" name="直線コネクタ 830"/>
        <xdr:cNvCxnSpPr/>
      </xdr:nvCxnSpPr>
      <xdr:spPr>
        <a:xfrm>
          <a:off x="18656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167149</xdr:rowOff>
    </xdr:from>
    <xdr:ext cx="469744" cy="259045"/>
    <xdr:sp macro="" textlink="">
      <xdr:nvSpPr>
        <xdr:cNvPr id="836" name="n_1mainValue【消防施設】&#10;一人当たり面積"/>
        <xdr:cNvSpPr txBox="1"/>
      </xdr:nvSpPr>
      <xdr:spPr>
        <a:xfrm>
          <a:off x="210757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4842</xdr:rowOff>
    </xdr:from>
    <xdr:ext cx="469744" cy="259045"/>
    <xdr:sp macro="" textlink="">
      <xdr:nvSpPr>
        <xdr:cNvPr id="837" name="n_2mainValue【消防施設】&#10;一人当たり面積"/>
        <xdr:cNvSpPr txBox="1"/>
      </xdr:nvSpPr>
      <xdr:spPr>
        <a:xfrm>
          <a:off x="201994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838" name="n_3mainValue【消防施設】&#10;一人当たり面積"/>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839" name="n_4mainValue【消防施設】&#10;一人当たり面積"/>
        <xdr:cNvSpPr txBox="1"/>
      </xdr:nvSpPr>
      <xdr:spPr>
        <a:xfrm>
          <a:off x="18421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881" name="楕円 880"/>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882" name="【庁舎】&#10;有形固定資産減価償却率該当値テキスト"/>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883" name="楕円 882"/>
        <xdr:cNvSpPr/>
      </xdr:nvSpPr>
      <xdr:spPr>
        <a:xfrm>
          <a:off x="1543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105</xdr:row>
      <xdr:rowOff>154577</xdr:rowOff>
    </xdr:to>
    <xdr:cxnSp macro="">
      <xdr:nvCxnSpPr>
        <xdr:cNvPr id="884" name="直線コネクタ 883"/>
        <xdr:cNvCxnSpPr/>
      </xdr:nvCxnSpPr>
      <xdr:spPr>
        <a:xfrm>
          <a:off x="15481300" y="181274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885" name="楕円 884"/>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94162</xdr:rowOff>
    </xdr:from>
    <xdr:to>
      <xdr:col>81</xdr:col>
      <xdr:colOff>50800</xdr:colOff>
      <xdr:row>105</xdr:row>
      <xdr:rowOff>125186</xdr:rowOff>
    </xdr:to>
    <xdr:cxnSp macro="">
      <xdr:nvCxnSpPr>
        <xdr:cNvPr id="886" name="直線コネクタ 885"/>
        <xdr:cNvCxnSpPr/>
      </xdr:nvCxnSpPr>
      <xdr:spPr>
        <a:xfrm>
          <a:off x="14592300" y="180964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87" name="楕円 886"/>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94162</xdr:rowOff>
    </xdr:to>
    <xdr:cxnSp macro="">
      <xdr:nvCxnSpPr>
        <xdr:cNvPr id="888" name="直線コネクタ 887"/>
        <xdr:cNvCxnSpPr/>
      </xdr:nvCxnSpPr>
      <xdr:spPr>
        <a:xfrm>
          <a:off x="13703300" y="180670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90714</xdr:rowOff>
    </xdr:from>
    <xdr:to>
      <xdr:col>67</xdr:col>
      <xdr:colOff>101600</xdr:colOff>
      <xdr:row>107</xdr:row>
      <xdr:rowOff>20864</xdr:rowOff>
    </xdr:to>
    <xdr:sp macro="" textlink="">
      <xdr:nvSpPr>
        <xdr:cNvPr id="889" name="楕円 888"/>
        <xdr:cNvSpPr/>
      </xdr:nvSpPr>
      <xdr:spPr>
        <a:xfrm>
          <a:off x="1276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106</xdr:row>
      <xdr:rowOff>141514</xdr:rowOff>
    </xdr:to>
    <xdr:cxnSp macro="">
      <xdr:nvCxnSpPr>
        <xdr:cNvPr id="890" name="直線コネクタ 889"/>
        <xdr:cNvCxnSpPr/>
      </xdr:nvCxnSpPr>
      <xdr:spPr>
        <a:xfrm flipV="1">
          <a:off x="12814300" y="1806702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167113</xdr:rowOff>
    </xdr:from>
    <xdr:ext cx="405111" cy="259045"/>
    <xdr:sp macro="" textlink="">
      <xdr:nvSpPr>
        <xdr:cNvPr id="895" name="n_1mainValue【庁舎】&#10;有形固定資産減価償却率"/>
        <xdr:cNvSpPr txBox="1"/>
      </xdr:nvSpPr>
      <xdr:spPr>
        <a:xfrm>
          <a:off x="15266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896" name="n_2mainValue【庁舎】&#10;有形固定資産減価償却率"/>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7"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11991</xdr:rowOff>
    </xdr:from>
    <xdr:ext cx="405111" cy="259045"/>
    <xdr:sp macro="" textlink="">
      <xdr:nvSpPr>
        <xdr:cNvPr id="898" name="n_4mainValue【庁舎】&#10;有形固定資産減価償却率"/>
        <xdr:cNvSpPr txBox="1"/>
      </xdr:nvSpPr>
      <xdr:spPr>
        <a:xfrm>
          <a:off x="12611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123371</xdr:rowOff>
    </xdr:from>
    <xdr:to>
      <xdr:col>116</xdr:col>
      <xdr:colOff>114300</xdr:colOff>
      <xdr:row>107</xdr:row>
      <xdr:rowOff>53521</xdr:rowOff>
    </xdr:to>
    <xdr:sp macro="" textlink="">
      <xdr:nvSpPr>
        <xdr:cNvPr id="941" name="楕円 940"/>
        <xdr:cNvSpPr/>
      </xdr:nvSpPr>
      <xdr:spPr>
        <a:xfrm>
          <a:off x="22110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101798</xdr:rowOff>
    </xdr:from>
    <xdr:ext cx="469744" cy="259045"/>
    <xdr:sp macro="" textlink="">
      <xdr:nvSpPr>
        <xdr:cNvPr id="942" name="【庁舎】&#10;一人当たり面積該当値テキスト"/>
        <xdr:cNvSpPr txBox="1"/>
      </xdr:nvSpPr>
      <xdr:spPr>
        <a:xfrm>
          <a:off x="22199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943" name="楕円 942"/>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2721</xdr:rowOff>
    </xdr:from>
    <xdr:to>
      <xdr:col>116</xdr:col>
      <xdr:colOff>63500</xdr:colOff>
      <xdr:row>107</xdr:row>
      <xdr:rowOff>12519</xdr:rowOff>
    </xdr:to>
    <xdr:cxnSp macro="">
      <xdr:nvCxnSpPr>
        <xdr:cNvPr id="944" name="直線コネクタ 943"/>
        <xdr:cNvCxnSpPr/>
      </xdr:nvCxnSpPr>
      <xdr:spPr>
        <a:xfrm flipV="1">
          <a:off x="21323300" y="183478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945" name="楕円 944"/>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15784</xdr:rowOff>
    </xdr:to>
    <xdr:cxnSp macro="">
      <xdr:nvCxnSpPr>
        <xdr:cNvPr id="946" name="直線コネクタ 945"/>
        <xdr:cNvCxnSpPr/>
      </xdr:nvCxnSpPr>
      <xdr:spPr>
        <a:xfrm flipV="1">
          <a:off x="20434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47" name="楕円 946"/>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22316</xdr:rowOff>
    </xdr:to>
    <xdr:cxnSp macro="">
      <xdr:nvCxnSpPr>
        <xdr:cNvPr id="948" name="直線コネクタ 947"/>
        <xdr:cNvCxnSpPr/>
      </xdr:nvCxnSpPr>
      <xdr:spPr>
        <a:xfrm flipV="1">
          <a:off x="19545300" y="1836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949" name="楕円 948"/>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28848</xdr:rowOff>
    </xdr:to>
    <xdr:cxnSp macro="">
      <xdr:nvCxnSpPr>
        <xdr:cNvPr id="950" name="直線コネクタ 949"/>
        <xdr:cNvCxnSpPr/>
      </xdr:nvCxnSpPr>
      <xdr:spPr>
        <a:xfrm flipV="1">
          <a:off x="18656300" y="1836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54446</xdr:rowOff>
    </xdr:from>
    <xdr:ext cx="469744" cy="259045"/>
    <xdr:sp macro="" textlink="">
      <xdr:nvSpPr>
        <xdr:cNvPr id="955" name="n_1mainValue【庁舎】&#10;一人当たり面積"/>
        <xdr:cNvSpPr txBox="1"/>
      </xdr:nvSpPr>
      <xdr:spPr>
        <a:xfrm>
          <a:off x="210757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956" name="n_2mainValue【庁舎】&#10;一人当たり面積"/>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7" name="n_3main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96175</xdr:rowOff>
    </xdr:from>
    <xdr:ext cx="469744" cy="259045"/>
    <xdr:sp macro="" textlink="">
      <xdr:nvSpPr>
        <xdr:cNvPr id="958" name="n_4mainValue【庁舎】&#10;一人当たり面積"/>
        <xdr:cNvSpPr txBox="1"/>
      </xdr:nvSpPr>
      <xdr:spPr>
        <a:xfrm>
          <a:off x="18421427" y="1809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類似団体と比較して有形固定資産減価償却率が特に高くなっているのは、消防施設及び図書館である。消防施設については、一人当たりの面積も類似団体平均を大きく上回っているが、その要因は平成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年に</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市町村が合併して現在の市域になったことによるものと推測される。市有財産（施設）運用管理マスタープランや公共施設等総合管理計画に基づき、分団詰所の統廃合を行うなど消防施設全体の老朽化対策を進める。図書館については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年度オープン予定の複合施設へ移転を予定しており、それによる償却率の減少が期待できる。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また、耐震改修を行った庁舎については、平成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一時的に有形固定資産減価償却率が減少したものの、依然として類似団体平均を上回っている。多くの施設について類似団体平均と相当の数値となっており、今後とも市有財産（施設）運用管理マスタープランや公共施設等総合管理計画に基づき、老朽化対策や他用途施設との複合化による利便性と施設機能の向上、地域内での統廃合による効率的な施設配置を進め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そして市民会館においては、施設の改修工事を行ったことにより有形固定資産減価償却率が減少に転じた。しかし、今後は大規模な改修などの計画が無いため緩やかに上昇していくことが予想される。</a:t>
          </a:r>
        </a:p>
        <a:p>
          <a:r>
            <a:rPr kumimoji="1" lang="ja-JP" altLang="en-US" sz="1050">
              <a:latin typeface="ＭＳ Ｐゴシック" panose="020B0600070205080204" pitchFamily="50" charset="-128"/>
              <a:ea typeface="ＭＳ Ｐゴシック" panose="020B0600070205080204" pitchFamily="50" charset="-128"/>
            </a:rPr>
            <a:t>　体育館・プールの有形固定資産減価償却率について、平成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年度数値に誤りがあり、正しくは</a:t>
          </a:r>
          <a:r>
            <a:rPr kumimoji="1" lang="en-US" altLang="ja-JP" sz="1050">
              <a:latin typeface="ＭＳ Ｐゴシック" panose="020B0600070205080204" pitchFamily="50" charset="-128"/>
              <a:ea typeface="ＭＳ Ｐゴシック" panose="020B0600070205080204" pitchFamily="50" charset="-128"/>
            </a:rPr>
            <a:t>49.3</a:t>
          </a:r>
          <a:r>
            <a:rPr kumimoji="1" lang="ja-JP" altLang="en-US" sz="1050">
              <a:latin typeface="ＭＳ Ｐゴシック" panose="020B0600070205080204" pitchFamily="50" charset="-128"/>
              <a:ea typeface="ＭＳ Ｐゴシック" panose="020B0600070205080204" pitchFamily="50" charset="-128"/>
            </a:rPr>
            <a:t>％である。そのため、平成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年度にかけ</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減価償却率が増加している。誤りの要因としては、当市一部施設において体育館機能と文化施設機能を有する複合施設があり、ストック調査回答時には体育館機能と文化施設機能と按分して算定している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年度調査時に体育館機能の減価償却率算定方法に誤りがあったためである。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77,320
75,522
676.45
52,869,416
47,681,807
4,546,133
24,353,893
34,268,919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年平均は前年と比較して増減が無いものの、単年度の財政力指数（</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0.503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a:t>
          </a:r>
          <a:r>
            <a:rPr kumimoji="1" lang="en-US" altLang="ja-JP" sz="1300">
              <a:latin typeface="ＭＳ Ｐゴシック" panose="020B0600070205080204" pitchFamily="50" charset="-128"/>
              <a:ea typeface="ＭＳ Ｐゴシック" panose="020B0600070205080204" pitchFamily="50" charset="-128"/>
            </a:rPr>
            <a:t>0.506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0.505</a:t>
          </a:r>
          <a:r>
            <a:rPr kumimoji="1" lang="ja-JP" altLang="en-US" sz="1300">
              <a:latin typeface="ＭＳ Ｐゴシック" panose="020B0600070205080204" pitchFamily="50" charset="-128"/>
              <a:ea typeface="ＭＳ Ｐゴシック" panose="020B0600070205080204" pitchFamily="50" charset="-128"/>
            </a:rPr>
            <a:t>）は僅かに減少した。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今後の見通しとして、新型コロナウイルス感染症の影響により市税は減収し、あわせて基準財政収入額の減少も考えられる。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そのため、若者の地元定着をはじめとした人口減少対策や企業誘致による雇用の増加を図ることで市税などの自主財源を確保し、財政基盤の強化に努める必要がある。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9" name="直線コネクタ 68"/>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2" name="直線コネクタ 71"/>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5" name="直線コネクタ 74"/>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70149</xdr:rowOff>
    </xdr:from>
    <xdr:ext cx="762000" cy="259045"/>
    <xdr:sp macro="" textlink="">
      <xdr:nvSpPr>
        <xdr:cNvPr id="89"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ポイント悪化しており、依然として高い水準を保っているものの、類似団体内平均を僅かに下回っている。</a:t>
          </a:r>
        </a:p>
        <a:p>
          <a:r>
            <a:rPr kumimoji="1" lang="ja-JP" altLang="en-US" sz="1300">
              <a:latin typeface="ＭＳ Ｐゴシック" panose="020B0600070205080204" pitchFamily="50" charset="-128"/>
              <a:ea typeface="ＭＳ Ｐゴシック" panose="020B0600070205080204" pitchFamily="50" charset="-128"/>
            </a:rPr>
            <a:t>　悪化の要因としては、人件費が対前年度比</a:t>
          </a:r>
          <a:r>
            <a:rPr kumimoji="1" lang="en-US" altLang="ja-JP" sz="1300">
              <a:latin typeface="ＭＳ Ｐゴシック" panose="020B0600070205080204" pitchFamily="50" charset="-128"/>
              <a:ea typeface="ＭＳ Ｐゴシック" panose="020B0600070205080204" pitchFamily="50" charset="-128"/>
            </a:rPr>
            <a:t>1,340,362</a:t>
          </a:r>
          <a:r>
            <a:rPr kumimoji="1" lang="ja-JP" altLang="en-US" sz="1300">
              <a:latin typeface="ＭＳ Ｐゴシック" panose="020B0600070205080204" pitchFamily="50" charset="-128"/>
              <a:ea typeface="ＭＳ Ｐゴシック" panose="020B0600070205080204" pitchFamily="50" charset="-128"/>
            </a:rPr>
            <a:t>千円増加したことや下水道事業会計に対する企業債償還利子分などに係る補助事業により補助費等が</a:t>
          </a:r>
          <a:r>
            <a:rPr kumimoji="1" lang="en-US" altLang="ja-JP" sz="1300">
              <a:latin typeface="ＭＳ Ｐゴシック" panose="020B0600070205080204" pitchFamily="50" charset="-128"/>
              <a:ea typeface="ＭＳ Ｐゴシック" panose="020B0600070205080204" pitchFamily="50" charset="-128"/>
            </a:rPr>
            <a:t>1,532,625</a:t>
          </a:r>
          <a:r>
            <a:rPr kumimoji="1" lang="ja-JP" altLang="en-US" sz="1300">
              <a:latin typeface="ＭＳ Ｐゴシック" panose="020B0600070205080204" pitchFamily="50" charset="-128"/>
              <a:ea typeface="ＭＳ Ｐゴシック" panose="020B0600070205080204" pitchFamily="50" charset="-128"/>
            </a:rPr>
            <a:t>千円増加したことが挙げられる。</a:t>
          </a:r>
        </a:p>
        <a:p>
          <a:r>
            <a:rPr kumimoji="1" lang="ja-JP" altLang="en-US" sz="1300">
              <a:latin typeface="ＭＳ Ｐゴシック" panose="020B0600070205080204" pitchFamily="50" charset="-128"/>
              <a:ea typeface="ＭＳ Ｐゴシック" panose="020B0600070205080204" pitchFamily="50" charset="-128"/>
            </a:rPr>
            <a:t>　また、病院事業会計に対する基準内繰出金が依然として大きく、財政の硬直化の一因となっている。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63</xdr:row>
      <xdr:rowOff>96203</xdr:rowOff>
    </xdr:to>
    <xdr:cxnSp macro="">
      <xdr:nvCxnSpPr>
        <xdr:cNvPr id="128" name="直線コネクタ 127"/>
        <xdr:cNvCxnSpPr/>
      </xdr:nvCxnSpPr>
      <xdr:spPr>
        <a:xfrm>
          <a:off x="4114800" y="10801032"/>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171132</xdr:rowOff>
    </xdr:from>
    <xdr:to>
      <xdr:col>19</xdr:col>
      <xdr:colOff>133350</xdr:colOff>
      <xdr:row>63</xdr:row>
      <xdr:rowOff>162560</xdr:rowOff>
    </xdr:to>
    <xdr:cxnSp macro="">
      <xdr:nvCxnSpPr>
        <xdr:cNvPr id="131" name="直線コネクタ 130"/>
        <xdr:cNvCxnSpPr/>
      </xdr:nvCxnSpPr>
      <xdr:spPr>
        <a:xfrm flipV="1">
          <a:off x="3225800" y="10801032"/>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15240</xdr:rowOff>
    </xdr:to>
    <xdr:cxnSp macro="">
      <xdr:nvCxnSpPr>
        <xdr:cNvPr id="134" name="直線コネクタ 133"/>
        <xdr:cNvCxnSpPr/>
      </xdr:nvCxnSpPr>
      <xdr:spPr>
        <a:xfrm flipV="1">
          <a:off x="2336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64</xdr:row>
      <xdr:rowOff>15240</xdr:rowOff>
    </xdr:to>
    <xdr:cxnSp macro="">
      <xdr:nvCxnSpPr>
        <xdr:cNvPr id="137" name="直線コネクタ 136"/>
        <xdr:cNvCxnSpPr/>
      </xdr:nvCxnSpPr>
      <xdr:spPr>
        <a:xfrm>
          <a:off x="1447800" y="1077087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61930</xdr:rowOff>
    </xdr:from>
    <xdr:ext cx="762000" cy="259045"/>
    <xdr:sp macro="" textlink="">
      <xdr:nvSpPr>
        <xdr:cNvPr id="148" name="財政構造の弾力性該当値テキスト"/>
        <xdr:cNvSpPr txBox="1"/>
      </xdr:nvSpPr>
      <xdr:spPr>
        <a:xfrm>
          <a:off x="50419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1" name="楕円 150"/>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2" name="テキスト ボックス 151"/>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4" name="テキスト ボックス 15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5" name="楕円 154"/>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6" name="テキスト ボックス 155"/>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年度の市町村合併により職員数（特別職と医療機関を除く）が類似団体よりも多い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人となったため、定員適正化計画を策定し職員数削減に取り組んできたが、依然として類似団体よりも高い数値になっている。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今後についても、令和８年度当初までに職員数を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人とする新たな定員適正化計画を策定しており、人件費の抑制に努めていく。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また、公共施設の統廃合などにより維持管理経費をはじめとした物件費についても抑制を図っていく。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7939</xdr:rowOff>
    </xdr:from>
    <xdr:to>
      <xdr:col>23</xdr:col>
      <xdr:colOff>133350</xdr:colOff>
      <xdr:row>83</xdr:row>
      <xdr:rowOff>77023</xdr:rowOff>
    </xdr:to>
    <xdr:cxnSp macro="">
      <xdr:nvCxnSpPr>
        <xdr:cNvPr id="191" name="直線コネクタ 190"/>
        <xdr:cNvCxnSpPr/>
      </xdr:nvCxnSpPr>
      <xdr:spPr>
        <a:xfrm>
          <a:off x="4114800" y="14238289"/>
          <a:ext cx="838200" cy="6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149949</xdr:rowOff>
    </xdr:from>
    <xdr:to>
      <xdr:col>19</xdr:col>
      <xdr:colOff>133350</xdr:colOff>
      <xdr:row>83</xdr:row>
      <xdr:rowOff>7939</xdr:rowOff>
    </xdr:to>
    <xdr:cxnSp macro="">
      <xdr:nvCxnSpPr>
        <xdr:cNvPr id="194" name="直線コネクタ 193"/>
        <xdr:cNvCxnSpPr/>
      </xdr:nvCxnSpPr>
      <xdr:spPr>
        <a:xfrm>
          <a:off x="3225800" y="14208849"/>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144794</xdr:rowOff>
    </xdr:from>
    <xdr:to>
      <xdr:col>15</xdr:col>
      <xdr:colOff>82550</xdr:colOff>
      <xdr:row>82</xdr:row>
      <xdr:rowOff>149949</xdr:rowOff>
    </xdr:to>
    <xdr:cxnSp macro="">
      <xdr:nvCxnSpPr>
        <xdr:cNvPr id="197" name="直線コネクタ 196"/>
        <xdr:cNvCxnSpPr/>
      </xdr:nvCxnSpPr>
      <xdr:spPr>
        <a:xfrm>
          <a:off x="2336800" y="14203694"/>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113288</xdr:rowOff>
    </xdr:from>
    <xdr:to>
      <xdr:col>11</xdr:col>
      <xdr:colOff>31750</xdr:colOff>
      <xdr:row>82</xdr:row>
      <xdr:rowOff>144794</xdr:rowOff>
    </xdr:to>
    <xdr:cxnSp macro="">
      <xdr:nvCxnSpPr>
        <xdr:cNvPr id="200" name="直線コネクタ 199"/>
        <xdr:cNvCxnSpPr/>
      </xdr:nvCxnSpPr>
      <xdr:spPr>
        <a:xfrm>
          <a:off x="1447800" y="14172188"/>
          <a:ext cx="889000" cy="3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26223</xdr:rowOff>
    </xdr:from>
    <xdr:to>
      <xdr:col>23</xdr:col>
      <xdr:colOff>184150</xdr:colOff>
      <xdr:row>83</xdr:row>
      <xdr:rowOff>127823</xdr:rowOff>
    </xdr:to>
    <xdr:sp macro="" textlink="">
      <xdr:nvSpPr>
        <xdr:cNvPr id="210" name="楕円 209"/>
        <xdr:cNvSpPr/>
      </xdr:nvSpPr>
      <xdr:spPr>
        <a:xfrm>
          <a:off x="4902200" y="142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169750</xdr:rowOff>
    </xdr:from>
    <xdr:ext cx="762000" cy="259045"/>
    <xdr:sp macro="" textlink="">
      <xdr:nvSpPr>
        <xdr:cNvPr id="211" name="人件費・物件費等の状況該当値テキスト"/>
        <xdr:cNvSpPr txBox="1"/>
      </xdr:nvSpPr>
      <xdr:spPr>
        <a:xfrm>
          <a:off x="5041900" y="1422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128589</xdr:rowOff>
    </xdr:from>
    <xdr:to>
      <xdr:col>19</xdr:col>
      <xdr:colOff>184150</xdr:colOff>
      <xdr:row>83</xdr:row>
      <xdr:rowOff>58739</xdr:rowOff>
    </xdr:to>
    <xdr:sp macro="" textlink="">
      <xdr:nvSpPr>
        <xdr:cNvPr id="212" name="楕円 211"/>
        <xdr:cNvSpPr/>
      </xdr:nvSpPr>
      <xdr:spPr>
        <a:xfrm>
          <a:off x="4064000" y="141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43516</xdr:rowOff>
    </xdr:from>
    <xdr:ext cx="736600" cy="259045"/>
    <xdr:sp macro="" textlink="">
      <xdr:nvSpPr>
        <xdr:cNvPr id="213" name="テキスト ボックス 212"/>
        <xdr:cNvSpPr txBox="1"/>
      </xdr:nvSpPr>
      <xdr:spPr>
        <a:xfrm>
          <a:off x="3733800" y="1427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99149</xdr:rowOff>
    </xdr:from>
    <xdr:to>
      <xdr:col>15</xdr:col>
      <xdr:colOff>133350</xdr:colOff>
      <xdr:row>83</xdr:row>
      <xdr:rowOff>29299</xdr:rowOff>
    </xdr:to>
    <xdr:sp macro="" textlink="">
      <xdr:nvSpPr>
        <xdr:cNvPr id="214" name="楕円 213"/>
        <xdr:cNvSpPr/>
      </xdr:nvSpPr>
      <xdr:spPr>
        <a:xfrm>
          <a:off x="3175000" y="141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14076</xdr:rowOff>
    </xdr:from>
    <xdr:ext cx="762000" cy="259045"/>
    <xdr:sp macro="" textlink="">
      <xdr:nvSpPr>
        <xdr:cNvPr id="215" name="テキスト ボックス 214"/>
        <xdr:cNvSpPr txBox="1"/>
      </xdr:nvSpPr>
      <xdr:spPr>
        <a:xfrm>
          <a:off x="2844800" y="1424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93994</xdr:rowOff>
    </xdr:from>
    <xdr:to>
      <xdr:col>11</xdr:col>
      <xdr:colOff>82550</xdr:colOff>
      <xdr:row>83</xdr:row>
      <xdr:rowOff>24144</xdr:rowOff>
    </xdr:to>
    <xdr:sp macro="" textlink="">
      <xdr:nvSpPr>
        <xdr:cNvPr id="216" name="楕円 215"/>
        <xdr:cNvSpPr/>
      </xdr:nvSpPr>
      <xdr:spPr>
        <a:xfrm>
          <a:off x="2286000" y="141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8921</xdr:rowOff>
    </xdr:from>
    <xdr:ext cx="762000" cy="259045"/>
    <xdr:sp macro="" textlink="">
      <xdr:nvSpPr>
        <xdr:cNvPr id="217" name="テキスト ボックス 216"/>
        <xdr:cNvSpPr txBox="1"/>
      </xdr:nvSpPr>
      <xdr:spPr>
        <a:xfrm>
          <a:off x="1955800" y="14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62488</xdr:rowOff>
    </xdr:from>
    <xdr:to>
      <xdr:col>7</xdr:col>
      <xdr:colOff>31750</xdr:colOff>
      <xdr:row>82</xdr:row>
      <xdr:rowOff>164088</xdr:rowOff>
    </xdr:to>
    <xdr:sp macro="" textlink="">
      <xdr:nvSpPr>
        <xdr:cNvPr id="218" name="楕円 217"/>
        <xdr:cNvSpPr/>
      </xdr:nvSpPr>
      <xdr:spPr>
        <a:xfrm>
          <a:off x="1397000" y="1412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148865</xdr:rowOff>
    </xdr:from>
    <xdr:ext cx="762000" cy="259045"/>
    <xdr:sp macro="" textlink="">
      <xdr:nvSpPr>
        <xdr:cNvPr id="219" name="テキスト ボックス 218"/>
        <xdr:cNvSpPr txBox="1"/>
      </xdr:nvSpPr>
      <xdr:spPr>
        <a:xfrm>
          <a:off x="1066800" y="142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東日本大震災関係による国の給与の変動に伴い、一時的にラスパイレス指数が急上昇したが、当市においても給与体系の見直しを行い、指数は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ただし、高年齢職員の占める割合が高い構造が続くため、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歳以上の職員の昇給抑制を引き続き実施するものの、指数は高止まりすると考えられる。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149578</xdr:rowOff>
    </xdr:to>
    <xdr:cxnSp macro="">
      <xdr:nvCxnSpPr>
        <xdr:cNvPr id="253" name="直線コネクタ 252"/>
        <xdr:cNvCxnSpPr/>
      </xdr:nvCxnSpPr>
      <xdr:spPr>
        <a:xfrm>
          <a:off x="16179800" y="144977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122766</xdr:rowOff>
    </xdr:to>
    <xdr:cxnSp macro="">
      <xdr:nvCxnSpPr>
        <xdr:cNvPr id="256" name="直線コネクタ 255"/>
        <xdr:cNvCxnSpPr/>
      </xdr:nvCxnSpPr>
      <xdr:spPr>
        <a:xfrm flipV="1">
          <a:off x="15290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122766</xdr:rowOff>
    </xdr:to>
    <xdr:cxnSp macro="">
      <xdr:nvCxnSpPr>
        <xdr:cNvPr id="259" name="直線コネクタ 258"/>
        <xdr:cNvCxnSpPr/>
      </xdr:nvCxnSpPr>
      <xdr:spPr>
        <a:xfrm>
          <a:off x="14401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95955</xdr:rowOff>
    </xdr:to>
    <xdr:cxnSp macro="">
      <xdr:nvCxnSpPr>
        <xdr:cNvPr id="262" name="直線コネクタ 261"/>
        <xdr:cNvCxnSpPr/>
      </xdr:nvCxnSpPr>
      <xdr:spPr>
        <a:xfrm>
          <a:off x="13512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2" name="楕円 271"/>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70855</xdr:rowOff>
    </xdr:from>
    <xdr:ext cx="762000" cy="259045"/>
    <xdr:sp macro="" textlink="">
      <xdr:nvSpPr>
        <xdr:cNvPr id="273"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4" name="楕円 273"/>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5" name="テキスト ボックス 274"/>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6" name="楕円 275"/>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7" name="テキスト ボックス 276"/>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78" name="楕円 277"/>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9" name="テキスト ボックス 278"/>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0" name="楕円 279"/>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1" name="テキスト ボックス 280"/>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合併以降増加した職員数を削減するため、中津川市定員適正化計画を策定し定員管理に努めており、令和８年度までに定員を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人とするよう適正な人員管理に努める。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ただし、県内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という広い市域をカバーするために地域ごとに職員配置をしていることやリニア開業後を見据えた移住定住の促進など、リニア開業までに投資的な施策を戦略的に展開することが必要なため、必要な業務量に対応できる職員数を確保することが重要であり高止まりすることもやむを得ない面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10689</xdr:rowOff>
    </xdr:to>
    <xdr:cxnSp macro="">
      <xdr:nvCxnSpPr>
        <xdr:cNvPr id="316" name="直線コネクタ 315"/>
        <xdr:cNvCxnSpPr/>
      </xdr:nvCxnSpPr>
      <xdr:spPr>
        <a:xfrm>
          <a:off x="16179800" y="1114488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113771</xdr:rowOff>
    </xdr:from>
    <xdr:to>
      <xdr:col>77</xdr:col>
      <xdr:colOff>44450</xdr:colOff>
      <xdr:row>65</xdr:row>
      <xdr:rowOff>635</xdr:rowOff>
    </xdr:to>
    <xdr:cxnSp macro="">
      <xdr:nvCxnSpPr>
        <xdr:cNvPr id="319" name="直線コネクタ 318"/>
        <xdr:cNvCxnSpPr/>
      </xdr:nvCxnSpPr>
      <xdr:spPr>
        <a:xfrm>
          <a:off x="15290800" y="11086571"/>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107738</xdr:rowOff>
    </xdr:from>
    <xdr:to>
      <xdr:col>72</xdr:col>
      <xdr:colOff>203200</xdr:colOff>
      <xdr:row>64</xdr:row>
      <xdr:rowOff>113771</xdr:rowOff>
    </xdr:to>
    <xdr:cxnSp macro="">
      <xdr:nvCxnSpPr>
        <xdr:cNvPr id="322" name="直線コネクタ 321"/>
        <xdr:cNvCxnSpPr/>
      </xdr:nvCxnSpPr>
      <xdr:spPr>
        <a:xfrm>
          <a:off x="14401800" y="110805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107738</xdr:rowOff>
    </xdr:from>
    <xdr:to>
      <xdr:col>68</xdr:col>
      <xdr:colOff>152400</xdr:colOff>
      <xdr:row>64</xdr:row>
      <xdr:rowOff>107738</xdr:rowOff>
    </xdr:to>
    <xdr:cxnSp macro="">
      <xdr:nvCxnSpPr>
        <xdr:cNvPr id="325" name="直線コネクタ 324"/>
        <xdr:cNvCxnSpPr/>
      </xdr:nvCxnSpPr>
      <xdr:spPr>
        <a:xfrm>
          <a:off x="13512800" y="11080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131339</xdr:rowOff>
    </xdr:from>
    <xdr:to>
      <xdr:col>81</xdr:col>
      <xdr:colOff>95250</xdr:colOff>
      <xdr:row>65</xdr:row>
      <xdr:rowOff>61489</xdr:rowOff>
    </xdr:to>
    <xdr:sp macro="" textlink="">
      <xdr:nvSpPr>
        <xdr:cNvPr id="335" name="楕円 334"/>
        <xdr:cNvSpPr/>
      </xdr:nvSpPr>
      <xdr:spPr>
        <a:xfrm>
          <a:off x="16967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103416</xdr:rowOff>
    </xdr:from>
    <xdr:ext cx="762000" cy="259045"/>
    <xdr:sp macro="" textlink="">
      <xdr:nvSpPr>
        <xdr:cNvPr id="336" name="定員管理の状況該当値テキスト"/>
        <xdr:cNvSpPr txBox="1"/>
      </xdr:nvSpPr>
      <xdr:spPr>
        <a:xfrm>
          <a:off x="17106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121285</xdr:rowOff>
    </xdr:from>
    <xdr:to>
      <xdr:col>77</xdr:col>
      <xdr:colOff>95250</xdr:colOff>
      <xdr:row>65</xdr:row>
      <xdr:rowOff>51435</xdr:rowOff>
    </xdr:to>
    <xdr:sp macro="" textlink="">
      <xdr:nvSpPr>
        <xdr:cNvPr id="337" name="楕円 336"/>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36212</xdr:rowOff>
    </xdr:from>
    <xdr:ext cx="736600" cy="259045"/>
    <xdr:sp macro="" textlink="">
      <xdr:nvSpPr>
        <xdr:cNvPr id="338" name="テキスト ボックス 337"/>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62971</xdr:rowOff>
    </xdr:from>
    <xdr:to>
      <xdr:col>73</xdr:col>
      <xdr:colOff>44450</xdr:colOff>
      <xdr:row>64</xdr:row>
      <xdr:rowOff>164571</xdr:rowOff>
    </xdr:to>
    <xdr:sp macro="" textlink="">
      <xdr:nvSpPr>
        <xdr:cNvPr id="339" name="楕円 338"/>
        <xdr:cNvSpPr/>
      </xdr:nvSpPr>
      <xdr:spPr>
        <a:xfrm>
          <a:off x="15240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149348</xdr:rowOff>
    </xdr:from>
    <xdr:ext cx="762000" cy="259045"/>
    <xdr:sp macro="" textlink="">
      <xdr:nvSpPr>
        <xdr:cNvPr id="340" name="テキスト ボックス 339"/>
        <xdr:cNvSpPr txBox="1"/>
      </xdr:nvSpPr>
      <xdr:spPr>
        <a:xfrm>
          <a:off x="14909800" y="1112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56938</xdr:rowOff>
    </xdr:from>
    <xdr:to>
      <xdr:col>68</xdr:col>
      <xdr:colOff>203200</xdr:colOff>
      <xdr:row>64</xdr:row>
      <xdr:rowOff>158538</xdr:rowOff>
    </xdr:to>
    <xdr:sp macro="" textlink="">
      <xdr:nvSpPr>
        <xdr:cNvPr id="341" name="楕円 340"/>
        <xdr:cNvSpPr/>
      </xdr:nvSpPr>
      <xdr:spPr>
        <a:xfrm>
          <a:off x="14351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143315</xdr:rowOff>
    </xdr:from>
    <xdr:ext cx="762000" cy="259045"/>
    <xdr:sp macro="" textlink="">
      <xdr:nvSpPr>
        <xdr:cNvPr id="342" name="テキスト ボックス 341"/>
        <xdr:cNvSpPr txBox="1"/>
      </xdr:nvSpPr>
      <xdr:spPr>
        <a:xfrm>
          <a:off x="14020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56938</xdr:rowOff>
    </xdr:from>
    <xdr:to>
      <xdr:col>64</xdr:col>
      <xdr:colOff>152400</xdr:colOff>
      <xdr:row>64</xdr:row>
      <xdr:rowOff>158538</xdr:rowOff>
    </xdr:to>
    <xdr:sp macro="" textlink="">
      <xdr:nvSpPr>
        <xdr:cNvPr id="343" name="楕円 342"/>
        <xdr:cNvSpPr/>
      </xdr:nvSpPr>
      <xdr:spPr>
        <a:xfrm>
          <a:off x="13462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143315</xdr:rowOff>
    </xdr:from>
    <xdr:ext cx="762000" cy="259045"/>
    <xdr:sp macro="" textlink="">
      <xdr:nvSpPr>
        <xdr:cNvPr id="344" name="テキスト ボックス 343"/>
        <xdr:cNvSpPr txBox="1"/>
      </xdr:nvSpPr>
      <xdr:spPr>
        <a:xfrm>
          <a:off x="13131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公債費負担適正化計画に基づき新たな地方債の抑制をするなど、地方債償還額を長期的にコントロールしてきた結果、前年度と比較し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ポイント減となった。一般会計の元利償還金を前年度と比較し約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530,000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千円、公営企業会計の準元利償還金を約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640,000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千円削減できたことが主な要因である。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大型事業が控えていることから、公債費負担が一時的に上昇する可能性があるものの、引き続き公債費負担適正化計画に基づく借金の抑制や病院経営の見直しなどの企業会計の自立化を図ることで公債費の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119634</xdr:rowOff>
    </xdr:to>
    <xdr:cxnSp macro="">
      <xdr:nvCxnSpPr>
        <xdr:cNvPr id="376" name="直線コネクタ 375"/>
        <xdr:cNvCxnSpPr/>
      </xdr:nvCxnSpPr>
      <xdr:spPr>
        <a:xfrm flipV="1">
          <a:off x="16179800" y="700430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42</xdr:row>
      <xdr:rowOff>83312</xdr:rowOff>
    </xdr:to>
    <xdr:cxnSp macro="">
      <xdr:nvCxnSpPr>
        <xdr:cNvPr id="379" name="直線コネクタ 378"/>
        <xdr:cNvCxnSpPr/>
      </xdr:nvCxnSpPr>
      <xdr:spPr>
        <a:xfrm flipV="1">
          <a:off x="15290800" y="714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83312</xdr:rowOff>
    </xdr:to>
    <xdr:cxnSp macro="">
      <xdr:nvCxnSpPr>
        <xdr:cNvPr id="382" name="直線コネクタ 381"/>
        <xdr:cNvCxnSpPr/>
      </xdr:nvCxnSpPr>
      <xdr:spPr>
        <a:xfrm>
          <a:off x="14401800" y="72745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73660</xdr:rowOff>
    </xdr:to>
    <xdr:cxnSp macro="">
      <xdr:nvCxnSpPr>
        <xdr:cNvPr id="385" name="直線コネクタ 384"/>
        <xdr:cNvCxnSpPr/>
      </xdr:nvCxnSpPr>
      <xdr:spPr>
        <a:xfrm>
          <a:off x="13512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5" name="楕円 394"/>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396"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7" name="楕円 396"/>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98" name="テキスト ボックス 397"/>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399" name="楕円 398"/>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00" name="テキスト ボックス 399"/>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3" name="楕円 402"/>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4" name="テキスト ボックス 403"/>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皆減となり、全国平均及び類似団体内平均よりも低い値を維持している。これは、公債費負担適正化計画に基づき借金の抑制を行い、計画的に地方債残高を減らしたことによる結果である。今後は、大型事業の本格化により一時的に地方債残高が増加することが見込まれるが、計画的な発行により残高をコントロールし、公債費の状況を注視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また、一般会計だけでなく企業会計においても経営の効率化を進める中で地方債の圧縮を行い、将来負担比率の低減を図る。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17018</xdr:rowOff>
    </xdr:from>
    <xdr:to>
      <xdr:col>77</xdr:col>
      <xdr:colOff>44450</xdr:colOff>
      <xdr:row>14</xdr:row>
      <xdr:rowOff>21844</xdr:rowOff>
    </xdr:to>
    <xdr:cxnSp macro="">
      <xdr:nvCxnSpPr>
        <xdr:cNvPr id="438" name="直線コネクタ 437"/>
        <xdr:cNvCxnSpPr/>
      </xdr:nvCxnSpPr>
      <xdr:spPr>
        <a:xfrm flipV="1">
          <a:off x="15290800" y="24173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21844</xdr:rowOff>
    </xdr:from>
    <xdr:to>
      <xdr:col>72</xdr:col>
      <xdr:colOff>203200</xdr:colOff>
      <xdr:row>14</xdr:row>
      <xdr:rowOff>74126</xdr:rowOff>
    </xdr:to>
    <xdr:cxnSp macro="">
      <xdr:nvCxnSpPr>
        <xdr:cNvPr id="441" name="直線コネクタ 440"/>
        <xdr:cNvCxnSpPr/>
      </xdr:nvCxnSpPr>
      <xdr:spPr>
        <a:xfrm flipV="1">
          <a:off x="14401800" y="242214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74126</xdr:rowOff>
    </xdr:from>
    <xdr:to>
      <xdr:col>68</xdr:col>
      <xdr:colOff>152400</xdr:colOff>
      <xdr:row>14</xdr:row>
      <xdr:rowOff>152950</xdr:rowOff>
    </xdr:to>
    <xdr:cxnSp macro="">
      <xdr:nvCxnSpPr>
        <xdr:cNvPr id="444" name="直線コネクタ 443"/>
        <xdr:cNvCxnSpPr/>
      </xdr:nvCxnSpPr>
      <xdr:spPr>
        <a:xfrm flipV="1">
          <a:off x="13512800" y="2474426"/>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7" name="フローチャート: 判断 446"/>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8" name="テキスト ボックス 447"/>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9" name="フローチャート: 判断 448"/>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0" name="テキスト ボックス 449"/>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137668</xdr:rowOff>
    </xdr:from>
    <xdr:to>
      <xdr:col>77</xdr:col>
      <xdr:colOff>95250</xdr:colOff>
      <xdr:row>14</xdr:row>
      <xdr:rowOff>67818</xdr:rowOff>
    </xdr:to>
    <xdr:sp macro="" textlink="">
      <xdr:nvSpPr>
        <xdr:cNvPr id="456" name="楕円 455"/>
        <xdr:cNvSpPr/>
      </xdr:nvSpPr>
      <xdr:spPr>
        <a:xfrm>
          <a:off x="16129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77995</xdr:rowOff>
    </xdr:from>
    <xdr:ext cx="736600" cy="259045"/>
    <xdr:sp macro="" textlink="">
      <xdr:nvSpPr>
        <xdr:cNvPr id="457" name="テキスト ボックス 456"/>
        <xdr:cNvSpPr txBox="1"/>
      </xdr:nvSpPr>
      <xdr:spPr>
        <a:xfrm>
          <a:off x="15798800" y="213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142494</xdr:rowOff>
    </xdr:from>
    <xdr:to>
      <xdr:col>73</xdr:col>
      <xdr:colOff>44450</xdr:colOff>
      <xdr:row>14</xdr:row>
      <xdr:rowOff>72644</xdr:rowOff>
    </xdr:to>
    <xdr:sp macro="" textlink="">
      <xdr:nvSpPr>
        <xdr:cNvPr id="458" name="楕円 457"/>
        <xdr:cNvSpPr/>
      </xdr:nvSpPr>
      <xdr:spPr>
        <a:xfrm>
          <a:off x="15240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82821</xdr:rowOff>
    </xdr:from>
    <xdr:ext cx="762000" cy="259045"/>
    <xdr:sp macro="" textlink="">
      <xdr:nvSpPr>
        <xdr:cNvPr id="459" name="テキスト ボックス 458"/>
        <xdr:cNvSpPr txBox="1"/>
      </xdr:nvSpPr>
      <xdr:spPr>
        <a:xfrm>
          <a:off x="14909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23326</xdr:rowOff>
    </xdr:from>
    <xdr:to>
      <xdr:col>68</xdr:col>
      <xdr:colOff>203200</xdr:colOff>
      <xdr:row>14</xdr:row>
      <xdr:rowOff>124926</xdr:rowOff>
    </xdr:to>
    <xdr:sp macro="" textlink="">
      <xdr:nvSpPr>
        <xdr:cNvPr id="460" name="楕円 459"/>
        <xdr:cNvSpPr/>
      </xdr:nvSpPr>
      <xdr:spPr>
        <a:xfrm>
          <a:off x="143510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135103</xdr:rowOff>
    </xdr:from>
    <xdr:ext cx="762000" cy="259045"/>
    <xdr:sp macro="" textlink="">
      <xdr:nvSpPr>
        <xdr:cNvPr id="461" name="テキスト ボックス 460"/>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102150</xdr:rowOff>
    </xdr:from>
    <xdr:to>
      <xdr:col>64</xdr:col>
      <xdr:colOff>152400</xdr:colOff>
      <xdr:row>15</xdr:row>
      <xdr:rowOff>32300</xdr:rowOff>
    </xdr:to>
    <xdr:sp macro="" textlink="">
      <xdr:nvSpPr>
        <xdr:cNvPr id="462" name="楕円 461"/>
        <xdr:cNvSpPr/>
      </xdr:nvSpPr>
      <xdr:spPr>
        <a:xfrm>
          <a:off x="13462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42477</xdr:rowOff>
    </xdr:from>
    <xdr:ext cx="762000" cy="259045"/>
    <xdr:sp macro="" textlink="">
      <xdr:nvSpPr>
        <xdr:cNvPr id="463" name="テキスト ボックス 462"/>
        <xdr:cNvSpPr txBox="1"/>
      </xdr:nvSpPr>
      <xdr:spPr>
        <a:xfrm>
          <a:off x="13131800" y="22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77,320
75,522
676.45
52,869,416
47,681,807
4,546,133
24,353,893
34,268,919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ポイント増加しており類似団体の平均値を大きく上回った。これは、会計年度任用職員制度に伴い報酬が増加したことによるものである。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令和８年度までに職員数を</a:t>
          </a:r>
          <a:r>
            <a:rPr kumimoji="1" lang="en-US" altLang="ja-JP" sz="1200">
              <a:latin typeface="ＭＳ Ｐゴシック" panose="020B0600070205080204" pitchFamily="50" charset="-128"/>
              <a:ea typeface="ＭＳ Ｐゴシック" panose="020B0600070205080204" pitchFamily="50" charset="-128"/>
            </a:rPr>
            <a:t>795</a:t>
          </a:r>
          <a:r>
            <a:rPr kumimoji="1" lang="ja-JP" altLang="en-US" sz="1200">
              <a:latin typeface="ＭＳ Ｐゴシック" panose="020B0600070205080204" pitchFamily="50" charset="-128"/>
              <a:ea typeface="ＭＳ Ｐゴシック" panose="020B0600070205080204" pitchFamily="50" charset="-128"/>
            </a:rPr>
            <a:t>人とする中津川市定員適正化計画に基づき、職員数を削減することで人件費の抑制を図るが、リニア開業までの間は必要な業務量に対応できる職員数を確保することが重要であるため、高止まりすることもやむを得ない面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37</xdr:row>
      <xdr:rowOff>124714</xdr:rowOff>
    </xdr:to>
    <xdr:cxnSp macro="">
      <xdr:nvCxnSpPr>
        <xdr:cNvPr id="64" name="直線コネクタ 63"/>
        <xdr:cNvCxnSpPr/>
      </xdr:nvCxnSpPr>
      <xdr:spPr>
        <a:xfrm>
          <a:off x="3987800" y="5983732"/>
          <a:ext cx="8382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35</xdr:row>
      <xdr:rowOff>165862</xdr:rowOff>
    </xdr:to>
    <xdr:cxnSp macro="">
      <xdr:nvCxnSpPr>
        <xdr:cNvPr id="67" name="直線コネクタ 66"/>
        <xdr:cNvCxnSpPr/>
      </xdr:nvCxnSpPr>
      <xdr:spPr>
        <a:xfrm flipV="1">
          <a:off x="3098800" y="59837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165862</xdr:rowOff>
    </xdr:to>
    <xdr:cxnSp macro="">
      <xdr:nvCxnSpPr>
        <xdr:cNvPr id="70" name="直線コネクタ 69"/>
        <xdr:cNvCxnSpPr/>
      </xdr:nvCxnSpPr>
      <xdr:spPr>
        <a:xfrm>
          <a:off x="2209800" y="6084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83566</xdr:rowOff>
    </xdr:to>
    <xdr:cxnSp macro="">
      <xdr:nvCxnSpPr>
        <xdr:cNvPr id="73" name="直線コネクタ 72"/>
        <xdr:cNvCxnSpPr/>
      </xdr:nvCxnSpPr>
      <xdr:spPr>
        <a:xfrm>
          <a:off x="1320800" y="59563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86" name="テキスト ボックス 85"/>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29989</xdr:rowOff>
    </xdr:from>
    <xdr:ext cx="762000" cy="259045"/>
    <xdr:sp macro="" textlink="">
      <xdr:nvSpPr>
        <xdr:cNvPr id="88" name="テキスト ボックス 87"/>
        <xdr:cNvSpPr txBox="1"/>
      </xdr:nvSpPr>
      <xdr:spPr>
        <a:xfrm>
          <a:off x="2717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119143</xdr:rowOff>
    </xdr:from>
    <xdr:ext cx="762000" cy="259045"/>
    <xdr:sp macro="" textlink="">
      <xdr:nvSpPr>
        <xdr:cNvPr id="90" name="テキスト ボックス 89"/>
        <xdr:cNvSpPr txBox="1"/>
      </xdr:nvSpPr>
      <xdr:spPr>
        <a:xfrm>
          <a:off x="1828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1" name="楕円 90"/>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2" name="テキスト ボックス 91"/>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ポイント下降しており、類似団体と同様の推移をしている。この要因として、会計年度任用職員制度に伴う賃金の減少が挙げられる。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加えて、</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年度に策定した「市有財産（施設）運用管理マスタープラン」に基づき施設の維持管理費を削減することを目標に民間移譲や統廃合を進めており、今後も物件費の上昇を抑えていく。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130810</xdr:rowOff>
    </xdr:to>
    <xdr:cxnSp macro="">
      <xdr:nvCxnSpPr>
        <xdr:cNvPr id="125" name="直線コネクタ 124"/>
        <xdr:cNvCxnSpPr/>
      </xdr:nvCxnSpPr>
      <xdr:spPr>
        <a:xfrm flipV="1">
          <a:off x="15671800" y="28549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130810</xdr:rowOff>
    </xdr:to>
    <xdr:cxnSp macro="">
      <xdr:nvCxnSpPr>
        <xdr:cNvPr id="128" name="直線コネクタ 127"/>
        <xdr:cNvCxnSpPr/>
      </xdr:nvCxnSpPr>
      <xdr:spPr>
        <a:xfrm>
          <a:off x="14782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77470</xdr:rowOff>
    </xdr:to>
    <xdr:cxnSp macro="">
      <xdr:nvCxnSpPr>
        <xdr:cNvPr id="131" name="直線コネクタ 130"/>
        <xdr:cNvCxnSpPr/>
      </xdr:nvCxnSpPr>
      <xdr:spPr>
        <a:xfrm>
          <a:off x="13893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77470</xdr:rowOff>
    </xdr:to>
    <xdr:cxnSp macro="">
      <xdr:nvCxnSpPr>
        <xdr:cNvPr id="134" name="直線コネクタ 133"/>
        <xdr:cNvCxnSpPr/>
      </xdr:nvCxnSpPr>
      <xdr:spPr>
        <a:xfrm>
          <a:off x="13004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4" name="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6" name="楕円 145"/>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20337</xdr:rowOff>
    </xdr:from>
    <xdr:ext cx="736600" cy="259045"/>
    <xdr:sp macro="" textlink="">
      <xdr:nvSpPr>
        <xdr:cNvPr id="147" name="テキスト ボックス 146"/>
        <xdr:cNvSpPr txBox="1"/>
      </xdr:nvSpPr>
      <xdr:spPr>
        <a:xfrm>
          <a:off x="15290800" y="2763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49" name="テキスト ボックス 148"/>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3" name="テキスト ボックス 152"/>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ポイント減となった要因は、被保護者数の減、高額な医療費の減による医療扶助費等の減により生活保護費が減少したことが挙げられる。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今後、高齢化の進行による社会福祉関係の増加を見据え、健康増進や疾病予防に努めるなどの施策を推進し、扶助費の増大が財政を圧迫しないよう努める。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83457</xdr:rowOff>
    </xdr:to>
    <xdr:cxnSp macro="">
      <xdr:nvCxnSpPr>
        <xdr:cNvPr id="188" name="直線コネクタ 187"/>
        <xdr:cNvCxnSpPr/>
      </xdr:nvCxnSpPr>
      <xdr:spPr>
        <a:xfrm flipV="1">
          <a:off x="3987800" y="9276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83457</xdr:rowOff>
    </xdr:to>
    <xdr:cxnSp macro="">
      <xdr:nvCxnSpPr>
        <xdr:cNvPr id="191" name="直線コネクタ 190"/>
        <xdr:cNvCxnSpPr/>
      </xdr:nvCxnSpPr>
      <xdr:spPr>
        <a:xfrm>
          <a:off x="3098800" y="9254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50800</xdr:rowOff>
    </xdr:to>
    <xdr:cxnSp macro="">
      <xdr:nvCxnSpPr>
        <xdr:cNvPr id="194" name="直線コネクタ 193"/>
        <xdr:cNvCxnSpPr/>
      </xdr:nvCxnSpPr>
      <xdr:spPr>
        <a:xfrm flipV="1">
          <a:off x="2209800" y="9254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61685</xdr:rowOff>
    </xdr:to>
    <xdr:cxnSp macro="">
      <xdr:nvCxnSpPr>
        <xdr:cNvPr id="197" name="直線コネクタ 196"/>
        <xdr:cNvCxnSpPr/>
      </xdr:nvCxnSpPr>
      <xdr:spPr>
        <a:xfrm flipV="1">
          <a:off x="1320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7" name="楕円 206"/>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08"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9" name="楕円 208"/>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0" name="テキスト ボックス 209"/>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1" name="楕円 210"/>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2" name="テキスト ボックス 211"/>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7.1</a:t>
          </a:r>
          <a:r>
            <a:rPr kumimoji="1" lang="ja-JP" altLang="en-US" sz="1050">
              <a:latin typeface="ＭＳ Ｐゴシック" panose="020B0600070205080204" pitchFamily="50" charset="-128"/>
              <a:ea typeface="ＭＳ Ｐゴシック" panose="020B0600070205080204" pitchFamily="50" charset="-128"/>
            </a:rPr>
            <a:t>ポイント減少した要因は、特別会計内の下水道事業会計、農業集落排水事業会計、特定環境保全公共下水道事業会計及び個別排水処理事業会計が、令和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年度から企業会計（下水道事業会計）に移行したことによる繰出金の減少が挙げられる。</a:t>
          </a:r>
        </a:p>
        <a:p>
          <a:r>
            <a:rPr kumimoji="1" lang="ja-JP" altLang="en-US" sz="1050">
              <a:latin typeface="ＭＳ Ｐゴシック" panose="020B0600070205080204" pitchFamily="50" charset="-128"/>
              <a:ea typeface="ＭＳ Ｐゴシック" panose="020B0600070205080204" pitchFamily="50" charset="-128"/>
            </a:rPr>
            <a:t>　今後も下水道事業会計において経営戦略を策定し独立採算で運営ができるよう、料金の見直しを含めた経営改善を図ることで、繰出金等の低減に努める必要がある。</a:t>
          </a:r>
        </a:p>
        <a:p>
          <a:r>
            <a:rPr kumimoji="1" lang="ja-JP" altLang="en-US" sz="1050">
              <a:latin typeface="ＭＳ Ｐゴシック" panose="020B0600070205080204" pitchFamily="50" charset="-128"/>
              <a:ea typeface="ＭＳ Ｐゴシック" panose="020B0600070205080204" pitchFamily="50" charset="-128"/>
            </a:rPr>
            <a:t>　また、病院事業会計においても引き続き新公立病院改革プランに基づき、経営の効率化や経営形態の見直しなど抜本的な再編を前提とした施策を進める。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142240</xdr:rowOff>
    </xdr:from>
    <xdr:to>
      <xdr:col>82</xdr:col>
      <xdr:colOff>107950</xdr:colOff>
      <xdr:row>59</xdr:row>
      <xdr:rowOff>39370</xdr:rowOff>
    </xdr:to>
    <xdr:cxnSp macro="">
      <xdr:nvCxnSpPr>
        <xdr:cNvPr id="244" name="直線コネクタ 243"/>
        <xdr:cNvCxnSpPr/>
      </xdr:nvCxnSpPr>
      <xdr:spPr>
        <a:xfrm flipV="1">
          <a:off x="16510000" y="90576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11447</xdr:rowOff>
    </xdr:from>
    <xdr:ext cx="762000" cy="259045"/>
    <xdr:sp macro="" textlink="">
      <xdr:nvSpPr>
        <xdr:cNvPr id="245" name="その他最小値テキスト"/>
        <xdr:cNvSpPr txBox="1"/>
      </xdr:nvSpPr>
      <xdr:spPr>
        <a:xfrm>
          <a:off x="165989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39370</xdr:rowOff>
    </xdr:from>
    <xdr:to>
      <xdr:col>82</xdr:col>
      <xdr:colOff>196850</xdr:colOff>
      <xdr:row>59</xdr:row>
      <xdr:rowOff>39370</xdr:rowOff>
    </xdr:to>
    <xdr:cxnSp macro="">
      <xdr:nvCxnSpPr>
        <xdr:cNvPr id="246" name="直線コネクタ 245"/>
        <xdr:cNvCxnSpPr/>
      </xdr:nvCxnSpPr>
      <xdr:spPr>
        <a:xfrm>
          <a:off x="16421100" y="1015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57167</xdr:rowOff>
    </xdr:from>
    <xdr:ext cx="762000" cy="259045"/>
    <xdr:sp macro="" textlink="">
      <xdr:nvSpPr>
        <xdr:cNvPr id="247"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142240</xdr:rowOff>
    </xdr:from>
    <xdr:to>
      <xdr:col>82</xdr:col>
      <xdr:colOff>196850</xdr:colOff>
      <xdr:row>52</xdr:row>
      <xdr:rowOff>142240</xdr:rowOff>
    </xdr:to>
    <xdr:cxnSp macro="">
      <xdr:nvCxnSpPr>
        <xdr:cNvPr id="248" name="直線コネクタ 247"/>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60</xdr:row>
      <xdr:rowOff>43180</xdr:rowOff>
    </xdr:to>
    <xdr:cxnSp macro="">
      <xdr:nvCxnSpPr>
        <xdr:cNvPr id="249" name="直線コネクタ 248"/>
        <xdr:cNvCxnSpPr/>
      </xdr:nvCxnSpPr>
      <xdr:spPr>
        <a:xfrm flipV="1">
          <a:off x="15671800" y="9789160"/>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0"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1" name="フローチャート: 判断 250"/>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43180</xdr:rowOff>
    </xdr:from>
    <xdr:to>
      <xdr:col>78</xdr:col>
      <xdr:colOff>69850</xdr:colOff>
      <xdr:row>60</xdr:row>
      <xdr:rowOff>73660</xdr:rowOff>
    </xdr:to>
    <xdr:cxnSp macro="">
      <xdr:nvCxnSpPr>
        <xdr:cNvPr id="252" name="直線コネクタ 251"/>
        <xdr:cNvCxnSpPr/>
      </xdr:nvCxnSpPr>
      <xdr:spPr>
        <a:xfrm flipV="1">
          <a:off x="14782800" y="1033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3" name="フローチャート: 判断 252"/>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4" name="テキスト ボックス 253"/>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73660</xdr:rowOff>
    </xdr:from>
    <xdr:to>
      <xdr:col>73</xdr:col>
      <xdr:colOff>180975</xdr:colOff>
      <xdr:row>60</xdr:row>
      <xdr:rowOff>119380</xdr:rowOff>
    </xdr:to>
    <xdr:cxnSp macro="">
      <xdr:nvCxnSpPr>
        <xdr:cNvPr id="255" name="直線コネクタ 254"/>
        <xdr:cNvCxnSpPr/>
      </xdr:nvCxnSpPr>
      <xdr:spPr>
        <a:xfrm flipV="1">
          <a:off x="13893800" y="1036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6" name="フローチャート: 判断 255"/>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7" name="テキスト ボックス 256"/>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119380</xdr:rowOff>
    </xdr:to>
    <xdr:cxnSp macro="">
      <xdr:nvCxnSpPr>
        <xdr:cNvPr id="258" name="直線コネクタ 257"/>
        <xdr:cNvCxnSpPr/>
      </xdr:nvCxnSpPr>
      <xdr:spPr>
        <a:xfrm>
          <a:off x="13004800" y="10223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9"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70" name="楕円 269"/>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71" name="テキスト ボックス 270"/>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72" name="楕円 271"/>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109237</xdr:rowOff>
    </xdr:from>
    <xdr:ext cx="762000" cy="259045"/>
    <xdr:sp macro="" textlink="">
      <xdr:nvSpPr>
        <xdr:cNvPr id="273" name="テキスト ボックス 272"/>
        <xdr:cNvSpPr txBox="1"/>
      </xdr:nvSpPr>
      <xdr:spPr>
        <a:xfrm>
          <a:off x="1440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68580</xdr:rowOff>
    </xdr:from>
    <xdr:to>
      <xdr:col>69</xdr:col>
      <xdr:colOff>142875</xdr:colOff>
      <xdr:row>60</xdr:row>
      <xdr:rowOff>170180</xdr:rowOff>
    </xdr:to>
    <xdr:sp macro="" textlink="">
      <xdr:nvSpPr>
        <xdr:cNvPr id="274" name="楕円 273"/>
        <xdr:cNvSpPr/>
      </xdr:nvSpPr>
      <xdr:spPr>
        <a:xfrm>
          <a:off x="13843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154957</xdr:rowOff>
    </xdr:from>
    <xdr:ext cx="762000" cy="259045"/>
    <xdr:sp macro="" textlink="">
      <xdr:nvSpPr>
        <xdr:cNvPr id="275" name="テキスト ボックス 274"/>
        <xdr:cNvSpPr txBox="1"/>
      </xdr:nvSpPr>
      <xdr:spPr>
        <a:xfrm>
          <a:off x="13512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6" name="楕円 275"/>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7" name="テキスト ボックス 276"/>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ポイントと大幅に増加したものの、類似団体平均値を僅かに下回っている。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増加の要因としては、下水道事業会計に対する企業債償還利子分などに係る補助事業が挙げられる。</a:t>
          </a:r>
        </a:p>
        <a:p>
          <a:r>
            <a:rPr kumimoji="1" lang="ja-JP" altLang="en-US" sz="1200">
              <a:latin typeface="ＭＳ Ｐゴシック" panose="020B0600070205080204" pitchFamily="50" charset="-128"/>
              <a:ea typeface="ＭＳ Ｐゴシック" panose="020B0600070205080204" pitchFamily="50" charset="-128"/>
            </a:rPr>
            <a:t>　今後も、現在行っている補助が団体等の既得権とならないよう、経常的に補助している事業も含めすべての補助対象事業を精査し、有効性の低い事業の見直しや削減、廃止を進める。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2" name="直線コネクタ 301"/>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3"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4" name="直線コネクタ 303"/>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5"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6" name="直線コネクタ 305"/>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36</xdr:row>
      <xdr:rowOff>127000</xdr:rowOff>
    </xdr:to>
    <xdr:cxnSp macro="">
      <xdr:nvCxnSpPr>
        <xdr:cNvPr id="307" name="直線コネクタ 306"/>
        <xdr:cNvCxnSpPr/>
      </xdr:nvCxnSpPr>
      <xdr:spPr>
        <a:xfrm>
          <a:off x="15671800" y="6015736"/>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8"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46990</xdr:rowOff>
    </xdr:to>
    <xdr:cxnSp macro="">
      <xdr:nvCxnSpPr>
        <xdr:cNvPr id="310" name="直線コネクタ 309"/>
        <xdr:cNvCxnSpPr/>
      </xdr:nvCxnSpPr>
      <xdr:spPr>
        <a:xfrm flipV="1">
          <a:off x="14782800" y="6015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1" name="フローチャート: 判断 310"/>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2" name="テキスト ボックス 311"/>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46990</xdr:rowOff>
    </xdr:to>
    <xdr:cxnSp macro="">
      <xdr:nvCxnSpPr>
        <xdr:cNvPr id="313" name="直線コネクタ 312"/>
        <xdr:cNvCxnSpPr/>
      </xdr:nvCxnSpPr>
      <xdr:spPr>
        <a:xfrm>
          <a:off x="13893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4" name="フローチャート: 判断 313"/>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5" name="テキスト ボックス 314"/>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16" name="直線コネクタ 315"/>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18" name="テキスト ボックス 317"/>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8" name="楕円 327"/>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9" name="テキスト ボックス 328"/>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0" name="楕円 329"/>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1" name="テキスト ボックス 330"/>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2" name="楕円 331"/>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3" name="テキスト ボックス 332"/>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4" name="楕円 333"/>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5" name="テキスト ボックス 334"/>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令和元年度に借入をしたこども園整備事業や新衛生センター建設事業などの大型事業の償還が始まったことにより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今後も大型事業の実施が予定されているが、公債費負担適正化計画に基づき、「返す以上に借りない」を原則として事業費の見直しや抑制を図り、毎年度の元利償還額を増加させないよう努める。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0" name="直線コネクタ 359"/>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1"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2" name="直線コネクタ 361"/>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3"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4" name="直線コネクタ 363"/>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78994</xdr:rowOff>
    </xdr:to>
    <xdr:cxnSp macro="">
      <xdr:nvCxnSpPr>
        <xdr:cNvPr id="365" name="直線コネクタ 364"/>
        <xdr:cNvCxnSpPr/>
      </xdr:nvCxnSpPr>
      <xdr:spPr>
        <a:xfrm>
          <a:off x="3987800" y="13266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6"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7" name="フローチャート: 判断 366"/>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115570</xdr:rowOff>
    </xdr:to>
    <xdr:cxnSp macro="">
      <xdr:nvCxnSpPr>
        <xdr:cNvPr id="368" name="直線コネクタ 367"/>
        <xdr:cNvCxnSpPr/>
      </xdr:nvCxnSpPr>
      <xdr:spPr>
        <a:xfrm flipV="1">
          <a:off x="3098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9" name="フローチャート: 判断 368"/>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0" name="テキスト ボックス 369"/>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170435</xdr:rowOff>
    </xdr:to>
    <xdr:cxnSp macro="">
      <xdr:nvCxnSpPr>
        <xdr:cNvPr id="371" name="直線コネクタ 370"/>
        <xdr:cNvCxnSpPr/>
      </xdr:nvCxnSpPr>
      <xdr:spPr>
        <a:xfrm flipV="1">
          <a:off x="2209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2" name="フローチャート: 判断 371"/>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3" name="テキスト ボックス 372"/>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xdr:rowOff>
    </xdr:to>
    <xdr:cxnSp macro="">
      <xdr:nvCxnSpPr>
        <xdr:cNvPr id="374" name="直線コネクタ 373"/>
        <xdr:cNvCxnSpPr/>
      </xdr:nvCxnSpPr>
      <xdr:spPr>
        <a:xfrm flipV="1">
          <a:off x="1320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5" name="フローチャート: 判断 374"/>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76" name="テキスト ボックス 375"/>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7" name="フローチャート: 判断 376"/>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8" name="テキスト ボックス 377"/>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4" name="楕円 38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5"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6" name="楕円 385"/>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7" name="テキスト ボックス 386"/>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8" name="楕円 387"/>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0" name="楕円 389"/>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1" name="テキスト ボックス 39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2" name="楕円 391"/>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3" name="テキスト ボックス 39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人件費の大幅な増加に伴い、比率が悪化したため、令和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　令和８年度までに職員数を</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人とする中津川市定員適正化計画に基づき、職員数を削減することで人件費の抑制を図るが、リニア開業までの間は必要な業務量に対応できる職員数を確保することが重要であるため、高止まりすることもやむを得ない面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19" name="直線コネクタ 418"/>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0"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1" name="直線コネクタ 420"/>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2"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3" name="直線コネクタ 422"/>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138430</xdr:rowOff>
    </xdr:to>
    <xdr:cxnSp macro="">
      <xdr:nvCxnSpPr>
        <xdr:cNvPr id="424" name="直線コネクタ 423"/>
        <xdr:cNvCxnSpPr/>
      </xdr:nvCxnSpPr>
      <xdr:spPr>
        <a:xfrm>
          <a:off x="15671800" y="132806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5"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26" name="フローチャート: 判断 425"/>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152146</xdr:rowOff>
    </xdr:to>
    <xdr:cxnSp macro="">
      <xdr:nvCxnSpPr>
        <xdr:cNvPr id="427" name="直線コネクタ 426"/>
        <xdr:cNvCxnSpPr/>
      </xdr:nvCxnSpPr>
      <xdr:spPr>
        <a:xfrm flipV="1">
          <a:off x="14782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8" name="フローチャート: 判断 427"/>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29" name="テキスト ボックス 428"/>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152146</xdr:rowOff>
    </xdr:to>
    <xdr:cxnSp macro="">
      <xdr:nvCxnSpPr>
        <xdr:cNvPr id="430" name="直線コネクタ 429"/>
        <xdr:cNvCxnSpPr/>
      </xdr:nvCxnSpPr>
      <xdr:spPr>
        <a:xfrm>
          <a:off x="13893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1" name="フローチャート: 判断 43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2" name="テキスト ボックス 43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115570</xdr:rowOff>
    </xdr:to>
    <xdr:cxnSp macro="">
      <xdr:nvCxnSpPr>
        <xdr:cNvPr id="433" name="直線コネクタ 432"/>
        <xdr:cNvCxnSpPr/>
      </xdr:nvCxnSpPr>
      <xdr:spPr>
        <a:xfrm>
          <a:off x="13004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4" name="フローチャート: 判断 43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5" name="テキスト ボックス 434"/>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3" name="楕円 442"/>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4"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5" name="楕円 444"/>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46" name="テキスト ボックス 445"/>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7" name="楕円 446"/>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8" name="テキスト ボックス 44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9" name="楕円 448"/>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0" name="テキスト ボックス 449"/>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1" name="楕円 450"/>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2" name="テキスト ボックス 451"/>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70661</xdr:rowOff>
    </xdr:from>
    <xdr:to>
      <xdr:col>29</xdr:col>
      <xdr:colOff>127000</xdr:colOff>
      <xdr:row>16</xdr:row>
      <xdr:rowOff>2718</xdr:rowOff>
    </xdr:to>
    <xdr:cxnSp macro="">
      <xdr:nvCxnSpPr>
        <xdr:cNvPr id="52" name="直線コネクタ 51"/>
        <xdr:cNvCxnSpPr/>
      </xdr:nvCxnSpPr>
      <xdr:spPr bwMode="auto">
        <a:xfrm flipV="1">
          <a:off x="5003800" y="2690036"/>
          <a:ext cx="647700" cy="10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2718</xdr:rowOff>
    </xdr:from>
    <xdr:to>
      <xdr:col>26</xdr:col>
      <xdr:colOff>50800</xdr:colOff>
      <xdr:row>16</xdr:row>
      <xdr:rowOff>7012</xdr:rowOff>
    </xdr:to>
    <xdr:cxnSp macro="">
      <xdr:nvCxnSpPr>
        <xdr:cNvPr id="55" name="直線コネクタ 54"/>
        <xdr:cNvCxnSpPr/>
      </xdr:nvCxnSpPr>
      <xdr:spPr bwMode="auto">
        <a:xfrm flipV="1">
          <a:off x="4305300" y="2793543"/>
          <a:ext cx="698500" cy="4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2995</xdr:rowOff>
    </xdr:from>
    <xdr:to>
      <xdr:col>22</xdr:col>
      <xdr:colOff>114300</xdr:colOff>
      <xdr:row>16</xdr:row>
      <xdr:rowOff>7012</xdr:rowOff>
    </xdr:to>
    <xdr:cxnSp macro="">
      <xdr:nvCxnSpPr>
        <xdr:cNvPr id="58" name="直線コネクタ 57"/>
        <xdr:cNvCxnSpPr/>
      </xdr:nvCxnSpPr>
      <xdr:spPr bwMode="auto">
        <a:xfrm>
          <a:off x="3606800" y="2793820"/>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2995</xdr:rowOff>
    </xdr:from>
    <xdr:to>
      <xdr:col>18</xdr:col>
      <xdr:colOff>177800</xdr:colOff>
      <xdr:row>16</xdr:row>
      <xdr:rowOff>18916</xdr:rowOff>
    </xdr:to>
    <xdr:cxnSp macro="">
      <xdr:nvCxnSpPr>
        <xdr:cNvPr id="61" name="直線コネクタ 60"/>
        <xdr:cNvCxnSpPr/>
      </xdr:nvCxnSpPr>
      <xdr:spPr bwMode="auto">
        <a:xfrm flipV="1">
          <a:off x="2908300" y="2793820"/>
          <a:ext cx="698500" cy="1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19861</xdr:rowOff>
    </xdr:from>
    <xdr:to>
      <xdr:col>29</xdr:col>
      <xdr:colOff>177800</xdr:colOff>
      <xdr:row>15</xdr:row>
      <xdr:rowOff>121461</xdr:rowOff>
    </xdr:to>
    <xdr:sp macro="" textlink="">
      <xdr:nvSpPr>
        <xdr:cNvPr id="71" name="楕円 70"/>
        <xdr:cNvSpPr/>
      </xdr:nvSpPr>
      <xdr:spPr bwMode="auto">
        <a:xfrm>
          <a:off x="5600700" y="263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36388</xdr:rowOff>
    </xdr:from>
    <xdr:ext cx="762000" cy="259045"/>
    <xdr:sp macro="" textlink="">
      <xdr:nvSpPr>
        <xdr:cNvPr id="72" name="人口1人当たり決算額の推移該当値テキスト130"/>
        <xdr:cNvSpPr txBox="1"/>
      </xdr:nvSpPr>
      <xdr:spPr>
        <a:xfrm>
          <a:off x="5740400" y="24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123368</xdr:rowOff>
    </xdr:from>
    <xdr:to>
      <xdr:col>26</xdr:col>
      <xdr:colOff>101600</xdr:colOff>
      <xdr:row>16</xdr:row>
      <xdr:rowOff>53518</xdr:rowOff>
    </xdr:to>
    <xdr:sp macro="" textlink="">
      <xdr:nvSpPr>
        <xdr:cNvPr id="73" name="楕円 72"/>
        <xdr:cNvSpPr/>
      </xdr:nvSpPr>
      <xdr:spPr bwMode="auto">
        <a:xfrm>
          <a:off x="4953000" y="274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63695</xdr:rowOff>
    </xdr:from>
    <xdr:ext cx="736600" cy="259045"/>
    <xdr:sp macro="" textlink="">
      <xdr:nvSpPr>
        <xdr:cNvPr id="74" name="テキスト ボックス 73"/>
        <xdr:cNvSpPr txBox="1"/>
      </xdr:nvSpPr>
      <xdr:spPr>
        <a:xfrm>
          <a:off x="4622800" y="25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127662</xdr:rowOff>
    </xdr:from>
    <xdr:to>
      <xdr:col>22</xdr:col>
      <xdr:colOff>165100</xdr:colOff>
      <xdr:row>16</xdr:row>
      <xdr:rowOff>57812</xdr:rowOff>
    </xdr:to>
    <xdr:sp macro="" textlink="">
      <xdr:nvSpPr>
        <xdr:cNvPr id="75" name="楕円 74"/>
        <xdr:cNvSpPr/>
      </xdr:nvSpPr>
      <xdr:spPr bwMode="auto">
        <a:xfrm>
          <a:off x="4254500" y="274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67989</xdr:rowOff>
    </xdr:from>
    <xdr:ext cx="762000" cy="259045"/>
    <xdr:sp macro="" textlink="">
      <xdr:nvSpPr>
        <xdr:cNvPr id="76" name="テキスト ボックス 75"/>
        <xdr:cNvSpPr txBox="1"/>
      </xdr:nvSpPr>
      <xdr:spPr>
        <a:xfrm>
          <a:off x="3924300" y="25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123645</xdr:rowOff>
    </xdr:from>
    <xdr:to>
      <xdr:col>19</xdr:col>
      <xdr:colOff>38100</xdr:colOff>
      <xdr:row>16</xdr:row>
      <xdr:rowOff>53795</xdr:rowOff>
    </xdr:to>
    <xdr:sp macro="" textlink="">
      <xdr:nvSpPr>
        <xdr:cNvPr id="77" name="楕円 76"/>
        <xdr:cNvSpPr/>
      </xdr:nvSpPr>
      <xdr:spPr bwMode="auto">
        <a:xfrm>
          <a:off x="3556000" y="274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63972</xdr:rowOff>
    </xdr:from>
    <xdr:ext cx="762000" cy="259045"/>
    <xdr:sp macro="" textlink="">
      <xdr:nvSpPr>
        <xdr:cNvPr id="78" name="テキスト ボックス 77"/>
        <xdr:cNvSpPr txBox="1"/>
      </xdr:nvSpPr>
      <xdr:spPr>
        <a:xfrm>
          <a:off x="3225800" y="25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139566</xdr:rowOff>
    </xdr:from>
    <xdr:to>
      <xdr:col>15</xdr:col>
      <xdr:colOff>101600</xdr:colOff>
      <xdr:row>16</xdr:row>
      <xdr:rowOff>69716</xdr:rowOff>
    </xdr:to>
    <xdr:sp macro="" textlink="">
      <xdr:nvSpPr>
        <xdr:cNvPr id="79" name="楕円 78"/>
        <xdr:cNvSpPr/>
      </xdr:nvSpPr>
      <xdr:spPr bwMode="auto">
        <a:xfrm>
          <a:off x="2857500" y="275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79893</xdr:rowOff>
    </xdr:from>
    <xdr:ext cx="762000" cy="259045"/>
    <xdr:sp macro="" textlink="">
      <xdr:nvSpPr>
        <xdr:cNvPr id="80" name="テキスト ボックス 79"/>
        <xdr:cNvSpPr txBox="1"/>
      </xdr:nvSpPr>
      <xdr:spPr>
        <a:xfrm>
          <a:off x="2527300" y="252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276657</xdr:rowOff>
    </xdr:from>
    <xdr:to>
      <xdr:col>29</xdr:col>
      <xdr:colOff>127000</xdr:colOff>
      <xdr:row>35</xdr:row>
      <xdr:rowOff>304927</xdr:rowOff>
    </xdr:to>
    <xdr:cxnSp macro="">
      <xdr:nvCxnSpPr>
        <xdr:cNvPr id="114" name="直線コネクタ 113"/>
        <xdr:cNvCxnSpPr/>
      </xdr:nvCxnSpPr>
      <xdr:spPr bwMode="auto">
        <a:xfrm>
          <a:off x="5003800" y="6887007"/>
          <a:ext cx="6477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54381</xdr:rowOff>
    </xdr:from>
    <xdr:to>
      <xdr:col>26</xdr:col>
      <xdr:colOff>50800</xdr:colOff>
      <xdr:row>35</xdr:row>
      <xdr:rowOff>276657</xdr:rowOff>
    </xdr:to>
    <xdr:cxnSp macro="">
      <xdr:nvCxnSpPr>
        <xdr:cNvPr id="117" name="直線コネクタ 116"/>
        <xdr:cNvCxnSpPr/>
      </xdr:nvCxnSpPr>
      <xdr:spPr bwMode="auto">
        <a:xfrm>
          <a:off x="4305300" y="6664731"/>
          <a:ext cx="698500" cy="22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274866</xdr:rowOff>
    </xdr:from>
    <xdr:to>
      <xdr:col>22</xdr:col>
      <xdr:colOff>114300</xdr:colOff>
      <xdr:row>35</xdr:row>
      <xdr:rowOff>54381</xdr:rowOff>
    </xdr:to>
    <xdr:cxnSp macro="">
      <xdr:nvCxnSpPr>
        <xdr:cNvPr id="120" name="直線コネクタ 119"/>
        <xdr:cNvCxnSpPr/>
      </xdr:nvCxnSpPr>
      <xdr:spPr bwMode="auto">
        <a:xfrm>
          <a:off x="3606800" y="6542316"/>
          <a:ext cx="698500" cy="12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226708</xdr:rowOff>
    </xdr:from>
    <xdr:to>
      <xdr:col>18</xdr:col>
      <xdr:colOff>177800</xdr:colOff>
      <xdr:row>34</xdr:row>
      <xdr:rowOff>274866</xdr:rowOff>
    </xdr:to>
    <xdr:cxnSp macro="">
      <xdr:nvCxnSpPr>
        <xdr:cNvPr id="123" name="直線コネクタ 122"/>
        <xdr:cNvCxnSpPr/>
      </xdr:nvCxnSpPr>
      <xdr:spPr bwMode="auto">
        <a:xfrm>
          <a:off x="2908300" y="6494158"/>
          <a:ext cx="698500" cy="4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254127</xdr:rowOff>
    </xdr:from>
    <xdr:to>
      <xdr:col>29</xdr:col>
      <xdr:colOff>177800</xdr:colOff>
      <xdr:row>36</xdr:row>
      <xdr:rowOff>12827</xdr:rowOff>
    </xdr:to>
    <xdr:sp macro="" textlink="">
      <xdr:nvSpPr>
        <xdr:cNvPr id="133" name="楕円 132"/>
        <xdr:cNvSpPr/>
      </xdr:nvSpPr>
      <xdr:spPr bwMode="auto">
        <a:xfrm>
          <a:off x="5600700" y="686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99204</xdr:rowOff>
    </xdr:from>
    <xdr:ext cx="762000" cy="259045"/>
    <xdr:sp macro="" textlink="">
      <xdr:nvSpPr>
        <xdr:cNvPr id="134" name="人口1人当たり決算額の推移該当値テキスト445"/>
        <xdr:cNvSpPr txBox="1"/>
      </xdr:nvSpPr>
      <xdr:spPr>
        <a:xfrm>
          <a:off x="5740400" y="670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225857</xdr:rowOff>
    </xdr:from>
    <xdr:to>
      <xdr:col>26</xdr:col>
      <xdr:colOff>101600</xdr:colOff>
      <xdr:row>35</xdr:row>
      <xdr:rowOff>327457</xdr:rowOff>
    </xdr:to>
    <xdr:sp macro="" textlink="">
      <xdr:nvSpPr>
        <xdr:cNvPr id="135" name="楕円 134"/>
        <xdr:cNvSpPr/>
      </xdr:nvSpPr>
      <xdr:spPr bwMode="auto">
        <a:xfrm>
          <a:off x="4953000" y="683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337634</xdr:rowOff>
    </xdr:from>
    <xdr:ext cx="736600" cy="259045"/>
    <xdr:sp macro="" textlink="">
      <xdr:nvSpPr>
        <xdr:cNvPr id="136" name="テキスト ボックス 135"/>
        <xdr:cNvSpPr txBox="1"/>
      </xdr:nvSpPr>
      <xdr:spPr>
        <a:xfrm>
          <a:off x="4622800" y="6605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3581</xdr:rowOff>
    </xdr:from>
    <xdr:to>
      <xdr:col>22</xdr:col>
      <xdr:colOff>165100</xdr:colOff>
      <xdr:row>35</xdr:row>
      <xdr:rowOff>105181</xdr:rowOff>
    </xdr:to>
    <xdr:sp macro="" textlink="">
      <xdr:nvSpPr>
        <xdr:cNvPr id="137" name="楕円 136"/>
        <xdr:cNvSpPr/>
      </xdr:nvSpPr>
      <xdr:spPr bwMode="auto">
        <a:xfrm>
          <a:off x="4254500" y="661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115359</xdr:rowOff>
    </xdr:from>
    <xdr:ext cx="762000" cy="259045"/>
    <xdr:sp macro="" textlink="">
      <xdr:nvSpPr>
        <xdr:cNvPr id="138" name="テキスト ボックス 137"/>
        <xdr:cNvSpPr txBox="1"/>
      </xdr:nvSpPr>
      <xdr:spPr>
        <a:xfrm>
          <a:off x="3924300" y="638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224066</xdr:rowOff>
    </xdr:from>
    <xdr:to>
      <xdr:col>19</xdr:col>
      <xdr:colOff>38100</xdr:colOff>
      <xdr:row>34</xdr:row>
      <xdr:rowOff>325666</xdr:rowOff>
    </xdr:to>
    <xdr:sp macro="" textlink="">
      <xdr:nvSpPr>
        <xdr:cNvPr id="139" name="楕円 138"/>
        <xdr:cNvSpPr/>
      </xdr:nvSpPr>
      <xdr:spPr bwMode="auto">
        <a:xfrm>
          <a:off x="3556000" y="6491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335843</xdr:rowOff>
    </xdr:from>
    <xdr:ext cx="762000" cy="259045"/>
    <xdr:sp macro="" textlink="">
      <xdr:nvSpPr>
        <xdr:cNvPr id="140" name="テキスト ボックス 139"/>
        <xdr:cNvSpPr txBox="1"/>
      </xdr:nvSpPr>
      <xdr:spPr>
        <a:xfrm>
          <a:off x="3225800" y="62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175908</xdr:rowOff>
    </xdr:from>
    <xdr:to>
      <xdr:col>15</xdr:col>
      <xdr:colOff>101600</xdr:colOff>
      <xdr:row>34</xdr:row>
      <xdr:rowOff>277508</xdr:rowOff>
    </xdr:to>
    <xdr:sp macro="" textlink="">
      <xdr:nvSpPr>
        <xdr:cNvPr id="141" name="楕円 140"/>
        <xdr:cNvSpPr/>
      </xdr:nvSpPr>
      <xdr:spPr bwMode="auto">
        <a:xfrm>
          <a:off x="2857500" y="644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287685</xdr:rowOff>
    </xdr:from>
    <xdr:ext cx="762000" cy="259045"/>
    <xdr:sp macro="" textlink="">
      <xdr:nvSpPr>
        <xdr:cNvPr id="142" name="テキスト ボックス 141"/>
        <xdr:cNvSpPr txBox="1"/>
      </xdr:nvSpPr>
      <xdr:spPr>
        <a:xfrm>
          <a:off x="2527300" y="621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77,320
75,522
676.45
52,869,416
47,681,807
4,546,133
24,353,893
34,268,919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138119</xdr:rowOff>
    </xdr:from>
    <xdr:to>
      <xdr:col>24</xdr:col>
      <xdr:colOff>63500</xdr:colOff>
      <xdr:row>35</xdr:row>
      <xdr:rowOff>21209</xdr:rowOff>
    </xdr:to>
    <xdr:cxnSp macro="">
      <xdr:nvCxnSpPr>
        <xdr:cNvPr id="61" name="直線コネクタ 60"/>
        <xdr:cNvCxnSpPr/>
      </xdr:nvCxnSpPr>
      <xdr:spPr>
        <a:xfrm flipV="1">
          <a:off x="3797300" y="5624519"/>
          <a:ext cx="838200" cy="39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87427</xdr:rowOff>
    </xdr:from>
    <xdr:to>
      <xdr:col>19</xdr:col>
      <xdr:colOff>177800</xdr:colOff>
      <xdr:row>35</xdr:row>
      <xdr:rowOff>21209</xdr:rowOff>
    </xdr:to>
    <xdr:cxnSp macro="">
      <xdr:nvCxnSpPr>
        <xdr:cNvPr id="64" name="直線コネクタ 63"/>
        <xdr:cNvCxnSpPr/>
      </xdr:nvCxnSpPr>
      <xdr:spPr>
        <a:xfrm>
          <a:off x="2908300" y="5916727"/>
          <a:ext cx="8890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87427</xdr:rowOff>
    </xdr:from>
    <xdr:to>
      <xdr:col>15</xdr:col>
      <xdr:colOff>50800</xdr:colOff>
      <xdr:row>34</xdr:row>
      <xdr:rowOff>156350</xdr:rowOff>
    </xdr:to>
    <xdr:cxnSp macro="">
      <xdr:nvCxnSpPr>
        <xdr:cNvPr id="67" name="直線コネクタ 66"/>
        <xdr:cNvCxnSpPr/>
      </xdr:nvCxnSpPr>
      <xdr:spPr>
        <a:xfrm flipV="1">
          <a:off x="2019300" y="5916727"/>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156350</xdr:rowOff>
    </xdr:from>
    <xdr:to>
      <xdr:col>10</xdr:col>
      <xdr:colOff>114300</xdr:colOff>
      <xdr:row>35</xdr:row>
      <xdr:rowOff>23857</xdr:rowOff>
    </xdr:to>
    <xdr:cxnSp macro="">
      <xdr:nvCxnSpPr>
        <xdr:cNvPr id="70" name="直線コネクタ 69"/>
        <xdr:cNvCxnSpPr/>
      </xdr:nvCxnSpPr>
      <xdr:spPr>
        <a:xfrm flipV="1">
          <a:off x="1130300" y="5985650"/>
          <a:ext cx="8890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87319</xdr:rowOff>
    </xdr:from>
    <xdr:to>
      <xdr:col>24</xdr:col>
      <xdr:colOff>114300</xdr:colOff>
      <xdr:row>33</xdr:row>
      <xdr:rowOff>17469</xdr:rowOff>
    </xdr:to>
    <xdr:sp macro="" textlink="">
      <xdr:nvSpPr>
        <xdr:cNvPr id="80" name="楕円 79"/>
        <xdr:cNvSpPr/>
      </xdr:nvSpPr>
      <xdr:spPr>
        <a:xfrm>
          <a:off x="4584700" y="55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110196</xdr:rowOff>
    </xdr:from>
    <xdr:ext cx="534377" cy="259045"/>
    <xdr:sp macro="" textlink="">
      <xdr:nvSpPr>
        <xdr:cNvPr id="81" name="人件費該当値テキスト"/>
        <xdr:cNvSpPr txBox="1"/>
      </xdr:nvSpPr>
      <xdr:spPr>
        <a:xfrm>
          <a:off x="4686300" y="542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141859</xdr:rowOff>
    </xdr:from>
    <xdr:to>
      <xdr:col>20</xdr:col>
      <xdr:colOff>38100</xdr:colOff>
      <xdr:row>35</xdr:row>
      <xdr:rowOff>72009</xdr:rowOff>
    </xdr:to>
    <xdr:sp macro="" textlink="">
      <xdr:nvSpPr>
        <xdr:cNvPr id="82" name="楕円 81"/>
        <xdr:cNvSpPr/>
      </xdr:nvSpPr>
      <xdr:spPr>
        <a:xfrm>
          <a:off x="3746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88536</xdr:rowOff>
    </xdr:from>
    <xdr:ext cx="534377" cy="259045"/>
    <xdr:sp macro="" textlink="">
      <xdr:nvSpPr>
        <xdr:cNvPr id="83" name="テキスト ボックス 82"/>
        <xdr:cNvSpPr txBox="1"/>
      </xdr:nvSpPr>
      <xdr:spPr>
        <a:xfrm>
          <a:off x="3530111" y="57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36627</xdr:rowOff>
    </xdr:from>
    <xdr:to>
      <xdr:col>15</xdr:col>
      <xdr:colOff>101600</xdr:colOff>
      <xdr:row>34</xdr:row>
      <xdr:rowOff>138227</xdr:rowOff>
    </xdr:to>
    <xdr:sp macro="" textlink="">
      <xdr:nvSpPr>
        <xdr:cNvPr id="84" name="楕円 83"/>
        <xdr:cNvSpPr/>
      </xdr:nvSpPr>
      <xdr:spPr>
        <a:xfrm>
          <a:off x="2857500" y="58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154754</xdr:rowOff>
    </xdr:from>
    <xdr:ext cx="534377" cy="259045"/>
    <xdr:sp macro="" textlink="">
      <xdr:nvSpPr>
        <xdr:cNvPr id="85" name="テキスト ボックス 84"/>
        <xdr:cNvSpPr txBox="1"/>
      </xdr:nvSpPr>
      <xdr:spPr>
        <a:xfrm>
          <a:off x="2641111" y="56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105550</xdr:rowOff>
    </xdr:from>
    <xdr:to>
      <xdr:col>10</xdr:col>
      <xdr:colOff>165100</xdr:colOff>
      <xdr:row>35</xdr:row>
      <xdr:rowOff>35700</xdr:rowOff>
    </xdr:to>
    <xdr:sp macro="" textlink="">
      <xdr:nvSpPr>
        <xdr:cNvPr id="86" name="楕円 85"/>
        <xdr:cNvSpPr/>
      </xdr:nvSpPr>
      <xdr:spPr>
        <a:xfrm>
          <a:off x="1968500" y="5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52227</xdr:rowOff>
    </xdr:from>
    <xdr:ext cx="534377" cy="259045"/>
    <xdr:sp macro="" textlink="">
      <xdr:nvSpPr>
        <xdr:cNvPr id="87" name="テキスト ボックス 86"/>
        <xdr:cNvSpPr txBox="1"/>
      </xdr:nvSpPr>
      <xdr:spPr>
        <a:xfrm>
          <a:off x="1752111" y="57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144507</xdr:rowOff>
    </xdr:from>
    <xdr:to>
      <xdr:col>6</xdr:col>
      <xdr:colOff>38100</xdr:colOff>
      <xdr:row>35</xdr:row>
      <xdr:rowOff>74657</xdr:rowOff>
    </xdr:to>
    <xdr:sp macro="" textlink="">
      <xdr:nvSpPr>
        <xdr:cNvPr id="88" name="楕円 87"/>
        <xdr:cNvSpPr/>
      </xdr:nvSpPr>
      <xdr:spPr>
        <a:xfrm>
          <a:off x="1079500" y="597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91184</xdr:rowOff>
    </xdr:from>
    <xdr:ext cx="534377" cy="259045"/>
    <xdr:sp macro="" textlink="">
      <xdr:nvSpPr>
        <xdr:cNvPr id="89" name="テキスト ボックス 88"/>
        <xdr:cNvSpPr txBox="1"/>
      </xdr:nvSpPr>
      <xdr:spPr>
        <a:xfrm>
          <a:off x="863111" y="574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89171</xdr:rowOff>
    </xdr:from>
    <xdr:to>
      <xdr:col>24</xdr:col>
      <xdr:colOff>63500</xdr:colOff>
      <xdr:row>58</xdr:row>
      <xdr:rowOff>11885</xdr:rowOff>
    </xdr:to>
    <xdr:cxnSp macro="">
      <xdr:nvCxnSpPr>
        <xdr:cNvPr id="117" name="直線コネクタ 116"/>
        <xdr:cNvCxnSpPr/>
      </xdr:nvCxnSpPr>
      <xdr:spPr>
        <a:xfrm>
          <a:off x="3797300" y="9861821"/>
          <a:ext cx="838200" cy="9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89171</xdr:rowOff>
    </xdr:from>
    <xdr:to>
      <xdr:col>19</xdr:col>
      <xdr:colOff>177800</xdr:colOff>
      <xdr:row>57</xdr:row>
      <xdr:rowOff>116849</xdr:rowOff>
    </xdr:to>
    <xdr:cxnSp macro="">
      <xdr:nvCxnSpPr>
        <xdr:cNvPr id="120" name="直線コネクタ 119"/>
        <xdr:cNvCxnSpPr/>
      </xdr:nvCxnSpPr>
      <xdr:spPr>
        <a:xfrm flipV="1">
          <a:off x="2908300" y="9861821"/>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111756</xdr:rowOff>
    </xdr:from>
    <xdr:to>
      <xdr:col>15</xdr:col>
      <xdr:colOff>50800</xdr:colOff>
      <xdr:row>57</xdr:row>
      <xdr:rowOff>116849</xdr:rowOff>
    </xdr:to>
    <xdr:cxnSp macro="">
      <xdr:nvCxnSpPr>
        <xdr:cNvPr id="123" name="直線コネクタ 122"/>
        <xdr:cNvCxnSpPr/>
      </xdr:nvCxnSpPr>
      <xdr:spPr>
        <a:xfrm>
          <a:off x="2019300" y="9884406"/>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111756</xdr:rowOff>
    </xdr:from>
    <xdr:to>
      <xdr:col>10</xdr:col>
      <xdr:colOff>114300</xdr:colOff>
      <xdr:row>57</xdr:row>
      <xdr:rowOff>136463</xdr:rowOff>
    </xdr:to>
    <xdr:cxnSp macro="">
      <xdr:nvCxnSpPr>
        <xdr:cNvPr id="126" name="直線コネクタ 125"/>
        <xdr:cNvCxnSpPr/>
      </xdr:nvCxnSpPr>
      <xdr:spPr>
        <a:xfrm flipV="1">
          <a:off x="1130300" y="9884406"/>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132535</xdr:rowOff>
    </xdr:from>
    <xdr:to>
      <xdr:col>24</xdr:col>
      <xdr:colOff>114300</xdr:colOff>
      <xdr:row>58</xdr:row>
      <xdr:rowOff>62685</xdr:rowOff>
    </xdr:to>
    <xdr:sp macro="" textlink="">
      <xdr:nvSpPr>
        <xdr:cNvPr id="136" name="楕円 135"/>
        <xdr:cNvSpPr/>
      </xdr:nvSpPr>
      <xdr:spPr>
        <a:xfrm>
          <a:off x="4584700" y="99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110962</xdr:rowOff>
    </xdr:from>
    <xdr:ext cx="534377" cy="259045"/>
    <xdr:sp macro="" textlink="">
      <xdr:nvSpPr>
        <xdr:cNvPr id="137" name="物件費該当値テキスト"/>
        <xdr:cNvSpPr txBox="1"/>
      </xdr:nvSpPr>
      <xdr:spPr>
        <a:xfrm>
          <a:off x="4686300" y="98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38371</xdr:rowOff>
    </xdr:from>
    <xdr:to>
      <xdr:col>20</xdr:col>
      <xdr:colOff>38100</xdr:colOff>
      <xdr:row>57</xdr:row>
      <xdr:rowOff>139971</xdr:rowOff>
    </xdr:to>
    <xdr:sp macro="" textlink="">
      <xdr:nvSpPr>
        <xdr:cNvPr id="138" name="楕円 137"/>
        <xdr:cNvSpPr/>
      </xdr:nvSpPr>
      <xdr:spPr>
        <a:xfrm>
          <a:off x="3746500" y="98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156498</xdr:rowOff>
    </xdr:from>
    <xdr:ext cx="534377" cy="259045"/>
    <xdr:sp macro="" textlink="">
      <xdr:nvSpPr>
        <xdr:cNvPr id="139" name="テキスト ボックス 138"/>
        <xdr:cNvSpPr txBox="1"/>
      </xdr:nvSpPr>
      <xdr:spPr>
        <a:xfrm>
          <a:off x="3530111" y="958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66049</xdr:rowOff>
    </xdr:from>
    <xdr:to>
      <xdr:col>15</xdr:col>
      <xdr:colOff>101600</xdr:colOff>
      <xdr:row>57</xdr:row>
      <xdr:rowOff>167649</xdr:rowOff>
    </xdr:to>
    <xdr:sp macro="" textlink="">
      <xdr:nvSpPr>
        <xdr:cNvPr id="140" name="楕円 139"/>
        <xdr:cNvSpPr/>
      </xdr:nvSpPr>
      <xdr:spPr>
        <a:xfrm>
          <a:off x="2857500" y="98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12726</xdr:rowOff>
    </xdr:from>
    <xdr:ext cx="534377" cy="259045"/>
    <xdr:sp macro="" textlink="">
      <xdr:nvSpPr>
        <xdr:cNvPr id="141" name="テキスト ボックス 140"/>
        <xdr:cNvSpPr txBox="1"/>
      </xdr:nvSpPr>
      <xdr:spPr>
        <a:xfrm>
          <a:off x="2641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60956</xdr:rowOff>
    </xdr:from>
    <xdr:to>
      <xdr:col>10</xdr:col>
      <xdr:colOff>165100</xdr:colOff>
      <xdr:row>57</xdr:row>
      <xdr:rowOff>162556</xdr:rowOff>
    </xdr:to>
    <xdr:sp macro="" textlink="">
      <xdr:nvSpPr>
        <xdr:cNvPr id="142" name="楕円 141"/>
        <xdr:cNvSpPr/>
      </xdr:nvSpPr>
      <xdr:spPr>
        <a:xfrm>
          <a:off x="1968500" y="98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7633</xdr:rowOff>
    </xdr:from>
    <xdr:ext cx="534377" cy="259045"/>
    <xdr:sp macro="" textlink="">
      <xdr:nvSpPr>
        <xdr:cNvPr id="143" name="テキスト ボックス 142"/>
        <xdr:cNvSpPr txBox="1"/>
      </xdr:nvSpPr>
      <xdr:spPr>
        <a:xfrm>
          <a:off x="1752111" y="960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85663</xdr:rowOff>
    </xdr:from>
    <xdr:to>
      <xdr:col>6</xdr:col>
      <xdr:colOff>38100</xdr:colOff>
      <xdr:row>58</xdr:row>
      <xdr:rowOff>15813</xdr:rowOff>
    </xdr:to>
    <xdr:sp macro="" textlink="">
      <xdr:nvSpPr>
        <xdr:cNvPr id="144" name="楕円 143"/>
        <xdr:cNvSpPr/>
      </xdr:nvSpPr>
      <xdr:spPr>
        <a:xfrm>
          <a:off x="1079500" y="98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32340</xdr:rowOff>
    </xdr:from>
    <xdr:ext cx="534377" cy="259045"/>
    <xdr:sp macro="" textlink="">
      <xdr:nvSpPr>
        <xdr:cNvPr id="145" name="テキスト ボックス 144"/>
        <xdr:cNvSpPr txBox="1"/>
      </xdr:nvSpPr>
      <xdr:spPr>
        <a:xfrm>
          <a:off x="863111" y="96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117183</xdr:rowOff>
    </xdr:from>
    <xdr:to>
      <xdr:col>24</xdr:col>
      <xdr:colOff>63500</xdr:colOff>
      <xdr:row>75</xdr:row>
      <xdr:rowOff>123069</xdr:rowOff>
    </xdr:to>
    <xdr:cxnSp macro="">
      <xdr:nvCxnSpPr>
        <xdr:cNvPr id="170" name="直線コネクタ 169"/>
        <xdr:cNvCxnSpPr/>
      </xdr:nvCxnSpPr>
      <xdr:spPr>
        <a:xfrm>
          <a:off x="3797300" y="12975933"/>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117183</xdr:rowOff>
    </xdr:from>
    <xdr:to>
      <xdr:col>19</xdr:col>
      <xdr:colOff>177800</xdr:colOff>
      <xdr:row>75</xdr:row>
      <xdr:rowOff>142157</xdr:rowOff>
    </xdr:to>
    <xdr:cxnSp macro="">
      <xdr:nvCxnSpPr>
        <xdr:cNvPr id="173" name="直線コネクタ 172"/>
        <xdr:cNvCxnSpPr/>
      </xdr:nvCxnSpPr>
      <xdr:spPr>
        <a:xfrm flipV="1">
          <a:off x="2908300" y="12975933"/>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142157</xdr:rowOff>
    </xdr:from>
    <xdr:to>
      <xdr:col>15</xdr:col>
      <xdr:colOff>50800</xdr:colOff>
      <xdr:row>76</xdr:row>
      <xdr:rowOff>6198</xdr:rowOff>
    </xdr:to>
    <xdr:cxnSp macro="">
      <xdr:nvCxnSpPr>
        <xdr:cNvPr id="176" name="直線コネクタ 175"/>
        <xdr:cNvCxnSpPr/>
      </xdr:nvCxnSpPr>
      <xdr:spPr>
        <a:xfrm flipV="1">
          <a:off x="2019300" y="13000907"/>
          <a:ext cx="8890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170904</xdr:rowOff>
    </xdr:from>
    <xdr:to>
      <xdr:col>10</xdr:col>
      <xdr:colOff>114300</xdr:colOff>
      <xdr:row>76</xdr:row>
      <xdr:rowOff>6198</xdr:rowOff>
    </xdr:to>
    <xdr:cxnSp macro="">
      <xdr:nvCxnSpPr>
        <xdr:cNvPr id="179" name="直線コネクタ 178"/>
        <xdr:cNvCxnSpPr/>
      </xdr:nvCxnSpPr>
      <xdr:spPr>
        <a:xfrm>
          <a:off x="1130300" y="1302965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72269</xdr:rowOff>
    </xdr:from>
    <xdr:to>
      <xdr:col>24</xdr:col>
      <xdr:colOff>114300</xdr:colOff>
      <xdr:row>76</xdr:row>
      <xdr:rowOff>2418</xdr:rowOff>
    </xdr:to>
    <xdr:sp macro="" textlink="">
      <xdr:nvSpPr>
        <xdr:cNvPr id="189" name="楕円 188"/>
        <xdr:cNvSpPr/>
      </xdr:nvSpPr>
      <xdr:spPr>
        <a:xfrm>
          <a:off x="4584700" y="12931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95146</xdr:rowOff>
    </xdr:from>
    <xdr:ext cx="469744" cy="259045"/>
    <xdr:sp macro="" textlink="">
      <xdr:nvSpPr>
        <xdr:cNvPr id="190" name="維持補修費該当値テキスト"/>
        <xdr:cNvSpPr txBox="1"/>
      </xdr:nvSpPr>
      <xdr:spPr>
        <a:xfrm>
          <a:off x="4686300" y="127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66383</xdr:rowOff>
    </xdr:from>
    <xdr:to>
      <xdr:col>20</xdr:col>
      <xdr:colOff>38100</xdr:colOff>
      <xdr:row>75</xdr:row>
      <xdr:rowOff>167984</xdr:rowOff>
    </xdr:to>
    <xdr:sp macro="" textlink="">
      <xdr:nvSpPr>
        <xdr:cNvPr id="191" name="楕円 190"/>
        <xdr:cNvSpPr/>
      </xdr:nvSpPr>
      <xdr:spPr>
        <a:xfrm>
          <a:off x="3746500" y="12925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13060</xdr:rowOff>
    </xdr:from>
    <xdr:ext cx="469744" cy="259045"/>
    <xdr:sp macro="" textlink="">
      <xdr:nvSpPr>
        <xdr:cNvPr id="192" name="テキスト ボックス 191"/>
        <xdr:cNvSpPr txBox="1"/>
      </xdr:nvSpPr>
      <xdr:spPr>
        <a:xfrm>
          <a:off x="3562428" y="127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91357</xdr:rowOff>
    </xdr:from>
    <xdr:to>
      <xdr:col>15</xdr:col>
      <xdr:colOff>101600</xdr:colOff>
      <xdr:row>76</xdr:row>
      <xdr:rowOff>21507</xdr:rowOff>
    </xdr:to>
    <xdr:sp macro="" textlink="">
      <xdr:nvSpPr>
        <xdr:cNvPr id="193" name="楕円 192"/>
        <xdr:cNvSpPr/>
      </xdr:nvSpPr>
      <xdr:spPr>
        <a:xfrm>
          <a:off x="2857500" y="129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38034</xdr:rowOff>
    </xdr:from>
    <xdr:ext cx="469744" cy="259045"/>
    <xdr:sp macro="" textlink="">
      <xdr:nvSpPr>
        <xdr:cNvPr id="194" name="テキスト ボックス 193"/>
        <xdr:cNvSpPr txBox="1"/>
      </xdr:nvSpPr>
      <xdr:spPr>
        <a:xfrm>
          <a:off x="2673428" y="1272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126847</xdr:rowOff>
    </xdr:from>
    <xdr:to>
      <xdr:col>10</xdr:col>
      <xdr:colOff>165100</xdr:colOff>
      <xdr:row>76</xdr:row>
      <xdr:rowOff>56998</xdr:rowOff>
    </xdr:to>
    <xdr:sp macro="" textlink="">
      <xdr:nvSpPr>
        <xdr:cNvPr id="195" name="楕円 194"/>
        <xdr:cNvSpPr/>
      </xdr:nvSpPr>
      <xdr:spPr>
        <a:xfrm>
          <a:off x="1968500" y="12985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73524</xdr:rowOff>
    </xdr:from>
    <xdr:ext cx="469744" cy="259045"/>
    <xdr:sp macro="" textlink="">
      <xdr:nvSpPr>
        <xdr:cNvPr id="196" name="テキスト ボックス 195"/>
        <xdr:cNvSpPr txBox="1"/>
      </xdr:nvSpPr>
      <xdr:spPr>
        <a:xfrm>
          <a:off x="1784428" y="1276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120104</xdr:rowOff>
    </xdr:from>
    <xdr:to>
      <xdr:col>6</xdr:col>
      <xdr:colOff>38100</xdr:colOff>
      <xdr:row>76</xdr:row>
      <xdr:rowOff>50254</xdr:rowOff>
    </xdr:to>
    <xdr:sp macro="" textlink="">
      <xdr:nvSpPr>
        <xdr:cNvPr id="197" name="楕円 196"/>
        <xdr:cNvSpPr/>
      </xdr:nvSpPr>
      <xdr:spPr>
        <a:xfrm>
          <a:off x="1079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66781</xdr:rowOff>
    </xdr:from>
    <xdr:ext cx="469744" cy="259045"/>
    <xdr:sp macro="" textlink="">
      <xdr:nvSpPr>
        <xdr:cNvPr id="198" name="テキスト ボックス 197"/>
        <xdr:cNvSpPr txBox="1"/>
      </xdr:nvSpPr>
      <xdr:spPr>
        <a:xfrm>
          <a:off x="895428" y="127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22289</xdr:rowOff>
    </xdr:from>
    <xdr:to>
      <xdr:col>24</xdr:col>
      <xdr:colOff>63500</xdr:colOff>
      <xdr:row>98</xdr:row>
      <xdr:rowOff>35344</xdr:rowOff>
    </xdr:to>
    <xdr:cxnSp macro="">
      <xdr:nvCxnSpPr>
        <xdr:cNvPr id="228" name="直線コネクタ 227"/>
        <xdr:cNvCxnSpPr/>
      </xdr:nvCxnSpPr>
      <xdr:spPr>
        <a:xfrm flipV="1">
          <a:off x="3797300" y="16824389"/>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35344</xdr:rowOff>
    </xdr:from>
    <xdr:to>
      <xdr:col>19</xdr:col>
      <xdr:colOff>177800</xdr:colOff>
      <xdr:row>98</xdr:row>
      <xdr:rowOff>98273</xdr:rowOff>
    </xdr:to>
    <xdr:cxnSp macro="">
      <xdr:nvCxnSpPr>
        <xdr:cNvPr id="231" name="直線コネクタ 230"/>
        <xdr:cNvCxnSpPr/>
      </xdr:nvCxnSpPr>
      <xdr:spPr>
        <a:xfrm flipV="1">
          <a:off x="2908300" y="16837444"/>
          <a:ext cx="889000" cy="6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59386</xdr:rowOff>
    </xdr:from>
    <xdr:to>
      <xdr:col>15</xdr:col>
      <xdr:colOff>50800</xdr:colOff>
      <xdr:row>98</xdr:row>
      <xdr:rowOff>98273</xdr:rowOff>
    </xdr:to>
    <xdr:cxnSp macro="">
      <xdr:nvCxnSpPr>
        <xdr:cNvPr id="234" name="直線コネクタ 233"/>
        <xdr:cNvCxnSpPr/>
      </xdr:nvCxnSpPr>
      <xdr:spPr>
        <a:xfrm>
          <a:off x="2019300" y="16861486"/>
          <a:ext cx="8890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57378</xdr:rowOff>
    </xdr:from>
    <xdr:to>
      <xdr:col>10</xdr:col>
      <xdr:colOff>114300</xdr:colOff>
      <xdr:row>98</xdr:row>
      <xdr:rowOff>59386</xdr:rowOff>
    </xdr:to>
    <xdr:cxnSp macro="">
      <xdr:nvCxnSpPr>
        <xdr:cNvPr id="237" name="直線コネクタ 236"/>
        <xdr:cNvCxnSpPr/>
      </xdr:nvCxnSpPr>
      <xdr:spPr>
        <a:xfrm>
          <a:off x="1130300" y="16859478"/>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142939</xdr:rowOff>
    </xdr:from>
    <xdr:to>
      <xdr:col>24</xdr:col>
      <xdr:colOff>114300</xdr:colOff>
      <xdr:row>98</xdr:row>
      <xdr:rowOff>73089</xdr:rowOff>
    </xdr:to>
    <xdr:sp macro="" textlink="">
      <xdr:nvSpPr>
        <xdr:cNvPr id="247" name="楕円 246"/>
        <xdr:cNvSpPr/>
      </xdr:nvSpPr>
      <xdr:spPr>
        <a:xfrm>
          <a:off x="4584700" y="167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121366</xdr:rowOff>
    </xdr:from>
    <xdr:ext cx="534377" cy="259045"/>
    <xdr:sp macro="" textlink="">
      <xdr:nvSpPr>
        <xdr:cNvPr id="248" name="扶助費該当値テキスト"/>
        <xdr:cNvSpPr txBox="1"/>
      </xdr:nvSpPr>
      <xdr:spPr>
        <a:xfrm>
          <a:off x="4686300" y="1675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155994</xdr:rowOff>
    </xdr:from>
    <xdr:to>
      <xdr:col>20</xdr:col>
      <xdr:colOff>38100</xdr:colOff>
      <xdr:row>98</xdr:row>
      <xdr:rowOff>86144</xdr:rowOff>
    </xdr:to>
    <xdr:sp macro="" textlink="">
      <xdr:nvSpPr>
        <xdr:cNvPr id="249" name="楕円 248"/>
        <xdr:cNvSpPr/>
      </xdr:nvSpPr>
      <xdr:spPr>
        <a:xfrm>
          <a:off x="3746500" y="167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77271</xdr:rowOff>
    </xdr:from>
    <xdr:ext cx="534377" cy="259045"/>
    <xdr:sp macro="" textlink="">
      <xdr:nvSpPr>
        <xdr:cNvPr id="250" name="テキスト ボックス 249"/>
        <xdr:cNvSpPr txBox="1"/>
      </xdr:nvSpPr>
      <xdr:spPr>
        <a:xfrm>
          <a:off x="3530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47473</xdr:rowOff>
    </xdr:from>
    <xdr:to>
      <xdr:col>15</xdr:col>
      <xdr:colOff>101600</xdr:colOff>
      <xdr:row>98</xdr:row>
      <xdr:rowOff>149073</xdr:rowOff>
    </xdr:to>
    <xdr:sp macro="" textlink="">
      <xdr:nvSpPr>
        <xdr:cNvPr id="251" name="楕円 250"/>
        <xdr:cNvSpPr/>
      </xdr:nvSpPr>
      <xdr:spPr>
        <a:xfrm>
          <a:off x="2857500" y="168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140200</xdr:rowOff>
    </xdr:from>
    <xdr:ext cx="534377" cy="259045"/>
    <xdr:sp macro="" textlink="">
      <xdr:nvSpPr>
        <xdr:cNvPr id="252" name="テキスト ボックス 251"/>
        <xdr:cNvSpPr txBox="1"/>
      </xdr:nvSpPr>
      <xdr:spPr>
        <a:xfrm>
          <a:off x="2641111" y="169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8586</xdr:rowOff>
    </xdr:from>
    <xdr:to>
      <xdr:col>10</xdr:col>
      <xdr:colOff>165100</xdr:colOff>
      <xdr:row>98</xdr:row>
      <xdr:rowOff>110186</xdr:rowOff>
    </xdr:to>
    <xdr:sp macro="" textlink="">
      <xdr:nvSpPr>
        <xdr:cNvPr id="253" name="楕円 252"/>
        <xdr:cNvSpPr/>
      </xdr:nvSpPr>
      <xdr:spPr>
        <a:xfrm>
          <a:off x="1968500" y="168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101313</xdr:rowOff>
    </xdr:from>
    <xdr:ext cx="534377" cy="259045"/>
    <xdr:sp macro="" textlink="">
      <xdr:nvSpPr>
        <xdr:cNvPr id="254" name="テキスト ボックス 253"/>
        <xdr:cNvSpPr txBox="1"/>
      </xdr:nvSpPr>
      <xdr:spPr>
        <a:xfrm>
          <a:off x="1752111"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6578</xdr:rowOff>
    </xdr:from>
    <xdr:to>
      <xdr:col>6</xdr:col>
      <xdr:colOff>38100</xdr:colOff>
      <xdr:row>98</xdr:row>
      <xdr:rowOff>108178</xdr:rowOff>
    </xdr:to>
    <xdr:sp macro="" textlink="">
      <xdr:nvSpPr>
        <xdr:cNvPr id="255" name="楕円 254"/>
        <xdr:cNvSpPr/>
      </xdr:nvSpPr>
      <xdr:spPr>
        <a:xfrm>
          <a:off x="10795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99305</xdr:rowOff>
    </xdr:from>
    <xdr:ext cx="534377" cy="259045"/>
    <xdr:sp macro="" textlink="">
      <xdr:nvSpPr>
        <xdr:cNvPr id="256" name="テキスト ボックス 255"/>
        <xdr:cNvSpPr txBox="1"/>
      </xdr:nvSpPr>
      <xdr:spPr>
        <a:xfrm>
          <a:off x="863111" y="169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28948</xdr:rowOff>
    </xdr:from>
    <xdr:to>
      <xdr:col>55</xdr:col>
      <xdr:colOff>0</xdr:colOff>
      <xdr:row>37</xdr:row>
      <xdr:rowOff>132376</xdr:rowOff>
    </xdr:to>
    <xdr:cxnSp macro="">
      <xdr:nvCxnSpPr>
        <xdr:cNvPr id="283" name="直線コネクタ 282"/>
        <xdr:cNvCxnSpPr/>
      </xdr:nvCxnSpPr>
      <xdr:spPr>
        <a:xfrm flipV="1">
          <a:off x="9639300" y="5858248"/>
          <a:ext cx="838200" cy="6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116401</xdr:rowOff>
    </xdr:from>
    <xdr:to>
      <xdr:col>50</xdr:col>
      <xdr:colOff>114300</xdr:colOff>
      <xdr:row>37</xdr:row>
      <xdr:rowOff>132376</xdr:rowOff>
    </xdr:to>
    <xdr:cxnSp macro="">
      <xdr:nvCxnSpPr>
        <xdr:cNvPr id="286" name="直線コネクタ 285"/>
        <xdr:cNvCxnSpPr/>
      </xdr:nvCxnSpPr>
      <xdr:spPr>
        <a:xfrm>
          <a:off x="8750300" y="6460051"/>
          <a:ext cx="889000" cy="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116401</xdr:rowOff>
    </xdr:from>
    <xdr:to>
      <xdr:col>45</xdr:col>
      <xdr:colOff>177800</xdr:colOff>
      <xdr:row>37</xdr:row>
      <xdr:rowOff>132462</xdr:rowOff>
    </xdr:to>
    <xdr:cxnSp macro="">
      <xdr:nvCxnSpPr>
        <xdr:cNvPr id="289" name="直線コネクタ 288"/>
        <xdr:cNvCxnSpPr/>
      </xdr:nvCxnSpPr>
      <xdr:spPr>
        <a:xfrm flipV="1">
          <a:off x="7861300" y="6460051"/>
          <a:ext cx="889000" cy="1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115981</xdr:rowOff>
    </xdr:from>
    <xdr:to>
      <xdr:col>41</xdr:col>
      <xdr:colOff>50800</xdr:colOff>
      <xdr:row>37</xdr:row>
      <xdr:rowOff>132462</xdr:rowOff>
    </xdr:to>
    <xdr:cxnSp macro="">
      <xdr:nvCxnSpPr>
        <xdr:cNvPr id="292" name="直線コネクタ 291"/>
        <xdr:cNvCxnSpPr/>
      </xdr:nvCxnSpPr>
      <xdr:spPr>
        <a:xfrm>
          <a:off x="6972300" y="6459631"/>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149598</xdr:rowOff>
    </xdr:from>
    <xdr:to>
      <xdr:col>55</xdr:col>
      <xdr:colOff>50800</xdr:colOff>
      <xdr:row>34</xdr:row>
      <xdr:rowOff>79748</xdr:rowOff>
    </xdr:to>
    <xdr:sp macro="" textlink="">
      <xdr:nvSpPr>
        <xdr:cNvPr id="302" name="楕円 301"/>
        <xdr:cNvSpPr/>
      </xdr:nvSpPr>
      <xdr:spPr>
        <a:xfrm>
          <a:off x="10426700" y="5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1025</xdr:rowOff>
    </xdr:from>
    <xdr:ext cx="599010" cy="259045"/>
    <xdr:sp macro="" textlink="">
      <xdr:nvSpPr>
        <xdr:cNvPr id="303" name="補助費等該当値テキスト"/>
        <xdr:cNvSpPr txBox="1"/>
      </xdr:nvSpPr>
      <xdr:spPr>
        <a:xfrm>
          <a:off x="10528300" y="565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81576</xdr:rowOff>
    </xdr:from>
    <xdr:to>
      <xdr:col>50</xdr:col>
      <xdr:colOff>165100</xdr:colOff>
      <xdr:row>38</xdr:row>
      <xdr:rowOff>11726</xdr:rowOff>
    </xdr:to>
    <xdr:sp macro="" textlink="">
      <xdr:nvSpPr>
        <xdr:cNvPr id="304" name="楕円 303"/>
        <xdr:cNvSpPr/>
      </xdr:nvSpPr>
      <xdr:spPr>
        <a:xfrm>
          <a:off x="9588500" y="64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2853</xdr:rowOff>
    </xdr:from>
    <xdr:ext cx="534377" cy="259045"/>
    <xdr:sp macro="" textlink="">
      <xdr:nvSpPr>
        <xdr:cNvPr id="305" name="テキスト ボックス 304"/>
        <xdr:cNvSpPr txBox="1"/>
      </xdr:nvSpPr>
      <xdr:spPr>
        <a:xfrm>
          <a:off x="9372111" y="65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65601</xdr:rowOff>
    </xdr:from>
    <xdr:to>
      <xdr:col>46</xdr:col>
      <xdr:colOff>38100</xdr:colOff>
      <xdr:row>37</xdr:row>
      <xdr:rowOff>167201</xdr:rowOff>
    </xdr:to>
    <xdr:sp macro="" textlink="">
      <xdr:nvSpPr>
        <xdr:cNvPr id="306" name="楕円 305"/>
        <xdr:cNvSpPr/>
      </xdr:nvSpPr>
      <xdr:spPr>
        <a:xfrm>
          <a:off x="8699500" y="64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158328</xdr:rowOff>
    </xdr:from>
    <xdr:ext cx="534377" cy="259045"/>
    <xdr:sp macro="" textlink="">
      <xdr:nvSpPr>
        <xdr:cNvPr id="307" name="テキスト ボックス 306"/>
        <xdr:cNvSpPr txBox="1"/>
      </xdr:nvSpPr>
      <xdr:spPr>
        <a:xfrm>
          <a:off x="8483111" y="650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81662</xdr:rowOff>
    </xdr:from>
    <xdr:to>
      <xdr:col>41</xdr:col>
      <xdr:colOff>101600</xdr:colOff>
      <xdr:row>38</xdr:row>
      <xdr:rowOff>11812</xdr:rowOff>
    </xdr:to>
    <xdr:sp macro="" textlink="">
      <xdr:nvSpPr>
        <xdr:cNvPr id="308" name="楕円 307"/>
        <xdr:cNvSpPr/>
      </xdr:nvSpPr>
      <xdr:spPr>
        <a:xfrm>
          <a:off x="7810500" y="64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2939</xdr:rowOff>
    </xdr:from>
    <xdr:ext cx="534377" cy="259045"/>
    <xdr:sp macro="" textlink="">
      <xdr:nvSpPr>
        <xdr:cNvPr id="309" name="テキスト ボックス 308"/>
        <xdr:cNvSpPr txBox="1"/>
      </xdr:nvSpPr>
      <xdr:spPr>
        <a:xfrm>
          <a:off x="7594111" y="65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65181</xdr:rowOff>
    </xdr:from>
    <xdr:to>
      <xdr:col>36</xdr:col>
      <xdr:colOff>165100</xdr:colOff>
      <xdr:row>37</xdr:row>
      <xdr:rowOff>166781</xdr:rowOff>
    </xdr:to>
    <xdr:sp macro="" textlink="">
      <xdr:nvSpPr>
        <xdr:cNvPr id="310" name="楕円 309"/>
        <xdr:cNvSpPr/>
      </xdr:nvSpPr>
      <xdr:spPr>
        <a:xfrm>
          <a:off x="6921500" y="64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157908</xdr:rowOff>
    </xdr:from>
    <xdr:ext cx="534377" cy="259045"/>
    <xdr:sp macro="" textlink="">
      <xdr:nvSpPr>
        <xdr:cNvPr id="311" name="テキスト ボックス 310"/>
        <xdr:cNvSpPr txBox="1"/>
      </xdr:nvSpPr>
      <xdr:spPr>
        <a:xfrm>
          <a:off x="6705111" y="65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113774</xdr:rowOff>
    </xdr:from>
    <xdr:to>
      <xdr:col>55</xdr:col>
      <xdr:colOff>0</xdr:colOff>
      <xdr:row>58</xdr:row>
      <xdr:rowOff>5</xdr:rowOff>
    </xdr:to>
    <xdr:cxnSp macro="">
      <xdr:nvCxnSpPr>
        <xdr:cNvPr id="342" name="直線コネクタ 341"/>
        <xdr:cNvCxnSpPr/>
      </xdr:nvCxnSpPr>
      <xdr:spPr>
        <a:xfrm>
          <a:off x="9639300" y="9886424"/>
          <a:ext cx="838200" cy="5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113774</xdr:rowOff>
    </xdr:from>
    <xdr:to>
      <xdr:col>50</xdr:col>
      <xdr:colOff>114300</xdr:colOff>
      <xdr:row>58</xdr:row>
      <xdr:rowOff>60741</xdr:rowOff>
    </xdr:to>
    <xdr:cxnSp macro="">
      <xdr:nvCxnSpPr>
        <xdr:cNvPr id="345" name="直線コネクタ 344"/>
        <xdr:cNvCxnSpPr/>
      </xdr:nvCxnSpPr>
      <xdr:spPr>
        <a:xfrm flipV="1">
          <a:off x="8750300" y="9886424"/>
          <a:ext cx="889000" cy="1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55931</xdr:rowOff>
    </xdr:from>
    <xdr:to>
      <xdr:col>45</xdr:col>
      <xdr:colOff>177800</xdr:colOff>
      <xdr:row>58</xdr:row>
      <xdr:rowOff>60741</xdr:rowOff>
    </xdr:to>
    <xdr:cxnSp macro="">
      <xdr:nvCxnSpPr>
        <xdr:cNvPr id="348" name="直線コネクタ 347"/>
        <xdr:cNvCxnSpPr/>
      </xdr:nvCxnSpPr>
      <xdr:spPr>
        <a:xfrm>
          <a:off x="7861300" y="10000031"/>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55931</xdr:rowOff>
    </xdr:from>
    <xdr:to>
      <xdr:col>41</xdr:col>
      <xdr:colOff>50800</xdr:colOff>
      <xdr:row>58</xdr:row>
      <xdr:rowOff>74875</xdr:rowOff>
    </xdr:to>
    <xdr:cxnSp macro="">
      <xdr:nvCxnSpPr>
        <xdr:cNvPr id="351" name="直線コネクタ 350"/>
        <xdr:cNvCxnSpPr/>
      </xdr:nvCxnSpPr>
      <xdr:spPr>
        <a:xfrm flipV="1">
          <a:off x="6972300" y="10000031"/>
          <a:ext cx="8890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120655</xdr:rowOff>
    </xdr:from>
    <xdr:to>
      <xdr:col>55</xdr:col>
      <xdr:colOff>50800</xdr:colOff>
      <xdr:row>58</xdr:row>
      <xdr:rowOff>50805</xdr:rowOff>
    </xdr:to>
    <xdr:sp macro="" textlink="">
      <xdr:nvSpPr>
        <xdr:cNvPr id="361" name="楕円 360"/>
        <xdr:cNvSpPr/>
      </xdr:nvSpPr>
      <xdr:spPr>
        <a:xfrm>
          <a:off x="10426700" y="98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143532</xdr:rowOff>
    </xdr:from>
    <xdr:ext cx="534377" cy="259045"/>
    <xdr:sp macro="" textlink="">
      <xdr:nvSpPr>
        <xdr:cNvPr id="362" name="普通建設事業費該当値テキスト"/>
        <xdr:cNvSpPr txBox="1"/>
      </xdr:nvSpPr>
      <xdr:spPr>
        <a:xfrm>
          <a:off x="10528300" y="97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62974</xdr:rowOff>
    </xdr:from>
    <xdr:to>
      <xdr:col>50</xdr:col>
      <xdr:colOff>165100</xdr:colOff>
      <xdr:row>57</xdr:row>
      <xdr:rowOff>164574</xdr:rowOff>
    </xdr:to>
    <xdr:sp macro="" textlink="">
      <xdr:nvSpPr>
        <xdr:cNvPr id="363" name="楕円 362"/>
        <xdr:cNvSpPr/>
      </xdr:nvSpPr>
      <xdr:spPr>
        <a:xfrm>
          <a:off x="9588500" y="98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9651</xdr:rowOff>
    </xdr:from>
    <xdr:ext cx="599010" cy="259045"/>
    <xdr:sp macro="" textlink="">
      <xdr:nvSpPr>
        <xdr:cNvPr id="364" name="テキスト ボックス 363"/>
        <xdr:cNvSpPr txBox="1"/>
      </xdr:nvSpPr>
      <xdr:spPr>
        <a:xfrm>
          <a:off x="9339795" y="961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9941</xdr:rowOff>
    </xdr:from>
    <xdr:to>
      <xdr:col>46</xdr:col>
      <xdr:colOff>38100</xdr:colOff>
      <xdr:row>58</xdr:row>
      <xdr:rowOff>111541</xdr:rowOff>
    </xdr:to>
    <xdr:sp macro="" textlink="">
      <xdr:nvSpPr>
        <xdr:cNvPr id="365" name="楕円 364"/>
        <xdr:cNvSpPr/>
      </xdr:nvSpPr>
      <xdr:spPr>
        <a:xfrm>
          <a:off x="8699500" y="99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128068</xdr:rowOff>
    </xdr:from>
    <xdr:ext cx="534377" cy="259045"/>
    <xdr:sp macro="" textlink="">
      <xdr:nvSpPr>
        <xdr:cNvPr id="366" name="テキスト ボックス 365"/>
        <xdr:cNvSpPr txBox="1"/>
      </xdr:nvSpPr>
      <xdr:spPr>
        <a:xfrm>
          <a:off x="8483111" y="97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5131</xdr:rowOff>
    </xdr:from>
    <xdr:to>
      <xdr:col>41</xdr:col>
      <xdr:colOff>101600</xdr:colOff>
      <xdr:row>58</xdr:row>
      <xdr:rowOff>106731</xdr:rowOff>
    </xdr:to>
    <xdr:sp macro="" textlink="">
      <xdr:nvSpPr>
        <xdr:cNvPr id="367" name="楕円 366"/>
        <xdr:cNvSpPr/>
      </xdr:nvSpPr>
      <xdr:spPr>
        <a:xfrm>
          <a:off x="7810500" y="99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123258</xdr:rowOff>
    </xdr:from>
    <xdr:ext cx="534377" cy="259045"/>
    <xdr:sp macro="" textlink="">
      <xdr:nvSpPr>
        <xdr:cNvPr id="368" name="テキスト ボックス 367"/>
        <xdr:cNvSpPr txBox="1"/>
      </xdr:nvSpPr>
      <xdr:spPr>
        <a:xfrm>
          <a:off x="7594111" y="97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24075</xdr:rowOff>
    </xdr:from>
    <xdr:to>
      <xdr:col>36</xdr:col>
      <xdr:colOff>165100</xdr:colOff>
      <xdr:row>58</xdr:row>
      <xdr:rowOff>125675</xdr:rowOff>
    </xdr:to>
    <xdr:sp macro="" textlink="">
      <xdr:nvSpPr>
        <xdr:cNvPr id="369" name="楕円 368"/>
        <xdr:cNvSpPr/>
      </xdr:nvSpPr>
      <xdr:spPr>
        <a:xfrm>
          <a:off x="6921500" y="99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70" name="テキスト ボックス 369"/>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56801</xdr:rowOff>
    </xdr:from>
    <xdr:to>
      <xdr:col>55</xdr:col>
      <xdr:colOff>0</xdr:colOff>
      <xdr:row>77</xdr:row>
      <xdr:rowOff>154102</xdr:rowOff>
    </xdr:to>
    <xdr:cxnSp macro="">
      <xdr:nvCxnSpPr>
        <xdr:cNvPr id="397" name="直線コネクタ 396"/>
        <xdr:cNvCxnSpPr/>
      </xdr:nvCxnSpPr>
      <xdr:spPr>
        <a:xfrm>
          <a:off x="9639300" y="13258451"/>
          <a:ext cx="838200" cy="9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56801</xdr:rowOff>
    </xdr:from>
    <xdr:to>
      <xdr:col>50</xdr:col>
      <xdr:colOff>114300</xdr:colOff>
      <xdr:row>78</xdr:row>
      <xdr:rowOff>64984</xdr:rowOff>
    </xdr:to>
    <xdr:cxnSp macro="">
      <xdr:nvCxnSpPr>
        <xdr:cNvPr id="400" name="直線コネクタ 399"/>
        <xdr:cNvCxnSpPr/>
      </xdr:nvCxnSpPr>
      <xdr:spPr>
        <a:xfrm flipV="1">
          <a:off x="8750300" y="13258451"/>
          <a:ext cx="889000" cy="17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64984</xdr:rowOff>
    </xdr:from>
    <xdr:to>
      <xdr:col>45</xdr:col>
      <xdr:colOff>177800</xdr:colOff>
      <xdr:row>78</xdr:row>
      <xdr:rowOff>93298</xdr:rowOff>
    </xdr:to>
    <xdr:cxnSp macro="">
      <xdr:nvCxnSpPr>
        <xdr:cNvPr id="403" name="直線コネクタ 402"/>
        <xdr:cNvCxnSpPr/>
      </xdr:nvCxnSpPr>
      <xdr:spPr>
        <a:xfrm flipV="1">
          <a:off x="7861300" y="13438084"/>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71056</xdr:rowOff>
    </xdr:from>
    <xdr:to>
      <xdr:col>41</xdr:col>
      <xdr:colOff>50800</xdr:colOff>
      <xdr:row>78</xdr:row>
      <xdr:rowOff>93298</xdr:rowOff>
    </xdr:to>
    <xdr:cxnSp macro="">
      <xdr:nvCxnSpPr>
        <xdr:cNvPr id="406" name="直線コネクタ 405"/>
        <xdr:cNvCxnSpPr/>
      </xdr:nvCxnSpPr>
      <xdr:spPr>
        <a:xfrm>
          <a:off x="6972300" y="13444156"/>
          <a:ext cx="8890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103302</xdr:rowOff>
    </xdr:from>
    <xdr:to>
      <xdr:col>55</xdr:col>
      <xdr:colOff>50800</xdr:colOff>
      <xdr:row>78</xdr:row>
      <xdr:rowOff>33452</xdr:rowOff>
    </xdr:to>
    <xdr:sp macro="" textlink="">
      <xdr:nvSpPr>
        <xdr:cNvPr id="416" name="楕円 415"/>
        <xdr:cNvSpPr/>
      </xdr:nvSpPr>
      <xdr:spPr>
        <a:xfrm>
          <a:off x="104267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126179</xdr:rowOff>
    </xdr:from>
    <xdr:ext cx="534377" cy="259045"/>
    <xdr:sp macro="" textlink="">
      <xdr:nvSpPr>
        <xdr:cNvPr id="417" name="普通建設事業費 （ うち新規整備　）該当値テキスト"/>
        <xdr:cNvSpPr txBox="1"/>
      </xdr:nvSpPr>
      <xdr:spPr>
        <a:xfrm>
          <a:off x="10528300" y="131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6001</xdr:rowOff>
    </xdr:from>
    <xdr:to>
      <xdr:col>50</xdr:col>
      <xdr:colOff>165100</xdr:colOff>
      <xdr:row>77</xdr:row>
      <xdr:rowOff>107601</xdr:rowOff>
    </xdr:to>
    <xdr:sp macro="" textlink="">
      <xdr:nvSpPr>
        <xdr:cNvPr id="418" name="楕円 417"/>
        <xdr:cNvSpPr/>
      </xdr:nvSpPr>
      <xdr:spPr>
        <a:xfrm>
          <a:off x="9588500" y="132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124128</xdr:rowOff>
    </xdr:from>
    <xdr:ext cx="534377" cy="259045"/>
    <xdr:sp macro="" textlink="">
      <xdr:nvSpPr>
        <xdr:cNvPr id="419" name="テキスト ボックス 418"/>
        <xdr:cNvSpPr txBox="1"/>
      </xdr:nvSpPr>
      <xdr:spPr>
        <a:xfrm>
          <a:off x="9372111" y="129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14184</xdr:rowOff>
    </xdr:from>
    <xdr:to>
      <xdr:col>46</xdr:col>
      <xdr:colOff>38100</xdr:colOff>
      <xdr:row>78</xdr:row>
      <xdr:rowOff>115784</xdr:rowOff>
    </xdr:to>
    <xdr:sp macro="" textlink="">
      <xdr:nvSpPr>
        <xdr:cNvPr id="420" name="楕円 419"/>
        <xdr:cNvSpPr/>
      </xdr:nvSpPr>
      <xdr:spPr>
        <a:xfrm>
          <a:off x="8699500" y="133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132311</xdr:rowOff>
    </xdr:from>
    <xdr:ext cx="534377" cy="259045"/>
    <xdr:sp macro="" textlink="">
      <xdr:nvSpPr>
        <xdr:cNvPr id="421" name="テキスト ボックス 420"/>
        <xdr:cNvSpPr txBox="1"/>
      </xdr:nvSpPr>
      <xdr:spPr>
        <a:xfrm>
          <a:off x="8483111" y="131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42498</xdr:rowOff>
    </xdr:from>
    <xdr:to>
      <xdr:col>41</xdr:col>
      <xdr:colOff>101600</xdr:colOff>
      <xdr:row>78</xdr:row>
      <xdr:rowOff>144098</xdr:rowOff>
    </xdr:to>
    <xdr:sp macro="" textlink="">
      <xdr:nvSpPr>
        <xdr:cNvPr id="422" name="楕円 421"/>
        <xdr:cNvSpPr/>
      </xdr:nvSpPr>
      <xdr:spPr>
        <a:xfrm>
          <a:off x="7810500" y="134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135225</xdr:rowOff>
    </xdr:from>
    <xdr:ext cx="534377" cy="259045"/>
    <xdr:sp macro="" textlink="">
      <xdr:nvSpPr>
        <xdr:cNvPr id="423" name="テキスト ボックス 422"/>
        <xdr:cNvSpPr txBox="1"/>
      </xdr:nvSpPr>
      <xdr:spPr>
        <a:xfrm>
          <a:off x="7594111" y="135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20256</xdr:rowOff>
    </xdr:from>
    <xdr:to>
      <xdr:col>36</xdr:col>
      <xdr:colOff>165100</xdr:colOff>
      <xdr:row>78</xdr:row>
      <xdr:rowOff>121856</xdr:rowOff>
    </xdr:to>
    <xdr:sp macro="" textlink="">
      <xdr:nvSpPr>
        <xdr:cNvPr id="424" name="楕円 423"/>
        <xdr:cNvSpPr/>
      </xdr:nvSpPr>
      <xdr:spPr>
        <a:xfrm>
          <a:off x="6921500" y="133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112983</xdr:rowOff>
    </xdr:from>
    <xdr:ext cx="534377" cy="259045"/>
    <xdr:sp macro="" textlink="">
      <xdr:nvSpPr>
        <xdr:cNvPr id="425" name="テキスト ボックス 424"/>
        <xdr:cNvSpPr txBox="1"/>
      </xdr:nvSpPr>
      <xdr:spPr>
        <a:xfrm>
          <a:off x="6705111" y="1348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29776</xdr:rowOff>
    </xdr:from>
    <xdr:to>
      <xdr:col>55</xdr:col>
      <xdr:colOff>0</xdr:colOff>
      <xdr:row>97</xdr:row>
      <xdr:rowOff>63827</xdr:rowOff>
    </xdr:to>
    <xdr:cxnSp macro="">
      <xdr:nvCxnSpPr>
        <xdr:cNvPr id="456" name="直線コネクタ 455"/>
        <xdr:cNvCxnSpPr/>
      </xdr:nvCxnSpPr>
      <xdr:spPr>
        <a:xfrm>
          <a:off x="9639300" y="16660426"/>
          <a:ext cx="8382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12457</xdr:rowOff>
    </xdr:from>
    <xdr:to>
      <xdr:col>50</xdr:col>
      <xdr:colOff>114300</xdr:colOff>
      <xdr:row>97</xdr:row>
      <xdr:rowOff>29776</xdr:rowOff>
    </xdr:to>
    <xdr:cxnSp macro="">
      <xdr:nvCxnSpPr>
        <xdr:cNvPr id="459" name="直線コネクタ 458"/>
        <xdr:cNvCxnSpPr/>
      </xdr:nvCxnSpPr>
      <xdr:spPr>
        <a:xfrm>
          <a:off x="8750300" y="16643107"/>
          <a:ext cx="8890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157846</xdr:rowOff>
    </xdr:from>
    <xdr:to>
      <xdr:col>45</xdr:col>
      <xdr:colOff>177800</xdr:colOff>
      <xdr:row>97</xdr:row>
      <xdr:rowOff>12457</xdr:rowOff>
    </xdr:to>
    <xdr:cxnSp macro="">
      <xdr:nvCxnSpPr>
        <xdr:cNvPr id="462" name="直線コネクタ 461"/>
        <xdr:cNvCxnSpPr/>
      </xdr:nvCxnSpPr>
      <xdr:spPr>
        <a:xfrm>
          <a:off x="7861300" y="1661704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157846</xdr:rowOff>
    </xdr:from>
    <xdr:to>
      <xdr:col>41</xdr:col>
      <xdr:colOff>50800</xdr:colOff>
      <xdr:row>97</xdr:row>
      <xdr:rowOff>70641</xdr:rowOff>
    </xdr:to>
    <xdr:cxnSp macro="">
      <xdr:nvCxnSpPr>
        <xdr:cNvPr id="465" name="直線コネクタ 464"/>
        <xdr:cNvCxnSpPr/>
      </xdr:nvCxnSpPr>
      <xdr:spPr>
        <a:xfrm flipV="1">
          <a:off x="6972300" y="16617046"/>
          <a:ext cx="8890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13027</xdr:rowOff>
    </xdr:from>
    <xdr:to>
      <xdr:col>55</xdr:col>
      <xdr:colOff>50800</xdr:colOff>
      <xdr:row>97</xdr:row>
      <xdr:rowOff>114627</xdr:rowOff>
    </xdr:to>
    <xdr:sp macro="" textlink="">
      <xdr:nvSpPr>
        <xdr:cNvPr id="475" name="楕円 474"/>
        <xdr:cNvSpPr/>
      </xdr:nvSpPr>
      <xdr:spPr>
        <a:xfrm>
          <a:off x="10426700" y="166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162904</xdr:rowOff>
    </xdr:from>
    <xdr:ext cx="534377" cy="259045"/>
    <xdr:sp macro="" textlink="">
      <xdr:nvSpPr>
        <xdr:cNvPr id="476" name="普通建設事業費 （ うち更新整備　）該当値テキスト"/>
        <xdr:cNvSpPr txBox="1"/>
      </xdr:nvSpPr>
      <xdr:spPr>
        <a:xfrm>
          <a:off x="10528300" y="166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150426</xdr:rowOff>
    </xdr:from>
    <xdr:to>
      <xdr:col>50</xdr:col>
      <xdr:colOff>165100</xdr:colOff>
      <xdr:row>97</xdr:row>
      <xdr:rowOff>80576</xdr:rowOff>
    </xdr:to>
    <xdr:sp macro="" textlink="">
      <xdr:nvSpPr>
        <xdr:cNvPr id="477" name="楕円 476"/>
        <xdr:cNvSpPr/>
      </xdr:nvSpPr>
      <xdr:spPr>
        <a:xfrm>
          <a:off x="9588500" y="166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97103</xdr:rowOff>
    </xdr:from>
    <xdr:ext cx="534377" cy="259045"/>
    <xdr:sp macro="" textlink="">
      <xdr:nvSpPr>
        <xdr:cNvPr id="478" name="テキスト ボックス 477"/>
        <xdr:cNvSpPr txBox="1"/>
      </xdr:nvSpPr>
      <xdr:spPr>
        <a:xfrm>
          <a:off x="9372111" y="163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133107</xdr:rowOff>
    </xdr:from>
    <xdr:to>
      <xdr:col>46</xdr:col>
      <xdr:colOff>38100</xdr:colOff>
      <xdr:row>97</xdr:row>
      <xdr:rowOff>63257</xdr:rowOff>
    </xdr:to>
    <xdr:sp macro="" textlink="">
      <xdr:nvSpPr>
        <xdr:cNvPr id="479" name="楕円 478"/>
        <xdr:cNvSpPr/>
      </xdr:nvSpPr>
      <xdr:spPr>
        <a:xfrm>
          <a:off x="8699500" y="165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79784</xdr:rowOff>
    </xdr:from>
    <xdr:ext cx="534377" cy="259045"/>
    <xdr:sp macro="" textlink="">
      <xdr:nvSpPr>
        <xdr:cNvPr id="480" name="テキスト ボックス 479"/>
        <xdr:cNvSpPr txBox="1"/>
      </xdr:nvSpPr>
      <xdr:spPr>
        <a:xfrm>
          <a:off x="8483111" y="163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107046</xdr:rowOff>
    </xdr:from>
    <xdr:to>
      <xdr:col>41</xdr:col>
      <xdr:colOff>101600</xdr:colOff>
      <xdr:row>97</xdr:row>
      <xdr:rowOff>37196</xdr:rowOff>
    </xdr:to>
    <xdr:sp macro="" textlink="">
      <xdr:nvSpPr>
        <xdr:cNvPr id="481" name="楕円 480"/>
        <xdr:cNvSpPr/>
      </xdr:nvSpPr>
      <xdr:spPr>
        <a:xfrm>
          <a:off x="7810500" y="165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53723</xdr:rowOff>
    </xdr:from>
    <xdr:ext cx="534377" cy="259045"/>
    <xdr:sp macro="" textlink="">
      <xdr:nvSpPr>
        <xdr:cNvPr id="482" name="テキスト ボックス 481"/>
        <xdr:cNvSpPr txBox="1"/>
      </xdr:nvSpPr>
      <xdr:spPr>
        <a:xfrm>
          <a:off x="7594111" y="163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19841</xdr:rowOff>
    </xdr:from>
    <xdr:to>
      <xdr:col>36</xdr:col>
      <xdr:colOff>165100</xdr:colOff>
      <xdr:row>97</xdr:row>
      <xdr:rowOff>121441</xdr:rowOff>
    </xdr:to>
    <xdr:sp macro="" textlink="">
      <xdr:nvSpPr>
        <xdr:cNvPr id="483" name="楕円 482"/>
        <xdr:cNvSpPr/>
      </xdr:nvSpPr>
      <xdr:spPr>
        <a:xfrm>
          <a:off x="6921500" y="1665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137968</xdr:rowOff>
    </xdr:from>
    <xdr:ext cx="534377" cy="259045"/>
    <xdr:sp macro="" textlink="">
      <xdr:nvSpPr>
        <xdr:cNvPr id="484" name="テキスト ボックス 483"/>
        <xdr:cNvSpPr txBox="1"/>
      </xdr:nvSpPr>
      <xdr:spPr>
        <a:xfrm>
          <a:off x="6705111" y="164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15509</xdr:rowOff>
    </xdr:from>
    <xdr:to>
      <xdr:col>85</xdr:col>
      <xdr:colOff>127000</xdr:colOff>
      <xdr:row>39</xdr:row>
      <xdr:rowOff>32212</xdr:rowOff>
    </xdr:to>
    <xdr:cxnSp macro="">
      <xdr:nvCxnSpPr>
        <xdr:cNvPr id="513" name="直線コネクタ 512"/>
        <xdr:cNvCxnSpPr/>
      </xdr:nvCxnSpPr>
      <xdr:spPr>
        <a:xfrm flipV="1">
          <a:off x="15481300" y="6702059"/>
          <a:ext cx="8382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24760</xdr:rowOff>
    </xdr:from>
    <xdr:to>
      <xdr:col>81</xdr:col>
      <xdr:colOff>50800</xdr:colOff>
      <xdr:row>39</xdr:row>
      <xdr:rowOff>32212</xdr:rowOff>
    </xdr:to>
    <xdr:cxnSp macro="">
      <xdr:nvCxnSpPr>
        <xdr:cNvPr id="516" name="直線コネクタ 515"/>
        <xdr:cNvCxnSpPr/>
      </xdr:nvCxnSpPr>
      <xdr:spPr>
        <a:xfrm>
          <a:off x="14592300" y="6711310"/>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24760</xdr:rowOff>
    </xdr:from>
    <xdr:to>
      <xdr:col>76</xdr:col>
      <xdr:colOff>114300</xdr:colOff>
      <xdr:row>39</xdr:row>
      <xdr:rowOff>34117</xdr:rowOff>
    </xdr:to>
    <xdr:cxnSp macro="">
      <xdr:nvCxnSpPr>
        <xdr:cNvPr id="519" name="直線コネクタ 518"/>
        <xdr:cNvCxnSpPr/>
      </xdr:nvCxnSpPr>
      <xdr:spPr>
        <a:xfrm flipV="1">
          <a:off x="13703300" y="6711310"/>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34117</xdr:rowOff>
    </xdr:from>
    <xdr:to>
      <xdr:col>71</xdr:col>
      <xdr:colOff>177800</xdr:colOff>
      <xdr:row>39</xdr:row>
      <xdr:rowOff>37859</xdr:rowOff>
    </xdr:to>
    <xdr:cxnSp macro="">
      <xdr:nvCxnSpPr>
        <xdr:cNvPr id="522" name="直線コネクタ 521"/>
        <xdr:cNvCxnSpPr/>
      </xdr:nvCxnSpPr>
      <xdr:spPr>
        <a:xfrm flipV="1">
          <a:off x="12814300" y="6720667"/>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136159</xdr:rowOff>
    </xdr:from>
    <xdr:to>
      <xdr:col>85</xdr:col>
      <xdr:colOff>177800</xdr:colOff>
      <xdr:row>39</xdr:row>
      <xdr:rowOff>66309</xdr:rowOff>
    </xdr:to>
    <xdr:sp macro="" textlink="">
      <xdr:nvSpPr>
        <xdr:cNvPr id="532" name="楕円 531"/>
        <xdr:cNvSpPr/>
      </xdr:nvSpPr>
      <xdr:spPr>
        <a:xfrm>
          <a:off x="16268700" y="66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152862</xdr:rowOff>
    </xdr:from>
    <xdr:to>
      <xdr:col>81</xdr:col>
      <xdr:colOff>101600</xdr:colOff>
      <xdr:row>39</xdr:row>
      <xdr:rowOff>83012</xdr:rowOff>
    </xdr:to>
    <xdr:sp macro="" textlink="">
      <xdr:nvSpPr>
        <xdr:cNvPr id="534" name="楕円 533"/>
        <xdr:cNvSpPr/>
      </xdr:nvSpPr>
      <xdr:spPr>
        <a:xfrm>
          <a:off x="15430500" y="66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74139</xdr:rowOff>
    </xdr:from>
    <xdr:ext cx="469744" cy="259045"/>
    <xdr:sp macro="" textlink="">
      <xdr:nvSpPr>
        <xdr:cNvPr id="535" name="テキスト ボックス 534"/>
        <xdr:cNvSpPr txBox="1"/>
      </xdr:nvSpPr>
      <xdr:spPr>
        <a:xfrm>
          <a:off x="15246428" y="67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145410</xdr:rowOff>
    </xdr:from>
    <xdr:to>
      <xdr:col>76</xdr:col>
      <xdr:colOff>165100</xdr:colOff>
      <xdr:row>39</xdr:row>
      <xdr:rowOff>75560</xdr:rowOff>
    </xdr:to>
    <xdr:sp macro="" textlink="">
      <xdr:nvSpPr>
        <xdr:cNvPr id="536" name="楕円 535"/>
        <xdr:cNvSpPr/>
      </xdr:nvSpPr>
      <xdr:spPr>
        <a:xfrm>
          <a:off x="14541500" y="66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92087</xdr:rowOff>
    </xdr:from>
    <xdr:ext cx="469744" cy="259045"/>
    <xdr:sp macro="" textlink="">
      <xdr:nvSpPr>
        <xdr:cNvPr id="537" name="テキスト ボックス 536"/>
        <xdr:cNvSpPr txBox="1"/>
      </xdr:nvSpPr>
      <xdr:spPr>
        <a:xfrm>
          <a:off x="14357428" y="643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154767</xdr:rowOff>
    </xdr:from>
    <xdr:to>
      <xdr:col>72</xdr:col>
      <xdr:colOff>38100</xdr:colOff>
      <xdr:row>39</xdr:row>
      <xdr:rowOff>84917</xdr:rowOff>
    </xdr:to>
    <xdr:sp macro="" textlink="">
      <xdr:nvSpPr>
        <xdr:cNvPr id="538" name="楕円 537"/>
        <xdr:cNvSpPr/>
      </xdr:nvSpPr>
      <xdr:spPr>
        <a:xfrm>
          <a:off x="13652500" y="66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101444</xdr:rowOff>
    </xdr:from>
    <xdr:ext cx="469744" cy="259045"/>
    <xdr:sp macro="" textlink="">
      <xdr:nvSpPr>
        <xdr:cNvPr id="539" name="テキスト ボックス 538"/>
        <xdr:cNvSpPr txBox="1"/>
      </xdr:nvSpPr>
      <xdr:spPr>
        <a:xfrm>
          <a:off x="13468428" y="644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158509</xdr:rowOff>
    </xdr:from>
    <xdr:to>
      <xdr:col>67</xdr:col>
      <xdr:colOff>101600</xdr:colOff>
      <xdr:row>39</xdr:row>
      <xdr:rowOff>88659</xdr:rowOff>
    </xdr:to>
    <xdr:sp macro="" textlink="">
      <xdr:nvSpPr>
        <xdr:cNvPr id="540" name="楕円 539"/>
        <xdr:cNvSpPr/>
      </xdr:nvSpPr>
      <xdr:spPr>
        <a:xfrm>
          <a:off x="12763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79786</xdr:rowOff>
    </xdr:from>
    <xdr:ext cx="378565" cy="259045"/>
    <xdr:sp macro="" textlink="">
      <xdr:nvSpPr>
        <xdr:cNvPr id="541" name="テキスト ボックス 540"/>
        <xdr:cNvSpPr txBox="1"/>
      </xdr:nvSpPr>
      <xdr:spPr>
        <a:xfrm>
          <a:off x="12625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147282</xdr:rowOff>
    </xdr:from>
    <xdr:to>
      <xdr:col>85</xdr:col>
      <xdr:colOff>127000</xdr:colOff>
      <xdr:row>74</xdr:row>
      <xdr:rowOff>10141</xdr:rowOff>
    </xdr:to>
    <xdr:cxnSp macro="">
      <xdr:nvCxnSpPr>
        <xdr:cNvPr id="619" name="直線コネクタ 618"/>
        <xdr:cNvCxnSpPr/>
      </xdr:nvCxnSpPr>
      <xdr:spPr>
        <a:xfrm flipV="1">
          <a:off x="15481300" y="12663132"/>
          <a:ext cx="8382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115735</xdr:rowOff>
    </xdr:from>
    <xdr:to>
      <xdr:col>81</xdr:col>
      <xdr:colOff>50800</xdr:colOff>
      <xdr:row>74</xdr:row>
      <xdr:rowOff>10141</xdr:rowOff>
    </xdr:to>
    <xdr:cxnSp macro="">
      <xdr:nvCxnSpPr>
        <xdr:cNvPr id="622" name="直線コネクタ 621"/>
        <xdr:cNvCxnSpPr/>
      </xdr:nvCxnSpPr>
      <xdr:spPr>
        <a:xfrm>
          <a:off x="14592300" y="12631585"/>
          <a:ext cx="889000" cy="6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47213</xdr:rowOff>
    </xdr:from>
    <xdr:to>
      <xdr:col>76</xdr:col>
      <xdr:colOff>114300</xdr:colOff>
      <xdr:row>73</xdr:row>
      <xdr:rowOff>115735</xdr:rowOff>
    </xdr:to>
    <xdr:cxnSp macro="">
      <xdr:nvCxnSpPr>
        <xdr:cNvPr id="625" name="直線コネクタ 624"/>
        <xdr:cNvCxnSpPr/>
      </xdr:nvCxnSpPr>
      <xdr:spPr>
        <a:xfrm>
          <a:off x="13703300" y="12563063"/>
          <a:ext cx="889000" cy="6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32677</xdr:rowOff>
    </xdr:from>
    <xdr:to>
      <xdr:col>71</xdr:col>
      <xdr:colOff>177800</xdr:colOff>
      <xdr:row>73</xdr:row>
      <xdr:rowOff>47213</xdr:rowOff>
    </xdr:to>
    <xdr:cxnSp macro="">
      <xdr:nvCxnSpPr>
        <xdr:cNvPr id="628" name="直線コネクタ 627"/>
        <xdr:cNvCxnSpPr/>
      </xdr:nvCxnSpPr>
      <xdr:spPr>
        <a:xfrm>
          <a:off x="12814300" y="12548527"/>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96482</xdr:rowOff>
    </xdr:from>
    <xdr:to>
      <xdr:col>85</xdr:col>
      <xdr:colOff>177800</xdr:colOff>
      <xdr:row>74</xdr:row>
      <xdr:rowOff>26632</xdr:rowOff>
    </xdr:to>
    <xdr:sp macro="" textlink="">
      <xdr:nvSpPr>
        <xdr:cNvPr id="638" name="楕円 637"/>
        <xdr:cNvSpPr/>
      </xdr:nvSpPr>
      <xdr:spPr>
        <a:xfrm>
          <a:off x="16268700" y="126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119359</xdr:rowOff>
    </xdr:from>
    <xdr:ext cx="534377" cy="259045"/>
    <xdr:sp macro="" textlink="">
      <xdr:nvSpPr>
        <xdr:cNvPr id="639" name="公債費該当値テキスト"/>
        <xdr:cNvSpPr txBox="1"/>
      </xdr:nvSpPr>
      <xdr:spPr>
        <a:xfrm>
          <a:off x="16370300" y="124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130791</xdr:rowOff>
    </xdr:from>
    <xdr:to>
      <xdr:col>81</xdr:col>
      <xdr:colOff>101600</xdr:colOff>
      <xdr:row>74</xdr:row>
      <xdr:rowOff>60941</xdr:rowOff>
    </xdr:to>
    <xdr:sp macro="" textlink="">
      <xdr:nvSpPr>
        <xdr:cNvPr id="640" name="楕円 639"/>
        <xdr:cNvSpPr/>
      </xdr:nvSpPr>
      <xdr:spPr>
        <a:xfrm>
          <a:off x="15430500" y="126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77468</xdr:rowOff>
    </xdr:from>
    <xdr:ext cx="534377" cy="259045"/>
    <xdr:sp macro="" textlink="">
      <xdr:nvSpPr>
        <xdr:cNvPr id="641" name="テキスト ボックス 640"/>
        <xdr:cNvSpPr txBox="1"/>
      </xdr:nvSpPr>
      <xdr:spPr>
        <a:xfrm>
          <a:off x="15214111" y="124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64935</xdr:rowOff>
    </xdr:from>
    <xdr:to>
      <xdr:col>76</xdr:col>
      <xdr:colOff>165100</xdr:colOff>
      <xdr:row>73</xdr:row>
      <xdr:rowOff>166535</xdr:rowOff>
    </xdr:to>
    <xdr:sp macro="" textlink="">
      <xdr:nvSpPr>
        <xdr:cNvPr id="642" name="楕円 641"/>
        <xdr:cNvSpPr/>
      </xdr:nvSpPr>
      <xdr:spPr>
        <a:xfrm>
          <a:off x="14541500" y="125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11612</xdr:rowOff>
    </xdr:from>
    <xdr:ext cx="534377" cy="259045"/>
    <xdr:sp macro="" textlink="">
      <xdr:nvSpPr>
        <xdr:cNvPr id="643" name="テキスト ボックス 642"/>
        <xdr:cNvSpPr txBox="1"/>
      </xdr:nvSpPr>
      <xdr:spPr>
        <a:xfrm>
          <a:off x="14325111" y="123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167863</xdr:rowOff>
    </xdr:from>
    <xdr:to>
      <xdr:col>72</xdr:col>
      <xdr:colOff>38100</xdr:colOff>
      <xdr:row>73</xdr:row>
      <xdr:rowOff>98013</xdr:rowOff>
    </xdr:to>
    <xdr:sp macro="" textlink="">
      <xdr:nvSpPr>
        <xdr:cNvPr id="644" name="楕円 643"/>
        <xdr:cNvSpPr/>
      </xdr:nvSpPr>
      <xdr:spPr>
        <a:xfrm>
          <a:off x="13652500" y="12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114540</xdr:rowOff>
    </xdr:from>
    <xdr:ext cx="534377" cy="259045"/>
    <xdr:sp macro="" textlink="">
      <xdr:nvSpPr>
        <xdr:cNvPr id="645" name="テキスト ボックス 644"/>
        <xdr:cNvSpPr txBox="1"/>
      </xdr:nvSpPr>
      <xdr:spPr>
        <a:xfrm>
          <a:off x="13436111" y="122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153327</xdr:rowOff>
    </xdr:from>
    <xdr:to>
      <xdr:col>67</xdr:col>
      <xdr:colOff>101600</xdr:colOff>
      <xdr:row>73</xdr:row>
      <xdr:rowOff>83477</xdr:rowOff>
    </xdr:to>
    <xdr:sp macro="" textlink="">
      <xdr:nvSpPr>
        <xdr:cNvPr id="646" name="楕円 645"/>
        <xdr:cNvSpPr/>
      </xdr:nvSpPr>
      <xdr:spPr>
        <a:xfrm>
          <a:off x="12763500" y="124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100004</xdr:rowOff>
    </xdr:from>
    <xdr:ext cx="534377" cy="259045"/>
    <xdr:sp macro="" textlink="">
      <xdr:nvSpPr>
        <xdr:cNvPr id="647" name="テキスト ボックス 646"/>
        <xdr:cNvSpPr txBox="1"/>
      </xdr:nvSpPr>
      <xdr:spPr>
        <a:xfrm>
          <a:off x="12547111" y="122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72783</xdr:rowOff>
    </xdr:from>
    <xdr:to>
      <xdr:col>85</xdr:col>
      <xdr:colOff>127000</xdr:colOff>
      <xdr:row>98</xdr:row>
      <xdr:rowOff>93675</xdr:rowOff>
    </xdr:to>
    <xdr:cxnSp macro="">
      <xdr:nvCxnSpPr>
        <xdr:cNvPr id="676" name="直線コネクタ 675"/>
        <xdr:cNvCxnSpPr/>
      </xdr:nvCxnSpPr>
      <xdr:spPr>
        <a:xfrm flipV="1">
          <a:off x="15481300" y="16874883"/>
          <a:ext cx="8382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45962</xdr:rowOff>
    </xdr:from>
    <xdr:to>
      <xdr:col>81</xdr:col>
      <xdr:colOff>50800</xdr:colOff>
      <xdr:row>98</xdr:row>
      <xdr:rowOff>93675</xdr:rowOff>
    </xdr:to>
    <xdr:cxnSp macro="">
      <xdr:nvCxnSpPr>
        <xdr:cNvPr id="679" name="直線コネクタ 678"/>
        <xdr:cNvCxnSpPr/>
      </xdr:nvCxnSpPr>
      <xdr:spPr>
        <a:xfrm>
          <a:off x="14592300" y="16848062"/>
          <a:ext cx="8890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36410</xdr:rowOff>
    </xdr:from>
    <xdr:to>
      <xdr:col>76</xdr:col>
      <xdr:colOff>114300</xdr:colOff>
      <xdr:row>98</xdr:row>
      <xdr:rowOff>45962</xdr:rowOff>
    </xdr:to>
    <xdr:cxnSp macro="">
      <xdr:nvCxnSpPr>
        <xdr:cNvPr id="682" name="直線コネクタ 681"/>
        <xdr:cNvCxnSpPr/>
      </xdr:nvCxnSpPr>
      <xdr:spPr>
        <a:xfrm>
          <a:off x="13703300" y="16838510"/>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36410</xdr:rowOff>
    </xdr:from>
    <xdr:to>
      <xdr:col>71</xdr:col>
      <xdr:colOff>177800</xdr:colOff>
      <xdr:row>98</xdr:row>
      <xdr:rowOff>78270</xdr:rowOff>
    </xdr:to>
    <xdr:cxnSp macro="">
      <xdr:nvCxnSpPr>
        <xdr:cNvPr id="685" name="直線コネクタ 684"/>
        <xdr:cNvCxnSpPr/>
      </xdr:nvCxnSpPr>
      <xdr:spPr>
        <a:xfrm flipV="1">
          <a:off x="12814300" y="16838510"/>
          <a:ext cx="8890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21983</xdr:rowOff>
    </xdr:from>
    <xdr:to>
      <xdr:col>85</xdr:col>
      <xdr:colOff>177800</xdr:colOff>
      <xdr:row>98</xdr:row>
      <xdr:rowOff>123583</xdr:rowOff>
    </xdr:to>
    <xdr:sp macro="" textlink="">
      <xdr:nvSpPr>
        <xdr:cNvPr id="695" name="楕円 694"/>
        <xdr:cNvSpPr/>
      </xdr:nvSpPr>
      <xdr:spPr>
        <a:xfrm>
          <a:off x="16268700" y="16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410</xdr:rowOff>
    </xdr:from>
    <xdr:ext cx="534377" cy="259045"/>
    <xdr:sp macro="" textlink="">
      <xdr:nvSpPr>
        <xdr:cNvPr id="696" name="積立金該当値テキスト"/>
        <xdr:cNvSpPr txBox="1"/>
      </xdr:nvSpPr>
      <xdr:spPr>
        <a:xfrm>
          <a:off x="16370300" y="168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42875</xdr:rowOff>
    </xdr:from>
    <xdr:to>
      <xdr:col>81</xdr:col>
      <xdr:colOff>101600</xdr:colOff>
      <xdr:row>98</xdr:row>
      <xdr:rowOff>144475</xdr:rowOff>
    </xdr:to>
    <xdr:sp macro="" textlink="">
      <xdr:nvSpPr>
        <xdr:cNvPr id="697" name="楕円 696"/>
        <xdr:cNvSpPr/>
      </xdr:nvSpPr>
      <xdr:spPr>
        <a:xfrm>
          <a:off x="15430500" y="168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135602</xdr:rowOff>
    </xdr:from>
    <xdr:ext cx="469744" cy="259045"/>
    <xdr:sp macro="" textlink="">
      <xdr:nvSpPr>
        <xdr:cNvPr id="698" name="テキスト ボックス 697"/>
        <xdr:cNvSpPr txBox="1"/>
      </xdr:nvSpPr>
      <xdr:spPr>
        <a:xfrm>
          <a:off x="15246428" y="169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166612</xdr:rowOff>
    </xdr:from>
    <xdr:to>
      <xdr:col>76</xdr:col>
      <xdr:colOff>165100</xdr:colOff>
      <xdr:row>98</xdr:row>
      <xdr:rowOff>96762</xdr:rowOff>
    </xdr:to>
    <xdr:sp macro="" textlink="">
      <xdr:nvSpPr>
        <xdr:cNvPr id="699" name="楕円 698"/>
        <xdr:cNvSpPr/>
      </xdr:nvSpPr>
      <xdr:spPr>
        <a:xfrm>
          <a:off x="14541500" y="167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87889</xdr:rowOff>
    </xdr:from>
    <xdr:ext cx="534377" cy="259045"/>
    <xdr:sp macro="" textlink="">
      <xdr:nvSpPr>
        <xdr:cNvPr id="700" name="テキスト ボックス 699"/>
        <xdr:cNvSpPr txBox="1"/>
      </xdr:nvSpPr>
      <xdr:spPr>
        <a:xfrm>
          <a:off x="14325111" y="168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157060</xdr:rowOff>
    </xdr:from>
    <xdr:to>
      <xdr:col>72</xdr:col>
      <xdr:colOff>38100</xdr:colOff>
      <xdr:row>98</xdr:row>
      <xdr:rowOff>87210</xdr:rowOff>
    </xdr:to>
    <xdr:sp macro="" textlink="">
      <xdr:nvSpPr>
        <xdr:cNvPr id="701" name="楕円 700"/>
        <xdr:cNvSpPr/>
      </xdr:nvSpPr>
      <xdr:spPr>
        <a:xfrm>
          <a:off x="13652500" y="167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103737</xdr:rowOff>
    </xdr:from>
    <xdr:ext cx="534377" cy="259045"/>
    <xdr:sp macro="" textlink="">
      <xdr:nvSpPr>
        <xdr:cNvPr id="702" name="テキスト ボックス 701"/>
        <xdr:cNvSpPr txBox="1"/>
      </xdr:nvSpPr>
      <xdr:spPr>
        <a:xfrm>
          <a:off x="13436111" y="165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27470</xdr:rowOff>
    </xdr:from>
    <xdr:to>
      <xdr:col>67</xdr:col>
      <xdr:colOff>101600</xdr:colOff>
      <xdr:row>98</xdr:row>
      <xdr:rowOff>129070</xdr:rowOff>
    </xdr:to>
    <xdr:sp macro="" textlink="">
      <xdr:nvSpPr>
        <xdr:cNvPr id="703" name="楕円 702"/>
        <xdr:cNvSpPr/>
      </xdr:nvSpPr>
      <xdr:spPr>
        <a:xfrm>
          <a:off x="12763500" y="168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120197</xdr:rowOff>
    </xdr:from>
    <xdr:ext cx="534377" cy="259045"/>
    <xdr:sp macro="" textlink="">
      <xdr:nvSpPr>
        <xdr:cNvPr id="704" name="テキスト ボックス 703"/>
        <xdr:cNvSpPr txBox="1"/>
      </xdr:nvSpPr>
      <xdr:spPr>
        <a:xfrm>
          <a:off x="12547111" y="169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23952</xdr:rowOff>
    </xdr:from>
    <xdr:to>
      <xdr:col>116</xdr:col>
      <xdr:colOff>63500</xdr:colOff>
      <xdr:row>37</xdr:row>
      <xdr:rowOff>114630</xdr:rowOff>
    </xdr:to>
    <xdr:cxnSp macro="">
      <xdr:nvCxnSpPr>
        <xdr:cNvPr id="733" name="直線コネクタ 732"/>
        <xdr:cNvCxnSpPr/>
      </xdr:nvCxnSpPr>
      <xdr:spPr>
        <a:xfrm flipV="1">
          <a:off x="21323300" y="6367602"/>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49898</xdr:rowOff>
    </xdr:from>
    <xdr:to>
      <xdr:col>111</xdr:col>
      <xdr:colOff>177800</xdr:colOff>
      <xdr:row>37</xdr:row>
      <xdr:rowOff>114630</xdr:rowOff>
    </xdr:to>
    <xdr:cxnSp macro="">
      <xdr:nvCxnSpPr>
        <xdr:cNvPr id="736" name="直線コネクタ 735"/>
        <xdr:cNvCxnSpPr/>
      </xdr:nvCxnSpPr>
      <xdr:spPr>
        <a:xfrm>
          <a:off x="20434300" y="6393548"/>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41973</xdr:rowOff>
    </xdr:from>
    <xdr:to>
      <xdr:col>107</xdr:col>
      <xdr:colOff>50800</xdr:colOff>
      <xdr:row>37</xdr:row>
      <xdr:rowOff>49898</xdr:rowOff>
    </xdr:to>
    <xdr:cxnSp macro="">
      <xdr:nvCxnSpPr>
        <xdr:cNvPr id="739" name="直線コネクタ 738"/>
        <xdr:cNvCxnSpPr/>
      </xdr:nvCxnSpPr>
      <xdr:spPr>
        <a:xfrm>
          <a:off x="19545300" y="638562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41973</xdr:rowOff>
    </xdr:from>
    <xdr:to>
      <xdr:col>102</xdr:col>
      <xdr:colOff>114300</xdr:colOff>
      <xdr:row>37</xdr:row>
      <xdr:rowOff>118631</xdr:rowOff>
    </xdr:to>
    <xdr:cxnSp macro="">
      <xdr:nvCxnSpPr>
        <xdr:cNvPr id="742" name="直線コネクタ 741"/>
        <xdr:cNvCxnSpPr/>
      </xdr:nvCxnSpPr>
      <xdr:spPr>
        <a:xfrm flipV="1">
          <a:off x="18656300" y="6385623"/>
          <a:ext cx="8890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144602</xdr:rowOff>
    </xdr:from>
    <xdr:to>
      <xdr:col>116</xdr:col>
      <xdr:colOff>114300</xdr:colOff>
      <xdr:row>37</xdr:row>
      <xdr:rowOff>74752</xdr:rowOff>
    </xdr:to>
    <xdr:sp macro="" textlink="">
      <xdr:nvSpPr>
        <xdr:cNvPr id="752" name="楕円 751"/>
        <xdr:cNvSpPr/>
      </xdr:nvSpPr>
      <xdr:spPr>
        <a:xfrm>
          <a:off x="22110700" y="63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167479</xdr:rowOff>
    </xdr:from>
    <xdr:ext cx="469744" cy="259045"/>
    <xdr:sp macro="" textlink="">
      <xdr:nvSpPr>
        <xdr:cNvPr id="753" name="投資及び出資金該当値テキスト"/>
        <xdr:cNvSpPr txBox="1"/>
      </xdr:nvSpPr>
      <xdr:spPr>
        <a:xfrm>
          <a:off x="22212300" y="616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63830</xdr:rowOff>
    </xdr:from>
    <xdr:to>
      <xdr:col>112</xdr:col>
      <xdr:colOff>38100</xdr:colOff>
      <xdr:row>37</xdr:row>
      <xdr:rowOff>165430</xdr:rowOff>
    </xdr:to>
    <xdr:sp macro="" textlink="">
      <xdr:nvSpPr>
        <xdr:cNvPr id="754" name="楕円 753"/>
        <xdr:cNvSpPr/>
      </xdr:nvSpPr>
      <xdr:spPr>
        <a:xfrm>
          <a:off x="21272500" y="64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10507</xdr:rowOff>
    </xdr:from>
    <xdr:ext cx="469744" cy="259045"/>
    <xdr:sp macro="" textlink="">
      <xdr:nvSpPr>
        <xdr:cNvPr id="755" name="テキスト ボックス 754"/>
        <xdr:cNvSpPr txBox="1"/>
      </xdr:nvSpPr>
      <xdr:spPr>
        <a:xfrm>
          <a:off x="21088428" y="61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170548</xdr:rowOff>
    </xdr:from>
    <xdr:to>
      <xdr:col>107</xdr:col>
      <xdr:colOff>101600</xdr:colOff>
      <xdr:row>37</xdr:row>
      <xdr:rowOff>100698</xdr:rowOff>
    </xdr:to>
    <xdr:sp macro="" textlink="">
      <xdr:nvSpPr>
        <xdr:cNvPr id="756" name="楕円 755"/>
        <xdr:cNvSpPr/>
      </xdr:nvSpPr>
      <xdr:spPr>
        <a:xfrm>
          <a:off x="20383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117225</xdr:rowOff>
    </xdr:from>
    <xdr:ext cx="469744" cy="259045"/>
    <xdr:sp macro="" textlink="">
      <xdr:nvSpPr>
        <xdr:cNvPr id="757" name="テキスト ボックス 756"/>
        <xdr:cNvSpPr txBox="1"/>
      </xdr:nvSpPr>
      <xdr:spPr>
        <a:xfrm>
          <a:off x="20199428" y="611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162623</xdr:rowOff>
    </xdr:from>
    <xdr:to>
      <xdr:col>102</xdr:col>
      <xdr:colOff>165100</xdr:colOff>
      <xdr:row>37</xdr:row>
      <xdr:rowOff>92773</xdr:rowOff>
    </xdr:to>
    <xdr:sp macro="" textlink="">
      <xdr:nvSpPr>
        <xdr:cNvPr id="758" name="楕円 757"/>
        <xdr:cNvSpPr/>
      </xdr:nvSpPr>
      <xdr:spPr>
        <a:xfrm>
          <a:off x="19494500" y="63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109300</xdr:rowOff>
    </xdr:from>
    <xdr:ext cx="469744" cy="259045"/>
    <xdr:sp macro="" textlink="">
      <xdr:nvSpPr>
        <xdr:cNvPr id="759" name="テキスト ボックス 758"/>
        <xdr:cNvSpPr txBox="1"/>
      </xdr:nvSpPr>
      <xdr:spPr>
        <a:xfrm>
          <a:off x="19310428" y="611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67831</xdr:rowOff>
    </xdr:from>
    <xdr:to>
      <xdr:col>98</xdr:col>
      <xdr:colOff>38100</xdr:colOff>
      <xdr:row>37</xdr:row>
      <xdr:rowOff>169431</xdr:rowOff>
    </xdr:to>
    <xdr:sp macro="" textlink="">
      <xdr:nvSpPr>
        <xdr:cNvPr id="760" name="楕円 759"/>
        <xdr:cNvSpPr/>
      </xdr:nvSpPr>
      <xdr:spPr>
        <a:xfrm>
          <a:off x="18605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14508</xdr:rowOff>
    </xdr:from>
    <xdr:ext cx="469744" cy="259045"/>
    <xdr:sp macro="" textlink="">
      <xdr:nvSpPr>
        <xdr:cNvPr id="761" name="テキスト ボックス 760"/>
        <xdr:cNvSpPr txBox="1"/>
      </xdr:nvSpPr>
      <xdr:spPr>
        <a:xfrm>
          <a:off x="18421428" y="618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50050</xdr:rowOff>
    </xdr:from>
    <xdr:to>
      <xdr:col>116</xdr:col>
      <xdr:colOff>63500</xdr:colOff>
      <xdr:row>58</xdr:row>
      <xdr:rowOff>65443</xdr:rowOff>
    </xdr:to>
    <xdr:cxnSp macro="">
      <xdr:nvCxnSpPr>
        <xdr:cNvPr id="790" name="直線コネクタ 789"/>
        <xdr:cNvCxnSpPr/>
      </xdr:nvCxnSpPr>
      <xdr:spPr>
        <a:xfrm flipV="1">
          <a:off x="21323300" y="9994150"/>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59347</xdr:rowOff>
    </xdr:from>
    <xdr:to>
      <xdr:col>111</xdr:col>
      <xdr:colOff>177800</xdr:colOff>
      <xdr:row>58</xdr:row>
      <xdr:rowOff>65443</xdr:rowOff>
    </xdr:to>
    <xdr:cxnSp macro="">
      <xdr:nvCxnSpPr>
        <xdr:cNvPr id="793" name="直線コネクタ 792"/>
        <xdr:cNvCxnSpPr/>
      </xdr:nvCxnSpPr>
      <xdr:spPr>
        <a:xfrm>
          <a:off x="20434300" y="100034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56832</xdr:rowOff>
    </xdr:from>
    <xdr:to>
      <xdr:col>107</xdr:col>
      <xdr:colOff>50800</xdr:colOff>
      <xdr:row>58</xdr:row>
      <xdr:rowOff>59347</xdr:rowOff>
    </xdr:to>
    <xdr:cxnSp macro="">
      <xdr:nvCxnSpPr>
        <xdr:cNvPr id="796" name="直線コネクタ 795"/>
        <xdr:cNvCxnSpPr/>
      </xdr:nvCxnSpPr>
      <xdr:spPr>
        <a:xfrm>
          <a:off x="19545300" y="1000093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56832</xdr:rowOff>
    </xdr:from>
    <xdr:to>
      <xdr:col>102</xdr:col>
      <xdr:colOff>114300</xdr:colOff>
      <xdr:row>58</xdr:row>
      <xdr:rowOff>58509</xdr:rowOff>
    </xdr:to>
    <xdr:cxnSp macro="">
      <xdr:nvCxnSpPr>
        <xdr:cNvPr id="799" name="直線コネクタ 798"/>
        <xdr:cNvCxnSpPr/>
      </xdr:nvCxnSpPr>
      <xdr:spPr>
        <a:xfrm flipV="1">
          <a:off x="18656300" y="10000932"/>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170700</xdr:rowOff>
    </xdr:from>
    <xdr:to>
      <xdr:col>116</xdr:col>
      <xdr:colOff>114300</xdr:colOff>
      <xdr:row>58</xdr:row>
      <xdr:rowOff>100850</xdr:rowOff>
    </xdr:to>
    <xdr:sp macro="" textlink="">
      <xdr:nvSpPr>
        <xdr:cNvPr id="809" name="楕円 808"/>
        <xdr:cNvSpPr/>
      </xdr:nvSpPr>
      <xdr:spPr>
        <a:xfrm>
          <a:off x="22110700" y="99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149127</xdr:rowOff>
    </xdr:from>
    <xdr:ext cx="469744" cy="259045"/>
    <xdr:sp macro="" textlink="">
      <xdr:nvSpPr>
        <xdr:cNvPr id="810" name="貸付金該当値テキスト"/>
        <xdr:cNvSpPr txBox="1"/>
      </xdr:nvSpPr>
      <xdr:spPr>
        <a:xfrm>
          <a:off x="22212300" y="992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14643</xdr:rowOff>
    </xdr:from>
    <xdr:to>
      <xdr:col>112</xdr:col>
      <xdr:colOff>38100</xdr:colOff>
      <xdr:row>58</xdr:row>
      <xdr:rowOff>116243</xdr:rowOff>
    </xdr:to>
    <xdr:sp macro="" textlink="">
      <xdr:nvSpPr>
        <xdr:cNvPr id="811" name="楕円 810"/>
        <xdr:cNvSpPr/>
      </xdr:nvSpPr>
      <xdr:spPr>
        <a:xfrm>
          <a:off x="21272500" y="99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107370</xdr:rowOff>
    </xdr:from>
    <xdr:ext cx="469744" cy="259045"/>
    <xdr:sp macro="" textlink="">
      <xdr:nvSpPr>
        <xdr:cNvPr id="812" name="テキスト ボックス 811"/>
        <xdr:cNvSpPr txBox="1"/>
      </xdr:nvSpPr>
      <xdr:spPr>
        <a:xfrm>
          <a:off x="21088428" y="100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8547</xdr:rowOff>
    </xdr:from>
    <xdr:to>
      <xdr:col>107</xdr:col>
      <xdr:colOff>101600</xdr:colOff>
      <xdr:row>58</xdr:row>
      <xdr:rowOff>110147</xdr:rowOff>
    </xdr:to>
    <xdr:sp macro="" textlink="">
      <xdr:nvSpPr>
        <xdr:cNvPr id="813" name="楕円 812"/>
        <xdr:cNvSpPr/>
      </xdr:nvSpPr>
      <xdr:spPr>
        <a:xfrm>
          <a:off x="20383500" y="99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101274</xdr:rowOff>
    </xdr:from>
    <xdr:ext cx="469744" cy="259045"/>
    <xdr:sp macro="" textlink="">
      <xdr:nvSpPr>
        <xdr:cNvPr id="814" name="テキスト ボックス 813"/>
        <xdr:cNvSpPr txBox="1"/>
      </xdr:nvSpPr>
      <xdr:spPr>
        <a:xfrm>
          <a:off x="20199428" y="1004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6032</xdr:rowOff>
    </xdr:from>
    <xdr:to>
      <xdr:col>102</xdr:col>
      <xdr:colOff>165100</xdr:colOff>
      <xdr:row>58</xdr:row>
      <xdr:rowOff>107632</xdr:rowOff>
    </xdr:to>
    <xdr:sp macro="" textlink="">
      <xdr:nvSpPr>
        <xdr:cNvPr id="815" name="楕円 814"/>
        <xdr:cNvSpPr/>
      </xdr:nvSpPr>
      <xdr:spPr>
        <a:xfrm>
          <a:off x="194945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98759</xdr:rowOff>
    </xdr:from>
    <xdr:ext cx="469744" cy="259045"/>
    <xdr:sp macro="" textlink="">
      <xdr:nvSpPr>
        <xdr:cNvPr id="816" name="テキスト ボックス 815"/>
        <xdr:cNvSpPr txBox="1"/>
      </xdr:nvSpPr>
      <xdr:spPr>
        <a:xfrm>
          <a:off x="19310428"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7709</xdr:rowOff>
    </xdr:from>
    <xdr:to>
      <xdr:col>98</xdr:col>
      <xdr:colOff>38100</xdr:colOff>
      <xdr:row>58</xdr:row>
      <xdr:rowOff>109309</xdr:rowOff>
    </xdr:to>
    <xdr:sp macro="" textlink="">
      <xdr:nvSpPr>
        <xdr:cNvPr id="817" name="楕円 816"/>
        <xdr:cNvSpPr/>
      </xdr:nvSpPr>
      <xdr:spPr>
        <a:xfrm>
          <a:off x="18605500" y="99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100436</xdr:rowOff>
    </xdr:from>
    <xdr:ext cx="469744" cy="259045"/>
    <xdr:sp macro="" textlink="">
      <xdr:nvSpPr>
        <xdr:cNvPr id="818" name="テキスト ボックス 817"/>
        <xdr:cNvSpPr txBox="1"/>
      </xdr:nvSpPr>
      <xdr:spPr>
        <a:xfrm>
          <a:off x="18421428" y="1004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0" name="テキスト ボックス 82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50165</xdr:rowOff>
    </xdr:from>
    <xdr:to>
      <xdr:col>116</xdr:col>
      <xdr:colOff>62864</xdr:colOff>
      <xdr:row>77</xdr:row>
      <xdr:rowOff>109201</xdr:rowOff>
    </xdr:to>
    <xdr:cxnSp macro="">
      <xdr:nvCxnSpPr>
        <xdr:cNvPr id="842" name="直線コネクタ 841"/>
        <xdr:cNvCxnSpPr/>
      </xdr:nvCxnSpPr>
      <xdr:spPr>
        <a:xfrm flipV="1">
          <a:off x="22159595" y="12566015"/>
          <a:ext cx="1269" cy="74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113028</xdr:rowOff>
    </xdr:from>
    <xdr:ext cx="534377" cy="259045"/>
    <xdr:sp macro="" textlink="">
      <xdr:nvSpPr>
        <xdr:cNvPr id="843" name="繰出金最小値テキスト"/>
        <xdr:cNvSpPr txBox="1"/>
      </xdr:nvSpPr>
      <xdr:spPr>
        <a:xfrm>
          <a:off x="22212300" y="133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109201</xdr:rowOff>
    </xdr:from>
    <xdr:to>
      <xdr:col>116</xdr:col>
      <xdr:colOff>152400</xdr:colOff>
      <xdr:row>77</xdr:row>
      <xdr:rowOff>109201</xdr:rowOff>
    </xdr:to>
    <xdr:cxnSp macro="">
      <xdr:nvCxnSpPr>
        <xdr:cNvPr id="844" name="直線コネクタ 843"/>
        <xdr:cNvCxnSpPr/>
      </xdr:nvCxnSpPr>
      <xdr:spPr>
        <a:xfrm>
          <a:off x="22072600" y="1331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168292</xdr:rowOff>
    </xdr:from>
    <xdr:ext cx="534377" cy="259045"/>
    <xdr:sp macro="" textlink="">
      <xdr:nvSpPr>
        <xdr:cNvPr id="845" name="繰出金最大値テキスト"/>
        <xdr:cNvSpPr txBox="1"/>
      </xdr:nvSpPr>
      <xdr:spPr>
        <a:xfrm>
          <a:off x="22212300" y="123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50165</xdr:rowOff>
    </xdr:from>
    <xdr:to>
      <xdr:col>116</xdr:col>
      <xdr:colOff>152400</xdr:colOff>
      <xdr:row>73</xdr:row>
      <xdr:rowOff>50165</xdr:rowOff>
    </xdr:to>
    <xdr:cxnSp macro="">
      <xdr:nvCxnSpPr>
        <xdr:cNvPr id="846" name="直線コネクタ 845"/>
        <xdr:cNvCxnSpPr/>
      </xdr:nvCxnSpPr>
      <xdr:spPr>
        <a:xfrm>
          <a:off x="22072600" y="1256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32201</xdr:rowOff>
    </xdr:from>
    <xdr:to>
      <xdr:col>116</xdr:col>
      <xdr:colOff>63500</xdr:colOff>
      <xdr:row>75</xdr:row>
      <xdr:rowOff>15380</xdr:rowOff>
    </xdr:to>
    <xdr:cxnSp macro="">
      <xdr:nvCxnSpPr>
        <xdr:cNvPr id="847" name="直線コネクタ 846"/>
        <xdr:cNvCxnSpPr/>
      </xdr:nvCxnSpPr>
      <xdr:spPr>
        <a:xfrm>
          <a:off x="21323300" y="12376601"/>
          <a:ext cx="838200" cy="49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166406</xdr:rowOff>
    </xdr:from>
    <xdr:ext cx="534377" cy="259045"/>
    <xdr:sp macro="" textlink="">
      <xdr:nvSpPr>
        <xdr:cNvPr id="848" name="繰出金平均値テキスト"/>
        <xdr:cNvSpPr txBox="1"/>
      </xdr:nvSpPr>
      <xdr:spPr>
        <a:xfrm>
          <a:off x="22212300" y="1285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16529</xdr:rowOff>
    </xdr:from>
    <xdr:to>
      <xdr:col>116</xdr:col>
      <xdr:colOff>114300</xdr:colOff>
      <xdr:row>75</xdr:row>
      <xdr:rowOff>118129</xdr:rowOff>
    </xdr:to>
    <xdr:sp macro="" textlink="">
      <xdr:nvSpPr>
        <xdr:cNvPr id="849" name="フローチャート: 判断 848"/>
        <xdr:cNvSpPr/>
      </xdr:nvSpPr>
      <xdr:spPr>
        <a:xfrm>
          <a:off x="22110700" y="128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24524</xdr:rowOff>
    </xdr:from>
    <xdr:to>
      <xdr:col>111</xdr:col>
      <xdr:colOff>177800</xdr:colOff>
      <xdr:row>72</xdr:row>
      <xdr:rowOff>32201</xdr:rowOff>
    </xdr:to>
    <xdr:cxnSp macro="">
      <xdr:nvCxnSpPr>
        <xdr:cNvPr id="850" name="直線コネクタ 849"/>
        <xdr:cNvCxnSpPr/>
      </xdr:nvCxnSpPr>
      <xdr:spPr>
        <a:xfrm>
          <a:off x="20434300" y="12368924"/>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78613</xdr:rowOff>
    </xdr:from>
    <xdr:to>
      <xdr:col>112</xdr:col>
      <xdr:colOff>38100</xdr:colOff>
      <xdr:row>75</xdr:row>
      <xdr:rowOff>8763</xdr:rowOff>
    </xdr:to>
    <xdr:sp macro="" textlink="">
      <xdr:nvSpPr>
        <xdr:cNvPr id="851" name="フローチャート: 判断 850"/>
        <xdr:cNvSpPr/>
      </xdr:nvSpPr>
      <xdr:spPr>
        <a:xfrm>
          <a:off x="21272500" y="127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171340</xdr:rowOff>
    </xdr:from>
    <xdr:ext cx="534377" cy="259045"/>
    <xdr:sp macro="" textlink="">
      <xdr:nvSpPr>
        <xdr:cNvPr id="852" name="テキスト ボックス 851"/>
        <xdr:cNvSpPr txBox="1"/>
      </xdr:nvSpPr>
      <xdr:spPr>
        <a:xfrm>
          <a:off x="21056111" y="128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5588</xdr:rowOff>
    </xdr:from>
    <xdr:to>
      <xdr:col>107</xdr:col>
      <xdr:colOff>50800</xdr:colOff>
      <xdr:row>72</xdr:row>
      <xdr:rowOff>24524</xdr:rowOff>
    </xdr:to>
    <xdr:cxnSp macro="">
      <xdr:nvCxnSpPr>
        <xdr:cNvPr id="853" name="直線コネクタ 852"/>
        <xdr:cNvCxnSpPr/>
      </xdr:nvCxnSpPr>
      <xdr:spPr>
        <a:xfrm>
          <a:off x="19545300" y="12349988"/>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53524</xdr:rowOff>
    </xdr:from>
    <xdr:to>
      <xdr:col>107</xdr:col>
      <xdr:colOff>101600</xdr:colOff>
      <xdr:row>74</xdr:row>
      <xdr:rowOff>155124</xdr:rowOff>
    </xdr:to>
    <xdr:sp macro="" textlink="">
      <xdr:nvSpPr>
        <xdr:cNvPr id="854" name="フローチャート: 判断 853"/>
        <xdr:cNvSpPr/>
      </xdr:nvSpPr>
      <xdr:spPr>
        <a:xfrm>
          <a:off x="20383500" y="127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146251</xdr:rowOff>
    </xdr:from>
    <xdr:ext cx="534377" cy="259045"/>
    <xdr:sp macro="" textlink="">
      <xdr:nvSpPr>
        <xdr:cNvPr id="855" name="テキスト ボックス 854"/>
        <xdr:cNvSpPr txBox="1"/>
      </xdr:nvSpPr>
      <xdr:spPr>
        <a:xfrm>
          <a:off x="20167111" y="128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114783</xdr:rowOff>
    </xdr:from>
    <xdr:to>
      <xdr:col>102</xdr:col>
      <xdr:colOff>114300</xdr:colOff>
      <xdr:row>72</xdr:row>
      <xdr:rowOff>5588</xdr:rowOff>
    </xdr:to>
    <xdr:cxnSp macro="">
      <xdr:nvCxnSpPr>
        <xdr:cNvPr id="856" name="直線コネクタ 855"/>
        <xdr:cNvCxnSpPr/>
      </xdr:nvCxnSpPr>
      <xdr:spPr>
        <a:xfrm>
          <a:off x="18656300" y="12287733"/>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47275</xdr:rowOff>
    </xdr:from>
    <xdr:to>
      <xdr:col>102</xdr:col>
      <xdr:colOff>165100</xdr:colOff>
      <xdr:row>74</xdr:row>
      <xdr:rowOff>148875</xdr:rowOff>
    </xdr:to>
    <xdr:sp macro="" textlink="">
      <xdr:nvSpPr>
        <xdr:cNvPr id="857" name="フローチャート: 判断 856"/>
        <xdr:cNvSpPr/>
      </xdr:nvSpPr>
      <xdr:spPr>
        <a:xfrm>
          <a:off x="19494500" y="127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140002</xdr:rowOff>
    </xdr:from>
    <xdr:ext cx="534377" cy="259045"/>
    <xdr:sp macro="" textlink="">
      <xdr:nvSpPr>
        <xdr:cNvPr id="858" name="テキスト ボックス 857"/>
        <xdr:cNvSpPr txBox="1"/>
      </xdr:nvSpPr>
      <xdr:spPr>
        <a:xfrm>
          <a:off x="19278111" y="128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33217</xdr:rowOff>
    </xdr:from>
    <xdr:to>
      <xdr:col>98</xdr:col>
      <xdr:colOff>38100</xdr:colOff>
      <xdr:row>74</xdr:row>
      <xdr:rowOff>134817</xdr:rowOff>
    </xdr:to>
    <xdr:sp macro="" textlink="">
      <xdr:nvSpPr>
        <xdr:cNvPr id="859" name="フローチャート: 判断 858"/>
        <xdr:cNvSpPr/>
      </xdr:nvSpPr>
      <xdr:spPr>
        <a:xfrm>
          <a:off x="18605500" y="1272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125944</xdr:rowOff>
    </xdr:from>
    <xdr:ext cx="534377" cy="259045"/>
    <xdr:sp macro="" textlink="">
      <xdr:nvSpPr>
        <xdr:cNvPr id="860" name="テキスト ボックス 859"/>
        <xdr:cNvSpPr txBox="1"/>
      </xdr:nvSpPr>
      <xdr:spPr>
        <a:xfrm>
          <a:off x="18389111" y="128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136030</xdr:rowOff>
    </xdr:from>
    <xdr:to>
      <xdr:col>116</xdr:col>
      <xdr:colOff>114300</xdr:colOff>
      <xdr:row>75</xdr:row>
      <xdr:rowOff>66180</xdr:rowOff>
    </xdr:to>
    <xdr:sp macro="" textlink="">
      <xdr:nvSpPr>
        <xdr:cNvPr id="866" name="楕円 865"/>
        <xdr:cNvSpPr/>
      </xdr:nvSpPr>
      <xdr:spPr>
        <a:xfrm>
          <a:off x="22110700" y="128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158907</xdr:rowOff>
    </xdr:from>
    <xdr:ext cx="534377" cy="259045"/>
    <xdr:sp macro="" textlink="">
      <xdr:nvSpPr>
        <xdr:cNvPr id="867" name="繰出金該当値テキスト"/>
        <xdr:cNvSpPr txBox="1"/>
      </xdr:nvSpPr>
      <xdr:spPr>
        <a:xfrm>
          <a:off x="22212300" y="126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152851</xdr:rowOff>
    </xdr:from>
    <xdr:to>
      <xdr:col>112</xdr:col>
      <xdr:colOff>38100</xdr:colOff>
      <xdr:row>72</xdr:row>
      <xdr:rowOff>83001</xdr:rowOff>
    </xdr:to>
    <xdr:sp macro="" textlink="">
      <xdr:nvSpPr>
        <xdr:cNvPr id="868" name="楕円 867"/>
        <xdr:cNvSpPr/>
      </xdr:nvSpPr>
      <xdr:spPr>
        <a:xfrm>
          <a:off x="21272500" y="123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99528</xdr:rowOff>
    </xdr:from>
    <xdr:ext cx="534377" cy="259045"/>
    <xdr:sp macro="" textlink="">
      <xdr:nvSpPr>
        <xdr:cNvPr id="869" name="テキスト ボックス 868"/>
        <xdr:cNvSpPr txBox="1"/>
      </xdr:nvSpPr>
      <xdr:spPr>
        <a:xfrm>
          <a:off x="21056111" y="121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145174</xdr:rowOff>
    </xdr:from>
    <xdr:to>
      <xdr:col>107</xdr:col>
      <xdr:colOff>101600</xdr:colOff>
      <xdr:row>72</xdr:row>
      <xdr:rowOff>75324</xdr:rowOff>
    </xdr:to>
    <xdr:sp macro="" textlink="">
      <xdr:nvSpPr>
        <xdr:cNvPr id="870" name="楕円 869"/>
        <xdr:cNvSpPr/>
      </xdr:nvSpPr>
      <xdr:spPr>
        <a:xfrm>
          <a:off x="20383500" y="123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91851</xdr:rowOff>
    </xdr:from>
    <xdr:ext cx="534377" cy="259045"/>
    <xdr:sp macro="" textlink="">
      <xdr:nvSpPr>
        <xdr:cNvPr id="871" name="テキスト ボックス 870"/>
        <xdr:cNvSpPr txBox="1"/>
      </xdr:nvSpPr>
      <xdr:spPr>
        <a:xfrm>
          <a:off x="20167111" y="120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126238</xdr:rowOff>
    </xdr:from>
    <xdr:to>
      <xdr:col>102</xdr:col>
      <xdr:colOff>165100</xdr:colOff>
      <xdr:row>72</xdr:row>
      <xdr:rowOff>56388</xdr:rowOff>
    </xdr:to>
    <xdr:sp macro="" textlink="">
      <xdr:nvSpPr>
        <xdr:cNvPr id="872" name="楕円 871"/>
        <xdr:cNvSpPr/>
      </xdr:nvSpPr>
      <xdr:spPr>
        <a:xfrm>
          <a:off x="19494500" y="122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72915</xdr:rowOff>
    </xdr:from>
    <xdr:ext cx="534377" cy="259045"/>
    <xdr:sp macro="" textlink="">
      <xdr:nvSpPr>
        <xdr:cNvPr id="873" name="テキスト ボックス 872"/>
        <xdr:cNvSpPr txBox="1"/>
      </xdr:nvSpPr>
      <xdr:spPr>
        <a:xfrm>
          <a:off x="19278111" y="1207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63983</xdr:rowOff>
    </xdr:from>
    <xdr:to>
      <xdr:col>98</xdr:col>
      <xdr:colOff>38100</xdr:colOff>
      <xdr:row>71</xdr:row>
      <xdr:rowOff>165583</xdr:rowOff>
    </xdr:to>
    <xdr:sp macro="" textlink="">
      <xdr:nvSpPr>
        <xdr:cNvPr id="874" name="楕円 873"/>
        <xdr:cNvSpPr/>
      </xdr:nvSpPr>
      <xdr:spPr>
        <a:xfrm>
          <a:off x="18605500" y="122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10660</xdr:rowOff>
    </xdr:from>
    <xdr:ext cx="534377" cy="259045"/>
    <xdr:sp macro="" textlink="">
      <xdr:nvSpPr>
        <xdr:cNvPr id="875" name="テキスト ボックス 874"/>
        <xdr:cNvSpPr txBox="1"/>
      </xdr:nvSpPr>
      <xdr:spPr>
        <a:xfrm>
          <a:off x="18389111" y="1201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616,681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円となっている。主な構成項目である人件費は、会計年度任用職員制度による影響もあり、住民一人当たり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98,083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円と令和元年度から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20,863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円増加し、類似団体内平均よりも高い水準でとどまっている。合併後、県内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番目に広い市域全体で同水準の行政サービスを提供するためには他団体よりも経費がかかることが要因となっており、中津川市定員適正化計画に基づき、適正な定員管理により人件費の抑制に努めていく。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普通建設事業費（うち新規整備）については、住民一人当たり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34,350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円となっており、令和元年度から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ものの、類似団体と比較して一人当たりコストが高い状況となっている。減少要因としては、新衛生センター建設事業やこども園整備事業などの大型事業が完了したことによるものである。しかし、今後も大型事業が計画されており次年度以降も類似団体平均を上回ることが予想されている。今後も引き続き普通建設事業の内容について十分精査し、健全な財政運営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は合併したことにより市域が広い上に、中山間地に位置しているため過疎化が進んでおり、一定の行政サービスを保つためには一人当たりのコストは類似団体平均よりも高い状況である。効率的、効果的な事業の実施だけではなく、移住・定住施策の推進により、人口増を図ることにより今後の一人当たりのコスト増加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77,320
75,522
676.45
52,869,416
47,681,807
4,546,133
24,353,893
34,268,919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70206</xdr:rowOff>
    </xdr:to>
    <xdr:cxnSp macro="">
      <xdr:nvCxnSpPr>
        <xdr:cNvPr id="59" name="直線コネクタ 58"/>
        <xdr:cNvCxnSpPr/>
      </xdr:nvCxnSpPr>
      <xdr:spPr>
        <a:xfrm>
          <a:off x="3797300" y="6201715"/>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79349</xdr:rowOff>
    </xdr:to>
    <xdr:cxnSp macro="">
      <xdr:nvCxnSpPr>
        <xdr:cNvPr id="62" name="直線コネクタ 61"/>
        <xdr:cNvCxnSpPr/>
      </xdr:nvCxnSpPr>
      <xdr:spPr>
        <a:xfrm flipV="1">
          <a:off x="2908300" y="6201715"/>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47803</xdr:rowOff>
    </xdr:from>
    <xdr:to>
      <xdr:col>15</xdr:col>
      <xdr:colOff>50800</xdr:colOff>
      <xdr:row>36</xdr:row>
      <xdr:rowOff>79349</xdr:rowOff>
    </xdr:to>
    <xdr:cxnSp macro="">
      <xdr:nvCxnSpPr>
        <xdr:cNvPr id="65" name="直線コネクタ 64"/>
        <xdr:cNvCxnSpPr/>
      </xdr:nvCxnSpPr>
      <xdr:spPr>
        <a:xfrm>
          <a:off x="2019300" y="6220003"/>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47803</xdr:rowOff>
    </xdr:from>
    <xdr:to>
      <xdr:col>10</xdr:col>
      <xdr:colOff>114300</xdr:colOff>
      <xdr:row>36</xdr:row>
      <xdr:rowOff>83007</xdr:rowOff>
    </xdr:to>
    <xdr:cxnSp macro="">
      <xdr:nvCxnSpPr>
        <xdr:cNvPr id="68" name="直線コネクタ 67"/>
        <xdr:cNvCxnSpPr/>
      </xdr:nvCxnSpPr>
      <xdr:spPr>
        <a:xfrm flipV="1">
          <a:off x="1130300" y="6220003"/>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19406</xdr:rowOff>
    </xdr:from>
    <xdr:to>
      <xdr:col>24</xdr:col>
      <xdr:colOff>114300</xdr:colOff>
      <xdr:row>36</xdr:row>
      <xdr:rowOff>121006</xdr:rowOff>
    </xdr:to>
    <xdr:sp macro="" textlink="">
      <xdr:nvSpPr>
        <xdr:cNvPr id="78" name="楕円 77"/>
        <xdr:cNvSpPr/>
      </xdr:nvSpPr>
      <xdr:spPr>
        <a:xfrm>
          <a:off x="45847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169283</xdr:rowOff>
    </xdr:from>
    <xdr:ext cx="469744" cy="259045"/>
    <xdr:sp macro="" textlink="">
      <xdr:nvSpPr>
        <xdr:cNvPr id="79" name="議会費該当値テキスト"/>
        <xdr:cNvSpPr txBox="1"/>
      </xdr:nvSpPr>
      <xdr:spPr>
        <a:xfrm>
          <a:off x="4686300"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150165</xdr:rowOff>
    </xdr:from>
    <xdr:to>
      <xdr:col>20</xdr:col>
      <xdr:colOff>38100</xdr:colOff>
      <xdr:row>36</xdr:row>
      <xdr:rowOff>80315</xdr:rowOff>
    </xdr:to>
    <xdr:sp macro="" textlink="">
      <xdr:nvSpPr>
        <xdr:cNvPr id="80" name="楕円 79"/>
        <xdr:cNvSpPr/>
      </xdr:nvSpPr>
      <xdr:spPr>
        <a:xfrm>
          <a:off x="3746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71442</xdr:rowOff>
    </xdr:from>
    <xdr:ext cx="469744" cy="259045"/>
    <xdr:sp macro="" textlink="">
      <xdr:nvSpPr>
        <xdr:cNvPr id="81" name="テキスト ボックス 80"/>
        <xdr:cNvSpPr txBox="1"/>
      </xdr:nvSpPr>
      <xdr:spPr>
        <a:xfrm>
          <a:off x="3562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28549</xdr:rowOff>
    </xdr:from>
    <xdr:to>
      <xdr:col>15</xdr:col>
      <xdr:colOff>101600</xdr:colOff>
      <xdr:row>36</xdr:row>
      <xdr:rowOff>130149</xdr:rowOff>
    </xdr:to>
    <xdr:sp macro="" textlink="">
      <xdr:nvSpPr>
        <xdr:cNvPr id="82" name="楕円 81"/>
        <xdr:cNvSpPr/>
      </xdr:nvSpPr>
      <xdr:spPr>
        <a:xfrm>
          <a:off x="2857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121276</xdr:rowOff>
    </xdr:from>
    <xdr:ext cx="469744" cy="259045"/>
    <xdr:sp macro="" textlink="">
      <xdr:nvSpPr>
        <xdr:cNvPr id="83" name="テキスト ボックス 82"/>
        <xdr:cNvSpPr txBox="1"/>
      </xdr:nvSpPr>
      <xdr:spPr>
        <a:xfrm>
          <a:off x="2673428" y="6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168453</xdr:rowOff>
    </xdr:from>
    <xdr:to>
      <xdr:col>10</xdr:col>
      <xdr:colOff>165100</xdr:colOff>
      <xdr:row>36</xdr:row>
      <xdr:rowOff>98603</xdr:rowOff>
    </xdr:to>
    <xdr:sp macro="" textlink="">
      <xdr:nvSpPr>
        <xdr:cNvPr id="84" name="楕円 83"/>
        <xdr:cNvSpPr/>
      </xdr:nvSpPr>
      <xdr:spPr>
        <a:xfrm>
          <a:off x="1968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89730</xdr:rowOff>
    </xdr:from>
    <xdr:ext cx="469744" cy="259045"/>
    <xdr:sp macro="" textlink="">
      <xdr:nvSpPr>
        <xdr:cNvPr id="85" name="テキスト ボックス 84"/>
        <xdr:cNvSpPr txBox="1"/>
      </xdr:nvSpPr>
      <xdr:spPr>
        <a:xfrm>
          <a:off x="1784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32207</xdr:rowOff>
    </xdr:from>
    <xdr:to>
      <xdr:col>6</xdr:col>
      <xdr:colOff>38100</xdr:colOff>
      <xdr:row>36</xdr:row>
      <xdr:rowOff>133807</xdr:rowOff>
    </xdr:to>
    <xdr:sp macro="" textlink="">
      <xdr:nvSpPr>
        <xdr:cNvPr id="86" name="楕円 85"/>
        <xdr:cNvSpPr/>
      </xdr:nvSpPr>
      <xdr:spPr>
        <a:xfrm>
          <a:off x="1079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124934</xdr:rowOff>
    </xdr:from>
    <xdr:ext cx="469744" cy="259045"/>
    <xdr:sp macro="" textlink="">
      <xdr:nvSpPr>
        <xdr:cNvPr id="87" name="テキスト ボックス 86"/>
        <xdr:cNvSpPr txBox="1"/>
      </xdr:nvSpPr>
      <xdr:spPr>
        <a:xfrm>
          <a:off x="895428" y="629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136565</xdr:rowOff>
    </xdr:from>
    <xdr:to>
      <xdr:col>24</xdr:col>
      <xdr:colOff>63500</xdr:colOff>
      <xdr:row>58</xdr:row>
      <xdr:rowOff>15318</xdr:rowOff>
    </xdr:to>
    <xdr:cxnSp macro="">
      <xdr:nvCxnSpPr>
        <xdr:cNvPr id="116" name="直線コネクタ 115"/>
        <xdr:cNvCxnSpPr/>
      </xdr:nvCxnSpPr>
      <xdr:spPr>
        <a:xfrm flipV="1">
          <a:off x="3797300" y="9566315"/>
          <a:ext cx="838200" cy="3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164366</xdr:rowOff>
    </xdr:from>
    <xdr:to>
      <xdr:col>19</xdr:col>
      <xdr:colOff>177800</xdr:colOff>
      <xdr:row>58</xdr:row>
      <xdr:rowOff>15318</xdr:rowOff>
    </xdr:to>
    <xdr:cxnSp macro="">
      <xdr:nvCxnSpPr>
        <xdr:cNvPr id="119" name="直線コネクタ 118"/>
        <xdr:cNvCxnSpPr/>
      </xdr:nvCxnSpPr>
      <xdr:spPr>
        <a:xfrm>
          <a:off x="2908300" y="9937016"/>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144752</xdr:rowOff>
    </xdr:from>
    <xdr:to>
      <xdr:col>15</xdr:col>
      <xdr:colOff>50800</xdr:colOff>
      <xdr:row>57</xdr:row>
      <xdr:rowOff>164366</xdr:rowOff>
    </xdr:to>
    <xdr:cxnSp macro="">
      <xdr:nvCxnSpPr>
        <xdr:cNvPr id="122" name="直線コネクタ 121"/>
        <xdr:cNvCxnSpPr/>
      </xdr:nvCxnSpPr>
      <xdr:spPr>
        <a:xfrm>
          <a:off x="2019300" y="9917402"/>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144752</xdr:rowOff>
    </xdr:from>
    <xdr:to>
      <xdr:col>10</xdr:col>
      <xdr:colOff>114300</xdr:colOff>
      <xdr:row>58</xdr:row>
      <xdr:rowOff>1176</xdr:rowOff>
    </xdr:to>
    <xdr:cxnSp macro="">
      <xdr:nvCxnSpPr>
        <xdr:cNvPr id="125" name="直線コネクタ 124"/>
        <xdr:cNvCxnSpPr/>
      </xdr:nvCxnSpPr>
      <xdr:spPr>
        <a:xfrm flipV="1">
          <a:off x="1130300" y="9917402"/>
          <a:ext cx="889000" cy="2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85765</xdr:rowOff>
    </xdr:from>
    <xdr:to>
      <xdr:col>24</xdr:col>
      <xdr:colOff>114300</xdr:colOff>
      <xdr:row>56</xdr:row>
      <xdr:rowOff>15915</xdr:rowOff>
    </xdr:to>
    <xdr:sp macro="" textlink="">
      <xdr:nvSpPr>
        <xdr:cNvPr id="135" name="楕円 134"/>
        <xdr:cNvSpPr/>
      </xdr:nvSpPr>
      <xdr:spPr>
        <a:xfrm>
          <a:off x="4584700" y="95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135968</xdr:rowOff>
    </xdr:from>
    <xdr:to>
      <xdr:col>20</xdr:col>
      <xdr:colOff>38100</xdr:colOff>
      <xdr:row>58</xdr:row>
      <xdr:rowOff>66118</xdr:rowOff>
    </xdr:to>
    <xdr:sp macro="" textlink="">
      <xdr:nvSpPr>
        <xdr:cNvPr id="137" name="楕円 136"/>
        <xdr:cNvSpPr/>
      </xdr:nvSpPr>
      <xdr:spPr>
        <a:xfrm>
          <a:off x="3746500" y="99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57245</xdr:rowOff>
    </xdr:from>
    <xdr:ext cx="534377" cy="259045"/>
    <xdr:sp macro="" textlink="">
      <xdr:nvSpPr>
        <xdr:cNvPr id="138" name="テキスト ボックス 137"/>
        <xdr:cNvSpPr txBox="1"/>
      </xdr:nvSpPr>
      <xdr:spPr>
        <a:xfrm>
          <a:off x="3530111" y="100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113566</xdr:rowOff>
    </xdr:from>
    <xdr:to>
      <xdr:col>15</xdr:col>
      <xdr:colOff>101600</xdr:colOff>
      <xdr:row>58</xdr:row>
      <xdr:rowOff>43716</xdr:rowOff>
    </xdr:to>
    <xdr:sp macro="" textlink="">
      <xdr:nvSpPr>
        <xdr:cNvPr id="139" name="楕円 138"/>
        <xdr:cNvSpPr/>
      </xdr:nvSpPr>
      <xdr:spPr>
        <a:xfrm>
          <a:off x="2857500" y="98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34843</xdr:rowOff>
    </xdr:from>
    <xdr:ext cx="534377" cy="259045"/>
    <xdr:sp macro="" textlink="">
      <xdr:nvSpPr>
        <xdr:cNvPr id="140" name="テキスト ボックス 139"/>
        <xdr:cNvSpPr txBox="1"/>
      </xdr:nvSpPr>
      <xdr:spPr>
        <a:xfrm>
          <a:off x="2641111" y="99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93952</xdr:rowOff>
    </xdr:from>
    <xdr:to>
      <xdr:col>10</xdr:col>
      <xdr:colOff>165100</xdr:colOff>
      <xdr:row>58</xdr:row>
      <xdr:rowOff>24102</xdr:rowOff>
    </xdr:to>
    <xdr:sp macro="" textlink="">
      <xdr:nvSpPr>
        <xdr:cNvPr id="141" name="楕円 140"/>
        <xdr:cNvSpPr/>
      </xdr:nvSpPr>
      <xdr:spPr>
        <a:xfrm>
          <a:off x="1968500" y="986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40629</xdr:rowOff>
    </xdr:from>
    <xdr:ext cx="534377" cy="259045"/>
    <xdr:sp macro="" textlink="">
      <xdr:nvSpPr>
        <xdr:cNvPr id="142" name="テキスト ボックス 141"/>
        <xdr:cNvSpPr txBox="1"/>
      </xdr:nvSpPr>
      <xdr:spPr>
        <a:xfrm>
          <a:off x="1752111" y="964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121826</xdr:rowOff>
    </xdr:from>
    <xdr:to>
      <xdr:col>6</xdr:col>
      <xdr:colOff>38100</xdr:colOff>
      <xdr:row>58</xdr:row>
      <xdr:rowOff>51976</xdr:rowOff>
    </xdr:to>
    <xdr:sp macro="" textlink="">
      <xdr:nvSpPr>
        <xdr:cNvPr id="143" name="楕円 142"/>
        <xdr:cNvSpPr/>
      </xdr:nvSpPr>
      <xdr:spPr>
        <a:xfrm>
          <a:off x="1079500" y="98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43103</xdr:rowOff>
    </xdr:from>
    <xdr:ext cx="534377" cy="259045"/>
    <xdr:sp macro="" textlink="">
      <xdr:nvSpPr>
        <xdr:cNvPr id="144" name="テキスト ボックス 143"/>
        <xdr:cNvSpPr txBox="1"/>
      </xdr:nvSpPr>
      <xdr:spPr>
        <a:xfrm>
          <a:off x="863111" y="99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40008</xdr:rowOff>
    </xdr:from>
    <xdr:to>
      <xdr:col>24</xdr:col>
      <xdr:colOff>63500</xdr:colOff>
      <xdr:row>76</xdr:row>
      <xdr:rowOff>86437</xdr:rowOff>
    </xdr:to>
    <xdr:cxnSp macro="">
      <xdr:nvCxnSpPr>
        <xdr:cNvPr id="176" name="直線コネクタ 175"/>
        <xdr:cNvCxnSpPr/>
      </xdr:nvCxnSpPr>
      <xdr:spPr>
        <a:xfrm flipV="1">
          <a:off x="3797300" y="13070208"/>
          <a:ext cx="8382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86437</xdr:rowOff>
    </xdr:from>
    <xdr:to>
      <xdr:col>19</xdr:col>
      <xdr:colOff>177800</xdr:colOff>
      <xdr:row>76</xdr:row>
      <xdr:rowOff>149988</xdr:rowOff>
    </xdr:to>
    <xdr:cxnSp macro="">
      <xdr:nvCxnSpPr>
        <xdr:cNvPr id="179" name="直線コネクタ 178"/>
        <xdr:cNvCxnSpPr/>
      </xdr:nvCxnSpPr>
      <xdr:spPr>
        <a:xfrm flipV="1">
          <a:off x="2908300" y="13116637"/>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146786</xdr:rowOff>
    </xdr:from>
    <xdr:to>
      <xdr:col>15</xdr:col>
      <xdr:colOff>50800</xdr:colOff>
      <xdr:row>76</xdr:row>
      <xdr:rowOff>149988</xdr:rowOff>
    </xdr:to>
    <xdr:cxnSp macro="">
      <xdr:nvCxnSpPr>
        <xdr:cNvPr id="182" name="直線コネクタ 181"/>
        <xdr:cNvCxnSpPr/>
      </xdr:nvCxnSpPr>
      <xdr:spPr>
        <a:xfrm>
          <a:off x="2019300" y="13176986"/>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146786</xdr:rowOff>
    </xdr:from>
    <xdr:to>
      <xdr:col>10</xdr:col>
      <xdr:colOff>114300</xdr:colOff>
      <xdr:row>76</xdr:row>
      <xdr:rowOff>160937</xdr:rowOff>
    </xdr:to>
    <xdr:cxnSp macro="">
      <xdr:nvCxnSpPr>
        <xdr:cNvPr id="185" name="直線コネクタ 184"/>
        <xdr:cNvCxnSpPr/>
      </xdr:nvCxnSpPr>
      <xdr:spPr>
        <a:xfrm flipV="1">
          <a:off x="1130300" y="1317698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160658</xdr:rowOff>
    </xdr:from>
    <xdr:to>
      <xdr:col>24</xdr:col>
      <xdr:colOff>114300</xdr:colOff>
      <xdr:row>76</xdr:row>
      <xdr:rowOff>90808</xdr:rowOff>
    </xdr:to>
    <xdr:sp macro="" textlink="">
      <xdr:nvSpPr>
        <xdr:cNvPr id="195" name="楕円 194"/>
        <xdr:cNvSpPr/>
      </xdr:nvSpPr>
      <xdr:spPr>
        <a:xfrm>
          <a:off x="4584700" y="1301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139085</xdr:rowOff>
    </xdr:from>
    <xdr:ext cx="599010" cy="259045"/>
    <xdr:sp macro="" textlink="">
      <xdr:nvSpPr>
        <xdr:cNvPr id="196" name="民生費該当値テキスト"/>
        <xdr:cNvSpPr txBox="1"/>
      </xdr:nvSpPr>
      <xdr:spPr>
        <a:xfrm>
          <a:off x="4686300" y="1299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35637</xdr:rowOff>
    </xdr:from>
    <xdr:to>
      <xdr:col>20</xdr:col>
      <xdr:colOff>38100</xdr:colOff>
      <xdr:row>76</xdr:row>
      <xdr:rowOff>137237</xdr:rowOff>
    </xdr:to>
    <xdr:sp macro="" textlink="">
      <xdr:nvSpPr>
        <xdr:cNvPr id="197" name="楕円 196"/>
        <xdr:cNvSpPr/>
      </xdr:nvSpPr>
      <xdr:spPr>
        <a:xfrm>
          <a:off x="3746500" y="130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128364</xdr:rowOff>
    </xdr:from>
    <xdr:ext cx="599010" cy="259045"/>
    <xdr:sp macro="" textlink="">
      <xdr:nvSpPr>
        <xdr:cNvPr id="198" name="テキスト ボックス 197"/>
        <xdr:cNvSpPr txBox="1"/>
      </xdr:nvSpPr>
      <xdr:spPr>
        <a:xfrm>
          <a:off x="3497795" y="1315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99188</xdr:rowOff>
    </xdr:from>
    <xdr:to>
      <xdr:col>15</xdr:col>
      <xdr:colOff>101600</xdr:colOff>
      <xdr:row>77</xdr:row>
      <xdr:rowOff>29338</xdr:rowOff>
    </xdr:to>
    <xdr:sp macro="" textlink="">
      <xdr:nvSpPr>
        <xdr:cNvPr id="199" name="楕円 198"/>
        <xdr:cNvSpPr/>
      </xdr:nvSpPr>
      <xdr:spPr>
        <a:xfrm>
          <a:off x="2857500" y="13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20465</xdr:rowOff>
    </xdr:from>
    <xdr:ext cx="599010" cy="259045"/>
    <xdr:sp macro="" textlink="">
      <xdr:nvSpPr>
        <xdr:cNvPr id="200" name="テキスト ボックス 199"/>
        <xdr:cNvSpPr txBox="1"/>
      </xdr:nvSpPr>
      <xdr:spPr>
        <a:xfrm>
          <a:off x="2608795" y="1322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95986</xdr:rowOff>
    </xdr:from>
    <xdr:to>
      <xdr:col>10</xdr:col>
      <xdr:colOff>165100</xdr:colOff>
      <xdr:row>77</xdr:row>
      <xdr:rowOff>26136</xdr:rowOff>
    </xdr:to>
    <xdr:sp macro="" textlink="">
      <xdr:nvSpPr>
        <xdr:cNvPr id="201" name="楕円 200"/>
        <xdr:cNvSpPr/>
      </xdr:nvSpPr>
      <xdr:spPr>
        <a:xfrm>
          <a:off x="1968500" y="131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17263</xdr:rowOff>
    </xdr:from>
    <xdr:ext cx="599010" cy="259045"/>
    <xdr:sp macro="" textlink="">
      <xdr:nvSpPr>
        <xdr:cNvPr id="202" name="テキスト ボックス 201"/>
        <xdr:cNvSpPr txBox="1"/>
      </xdr:nvSpPr>
      <xdr:spPr>
        <a:xfrm>
          <a:off x="1719795" y="1321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110137</xdr:rowOff>
    </xdr:from>
    <xdr:to>
      <xdr:col>6</xdr:col>
      <xdr:colOff>38100</xdr:colOff>
      <xdr:row>77</xdr:row>
      <xdr:rowOff>40287</xdr:rowOff>
    </xdr:to>
    <xdr:sp macro="" textlink="">
      <xdr:nvSpPr>
        <xdr:cNvPr id="203" name="楕円 202"/>
        <xdr:cNvSpPr/>
      </xdr:nvSpPr>
      <xdr:spPr>
        <a:xfrm>
          <a:off x="1079500" y="131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31414</xdr:rowOff>
    </xdr:from>
    <xdr:ext cx="599010" cy="259045"/>
    <xdr:sp macro="" textlink="">
      <xdr:nvSpPr>
        <xdr:cNvPr id="204" name="テキスト ボックス 203"/>
        <xdr:cNvSpPr txBox="1"/>
      </xdr:nvSpPr>
      <xdr:spPr>
        <a:xfrm>
          <a:off x="830795" y="132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25507</xdr:rowOff>
    </xdr:from>
    <xdr:to>
      <xdr:col>24</xdr:col>
      <xdr:colOff>63500</xdr:colOff>
      <xdr:row>96</xdr:row>
      <xdr:rowOff>168001</xdr:rowOff>
    </xdr:to>
    <xdr:cxnSp macro="">
      <xdr:nvCxnSpPr>
        <xdr:cNvPr id="233" name="直線コネクタ 232"/>
        <xdr:cNvCxnSpPr/>
      </xdr:nvCxnSpPr>
      <xdr:spPr>
        <a:xfrm>
          <a:off x="3797300" y="16484707"/>
          <a:ext cx="838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25507</xdr:rowOff>
    </xdr:from>
    <xdr:to>
      <xdr:col>19</xdr:col>
      <xdr:colOff>177800</xdr:colOff>
      <xdr:row>96</xdr:row>
      <xdr:rowOff>64224</xdr:rowOff>
    </xdr:to>
    <xdr:cxnSp macro="">
      <xdr:nvCxnSpPr>
        <xdr:cNvPr id="236" name="直線コネクタ 235"/>
        <xdr:cNvCxnSpPr/>
      </xdr:nvCxnSpPr>
      <xdr:spPr>
        <a:xfrm flipV="1">
          <a:off x="2908300" y="16484707"/>
          <a:ext cx="889000" cy="3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64224</xdr:rowOff>
    </xdr:from>
    <xdr:to>
      <xdr:col>15</xdr:col>
      <xdr:colOff>50800</xdr:colOff>
      <xdr:row>96</xdr:row>
      <xdr:rowOff>109266</xdr:rowOff>
    </xdr:to>
    <xdr:cxnSp macro="">
      <xdr:nvCxnSpPr>
        <xdr:cNvPr id="239" name="直線コネクタ 238"/>
        <xdr:cNvCxnSpPr/>
      </xdr:nvCxnSpPr>
      <xdr:spPr>
        <a:xfrm flipV="1">
          <a:off x="2019300" y="16523424"/>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90284</xdr:rowOff>
    </xdr:from>
    <xdr:to>
      <xdr:col>10</xdr:col>
      <xdr:colOff>114300</xdr:colOff>
      <xdr:row>96</xdr:row>
      <xdr:rowOff>109266</xdr:rowOff>
    </xdr:to>
    <xdr:cxnSp macro="">
      <xdr:nvCxnSpPr>
        <xdr:cNvPr id="242" name="直線コネクタ 241"/>
        <xdr:cNvCxnSpPr/>
      </xdr:nvCxnSpPr>
      <xdr:spPr>
        <a:xfrm>
          <a:off x="1130300" y="16549484"/>
          <a:ext cx="889000" cy="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117201</xdr:rowOff>
    </xdr:from>
    <xdr:to>
      <xdr:col>24</xdr:col>
      <xdr:colOff>114300</xdr:colOff>
      <xdr:row>97</xdr:row>
      <xdr:rowOff>47351</xdr:rowOff>
    </xdr:to>
    <xdr:sp macro="" textlink="">
      <xdr:nvSpPr>
        <xdr:cNvPr id="252" name="楕円 251"/>
        <xdr:cNvSpPr/>
      </xdr:nvSpPr>
      <xdr:spPr>
        <a:xfrm>
          <a:off x="4584700" y="165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140078</xdr:rowOff>
    </xdr:from>
    <xdr:ext cx="534377" cy="259045"/>
    <xdr:sp macro="" textlink="">
      <xdr:nvSpPr>
        <xdr:cNvPr id="253" name="衛生費該当値テキスト"/>
        <xdr:cNvSpPr txBox="1"/>
      </xdr:nvSpPr>
      <xdr:spPr>
        <a:xfrm>
          <a:off x="4686300" y="164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146157</xdr:rowOff>
    </xdr:from>
    <xdr:to>
      <xdr:col>20</xdr:col>
      <xdr:colOff>38100</xdr:colOff>
      <xdr:row>96</xdr:row>
      <xdr:rowOff>76307</xdr:rowOff>
    </xdr:to>
    <xdr:sp macro="" textlink="">
      <xdr:nvSpPr>
        <xdr:cNvPr id="254" name="楕円 253"/>
        <xdr:cNvSpPr/>
      </xdr:nvSpPr>
      <xdr:spPr>
        <a:xfrm>
          <a:off x="3746500" y="164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92834</xdr:rowOff>
    </xdr:from>
    <xdr:ext cx="534377" cy="259045"/>
    <xdr:sp macro="" textlink="">
      <xdr:nvSpPr>
        <xdr:cNvPr id="255" name="テキスト ボックス 254"/>
        <xdr:cNvSpPr txBox="1"/>
      </xdr:nvSpPr>
      <xdr:spPr>
        <a:xfrm>
          <a:off x="3530111" y="162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13424</xdr:rowOff>
    </xdr:from>
    <xdr:to>
      <xdr:col>15</xdr:col>
      <xdr:colOff>101600</xdr:colOff>
      <xdr:row>96</xdr:row>
      <xdr:rowOff>115024</xdr:rowOff>
    </xdr:to>
    <xdr:sp macro="" textlink="">
      <xdr:nvSpPr>
        <xdr:cNvPr id="256" name="楕円 255"/>
        <xdr:cNvSpPr/>
      </xdr:nvSpPr>
      <xdr:spPr>
        <a:xfrm>
          <a:off x="2857500" y="164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131551</xdr:rowOff>
    </xdr:from>
    <xdr:ext cx="534377" cy="259045"/>
    <xdr:sp macro="" textlink="">
      <xdr:nvSpPr>
        <xdr:cNvPr id="257" name="テキスト ボックス 256"/>
        <xdr:cNvSpPr txBox="1"/>
      </xdr:nvSpPr>
      <xdr:spPr>
        <a:xfrm>
          <a:off x="2641111" y="1624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58466</xdr:rowOff>
    </xdr:from>
    <xdr:to>
      <xdr:col>10</xdr:col>
      <xdr:colOff>165100</xdr:colOff>
      <xdr:row>96</xdr:row>
      <xdr:rowOff>160066</xdr:rowOff>
    </xdr:to>
    <xdr:sp macro="" textlink="">
      <xdr:nvSpPr>
        <xdr:cNvPr id="258" name="楕円 257"/>
        <xdr:cNvSpPr/>
      </xdr:nvSpPr>
      <xdr:spPr>
        <a:xfrm>
          <a:off x="1968500" y="165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5143</xdr:rowOff>
    </xdr:from>
    <xdr:ext cx="534377" cy="259045"/>
    <xdr:sp macro="" textlink="">
      <xdr:nvSpPr>
        <xdr:cNvPr id="259" name="テキスト ボックス 258"/>
        <xdr:cNvSpPr txBox="1"/>
      </xdr:nvSpPr>
      <xdr:spPr>
        <a:xfrm>
          <a:off x="1752111" y="162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39484</xdr:rowOff>
    </xdr:from>
    <xdr:to>
      <xdr:col>6</xdr:col>
      <xdr:colOff>38100</xdr:colOff>
      <xdr:row>96</xdr:row>
      <xdr:rowOff>141084</xdr:rowOff>
    </xdr:to>
    <xdr:sp macro="" textlink="">
      <xdr:nvSpPr>
        <xdr:cNvPr id="260" name="楕円 259"/>
        <xdr:cNvSpPr/>
      </xdr:nvSpPr>
      <xdr:spPr>
        <a:xfrm>
          <a:off x="1079500" y="164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157611</xdr:rowOff>
    </xdr:from>
    <xdr:ext cx="534377" cy="259045"/>
    <xdr:sp macro="" textlink="">
      <xdr:nvSpPr>
        <xdr:cNvPr id="261" name="テキスト ボックス 260"/>
        <xdr:cNvSpPr txBox="1"/>
      </xdr:nvSpPr>
      <xdr:spPr>
        <a:xfrm>
          <a:off x="863111" y="162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155073</xdr:rowOff>
    </xdr:from>
    <xdr:to>
      <xdr:col>55</xdr:col>
      <xdr:colOff>0</xdr:colOff>
      <xdr:row>37</xdr:row>
      <xdr:rowOff>156959</xdr:rowOff>
    </xdr:to>
    <xdr:cxnSp macro="">
      <xdr:nvCxnSpPr>
        <xdr:cNvPr id="286" name="直線コネクタ 285"/>
        <xdr:cNvCxnSpPr/>
      </xdr:nvCxnSpPr>
      <xdr:spPr>
        <a:xfrm flipV="1">
          <a:off x="9639300" y="6498723"/>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156959</xdr:rowOff>
    </xdr:from>
    <xdr:to>
      <xdr:col>50</xdr:col>
      <xdr:colOff>114300</xdr:colOff>
      <xdr:row>37</xdr:row>
      <xdr:rowOff>157016</xdr:rowOff>
    </xdr:to>
    <xdr:cxnSp macro="">
      <xdr:nvCxnSpPr>
        <xdr:cNvPr id="289" name="直線コネクタ 288"/>
        <xdr:cNvCxnSpPr/>
      </xdr:nvCxnSpPr>
      <xdr:spPr>
        <a:xfrm flipV="1">
          <a:off x="8750300" y="650060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155588</xdr:rowOff>
    </xdr:from>
    <xdr:to>
      <xdr:col>45</xdr:col>
      <xdr:colOff>177800</xdr:colOff>
      <xdr:row>37</xdr:row>
      <xdr:rowOff>157016</xdr:rowOff>
    </xdr:to>
    <xdr:cxnSp macro="">
      <xdr:nvCxnSpPr>
        <xdr:cNvPr id="292" name="直線コネクタ 291"/>
        <xdr:cNvCxnSpPr/>
      </xdr:nvCxnSpPr>
      <xdr:spPr>
        <a:xfrm>
          <a:off x="7861300" y="6499238"/>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155588</xdr:rowOff>
    </xdr:from>
    <xdr:to>
      <xdr:col>41</xdr:col>
      <xdr:colOff>50800</xdr:colOff>
      <xdr:row>37</xdr:row>
      <xdr:rowOff>156902</xdr:rowOff>
    </xdr:to>
    <xdr:cxnSp macro="">
      <xdr:nvCxnSpPr>
        <xdr:cNvPr id="295" name="直線コネクタ 294"/>
        <xdr:cNvCxnSpPr/>
      </xdr:nvCxnSpPr>
      <xdr:spPr>
        <a:xfrm flipV="1">
          <a:off x="6972300" y="6499238"/>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104273</xdr:rowOff>
    </xdr:from>
    <xdr:to>
      <xdr:col>55</xdr:col>
      <xdr:colOff>50800</xdr:colOff>
      <xdr:row>38</xdr:row>
      <xdr:rowOff>34423</xdr:rowOff>
    </xdr:to>
    <xdr:sp macro="" textlink="">
      <xdr:nvSpPr>
        <xdr:cNvPr id="305" name="楕円 304"/>
        <xdr:cNvSpPr/>
      </xdr:nvSpPr>
      <xdr:spPr>
        <a:xfrm>
          <a:off x="10426700" y="64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106159</xdr:rowOff>
    </xdr:from>
    <xdr:to>
      <xdr:col>50</xdr:col>
      <xdr:colOff>165100</xdr:colOff>
      <xdr:row>38</xdr:row>
      <xdr:rowOff>36309</xdr:rowOff>
    </xdr:to>
    <xdr:sp macro="" textlink="">
      <xdr:nvSpPr>
        <xdr:cNvPr id="307" name="楕円 306"/>
        <xdr:cNvSpPr/>
      </xdr:nvSpPr>
      <xdr:spPr>
        <a:xfrm>
          <a:off x="9588500" y="64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27436</xdr:rowOff>
    </xdr:from>
    <xdr:ext cx="378565" cy="259045"/>
    <xdr:sp macro="" textlink="">
      <xdr:nvSpPr>
        <xdr:cNvPr id="308" name="テキスト ボックス 307"/>
        <xdr:cNvSpPr txBox="1"/>
      </xdr:nvSpPr>
      <xdr:spPr>
        <a:xfrm>
          <a:off x="9450017" y="654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106216</xdr:rowOff>
    </xdr:from>
    <xdr:to>
      <xdr:col>46</xdr:col>
      <xdr:colOff>38100</xdr:colOff>
      <xdr:row>38</xdr:row>
      <xdr:rowOff>36367</xdr:rowOff>
    </xdr:to>
    <xdr:sp macro="" textlink="">
      <xdr:nvSpPr>
        <xdr:cNvPr id="309" name="楕円 308"/>
        <xdr:cNvSpPr/>
      </xdr:nvSpPr>
      <xdr:spPr>
        <a:xfrm>
          <a:off x="8699500" y="6449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27494</xdr:rowOff>
    </xdr:from>
    <xdr:ext cx="378565" cy="259045"/>
    <xdr:sp macro="" textlink="">
      <xdr:nvSpPr>
        <xdr:cNvPr id="310" name="テキスト ボックス 309"/>
        <xdr:cNvSpPr txBox="1"/>
      </xdr:nvSpPr>
      <xdr:spPr>
        <a:xfrm>
          <a:off x="8561017" y="654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104788</xdr:rowOff>
    </xdr:from>
    <xdr:to>
      <xdr:col>41</xdr:col>
      <xdr:colOff>101600</xdr:colOff>
      <xdr:row>38</xdr:row>
      <xdr:rowOff>34937</xdr:rowOff>
    </xdr:to>
    <xdr:sp macro="" textlink="">
      <xdr:nvSpPr>
        <xdr:cNvPr id="311" name="楕円 310"/>
        <xdr:cNvSpPr/>
      </xdr:nvSpPr>
      <xdr:spPr>
        <a:xfrm>
          <a:off x="7810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26064</xdr:rowOff>
    </xdr:from>
    <xdr:ext cx="378565" cy="259045"/>
    <xdr:sp macro="" textlink="">
      <xdr:nvSpPr>
        <xdr:cNvPr id="312" name="テキスト ボックス 311"/>
        <xdr:cNvSpPr txBox="1"/>
      </xdr:nvSpPr>
      <xdr:spPr>
        <a:xfrm>
          <a:off x="7672017" y="654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106102</xdr:rowOff>
    </xdr:from>
    <xdr:to>
      <xdr:col>36</xdr:col>
      <xdr:colOff>165100</xdr:colOff>
      <xdr:row>38</xdr:row>
      <xdr:rowOff>36252</xdr:rowOff>
    </xdr:to>
    <xdr:sp macro="" textlink="">
      <xdr:nvSpPr>
        <xdr:cNvPr id="313" name="楕円 312"/>
        <xdr:cNvSpPr/>
      </xdr:nvSpPr>
      <xdr:spPr>
        <a:xfrm>
          <a:off x="6921500" y="64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27379</xdr:rowOff>
    </xdr:from>
    <xdr:ext cx="378565" cy="259045"/>
    <xdr:sp macro="" textlink="">
      <xdr:nvSpPr>
        <xdr:cNvPr id="314" name="テキスト ボックス 313"/>
        <xdr:cNvSpPr txBox="1"/>
      </xdr:nvSpPr>
      <xdr:spPr>
        <a:xfrm>
          <a:off x="6783017" y="6542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65112</xdr:rowOff>
    </xdr:from>
    <xdr:to>
      <xdr:col>55</xdr:col>
      <xdr:colOff>0</xdr:colOff>
      <xdr:row>57</xdr:row>
      <xdr:rowOff>75491</xdr:rowOff>
    </xdr:to>
    <xdr:cxnSp macro="">
      <xdr:nvCxnSpPr>
        <xdr:cNvPr id="341" name="直線コネクタ 340"/>
        <xdr:cNvCxnSpPr/>
      </xdr:nvCxnSpPr>
      <xdr:spPr>
        <a:xfrm>
          <a:off x="9639300" y="9837762"/>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65112</xdr:rowOff>
    </xdr:from>
    <xdr:to>
      <xdr:col>50</xdr:col>
      <xdr:colOff>114300</xdr:colOff>
      <xdr:row>57</xdr:row>
      <xdr:rowOff>74576</xdr:rowOff>
    </xdr:to>
    <xdr:cxnSp macro="">
      <xdr:nvCxnSpPr>
        <xdr:cNvPr id="344" name="直線コネクタ 343"/>
        <xdr:cNvCxnSpPr/>
      </xdr:nvCxnSpPr>
      <xdr:spPr>
        <a:xfrm flipV="1">
          <a:off x="8750300" y="9837762"/>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36839</xdr:rowOff>
    </xdr:from>
    <xdr:to>
      <xdr:col>45</xdr:col>
      <xdr:colOff>177800</xdr:colOff>
      <xdr:row>57</xdr:row>
      <xdr:rowOff>74576</xdr:rowOff>
    </xdr:to>
    <xdr:cxnSp macro="">
      <xdr:nvCxnSpPr>
        <xdr:cNvPr id="347" name="直線コネクタ 346"/>
        <xdr:cNvCxnSpPr/>
      </xdr:nvCxnSpPr>
      <xdr:spPr>
        <a:xfrm>
          <a:off x="7861300" y="9809489"/>
          <a:ext cx="889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36839</xdr:rowOff>
    </xdr:from>
    <xdr:to>
      <xdr:col>41</xdr:col>
      <xdr:colOff>50800</xdr:colOff>
      <xdr:row>57</xdr:row>
      <xdr:rowOff>79313</xdr:rowOff>
    </xdr:to>
    <xdr:cxnSp macro="">
      <xdr:nvCxnSpPr>
        <xdr:cNvPr id="350" name="直線コネクタ 349"/>
        <xdr:cNvCxnSpPr/>
      </xdr:nvCxnSpPr>
      <xdr:spPr>
        <a:xfrm flipV="1">
          <a:off x="6972300" y="9809489"/>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24691</xdr:rowOff>
    </xdr:from>
    <xdr:to>
      <xdr:col>55</xdr:col>
      <xdr:colOff>50800</xdr:colOff>
      <xdr:row>57</xdr:row>
      <xdr:rowOff>126291</xdr:rowOff>
    </xdr:to>
    <xdr:sp macro="" textlink="">
      <xdr:nvSpPr>
        <xdr:cNvPr id="360" name="楕円 359"/>
        <xdr:cNvSpPr/>
      </xdr:nvSpPr>
      <xdr:spPr>
        <a:xfrm>
          <a:off x="10426700" y="97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47568</xdr:rowOff>
    </xdr:from>
    <xdr:ext cx="534377" cy="259045"/>
    <xdr:sp macro="" textlink="">
      <xdr:nvSpPr>
        <xdr:cNvPr id="361" name="農林水産業費該当値テキスト"/>
        <xdr:cNvSpPr txBox="1"/>
      </xdr:nvSpPr>
      <xdr:spPr>
        <a:xfrm>
          <a:off x="10528300" y="96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14312</xdr:rowOff>
    </xdr:from>
    <xdr:to>
      <xdr:col>50</xdr:col>
      <xdr:colOff>165100</xdr:colOff>
      <xdr:row>57</xdr:row>
      <xdr:rowOff>115912</xdr:rowOff>
    </xdr:to>
    <xdr:sp macro="" textlink="">
      <xdr:nvSpPr>
        <xdr:cNvPr id="362" name="楕円 361"/>
        <xdr:cNvSpPr/>
      </xdr:nvSpPr>
      <xdr:spPr>
        <a:xfrm>
          <a:off x="9588500" y="97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132439</xdr:rowOff>
    </xdr:from>
    <xdr:ext cx="534377" cy="259045"/>
    <xdr:sp macro="" textlink="">
      <xdr:nvSpPr>
        <xdr:cNvPr id="363" name="テキスト ボックス 362"/>
        <xdr:cNvSpPr txBox="1"/>
      </xdr:nvSpPr>
      <xdr:spPr>
        <a:xfrm>
          <a:off x="9372111" y="95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23776</xdr:rowOff>
    </xdr:from>
    <xdr:to>
      <xdr:col>46</xdr:col>
      <xdr:colOff>38100</xdr:colOff>
      <xdr:row>57</xdr:row>
      <xdr:rowOff>125376</xdr:rowOff>
    </xdr:to>
    <xdr:sp macro="" textlink="">
      <xdr:nvSpPr>
        <xdr:cNvPr id="364" name="楕円 363"/>
        <xdr:cNvSpPr/>
      </xdr:nvSpPr>
      <xdr:spPr>
        <a:xfrm>
          <a:off x="8699500" y="97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141903</xdr:rowOff>
    </xdr:from>
    <xdr:ext cx="534377" cy="259045"/>
    <xdr:sp macro="" textlink="">
      <xdr:nvSpPr>
        <xdr:cNvPr id="365" name="テキスト ボックス 364"/>
        <xdr:cNvSpPr txBox="1"/>
      </xdr:nvSpPr>
      <xdr:spPr>
        <a:xfrm>
          <a:off x="8483111" y="957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157489</xdr:rowOff>
    </xdr:from>
    <xdr:to>
      <xdr:col>41</xdr:col>
      <xdr:colOff>101600</xdr:colOff>
      <xdr:row>57</xdr:row>
      <xdr:rowOff>87639</xdr:rowOff>
    </xdr:to>
    <xdr:sp macro="" textlink="">
      <xdr:nvSpPr>
        <xdr:cNvPr id="366" name="楕円 365"/>
        <xdr:cNvSpPr/>
      </xdr:nvSpPr>
      <xdr:spPr>
        <a:xfrm>
          <a:off x="7810500" y="97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104166</xdr:rowOff>
    </xdr:from>
    <xdr:ext cx="534377" cy="259045"/>
    <xdr:sp macro="" textlink="">
      <xdr:nvSpPr>
        <xdr:cNvPr id="367" name="テキスト ボックス 366"/>
        <xdr:cNvSpPr txBox="1"/>
      </xdr:nvSpPr>
      <xdr:spPr>
        <a:xfrm>
          <a:off x="7594111" y="95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28513</xdr:rowOff>
    </xdr:from>
    <xdr:to>
      <xdr:col>36</xdr:col>
      <xdr:colOff>165100</xdr:colOff>
      <xdr:row>57</xdr:row>
      <xdr:rowOff>130113</xdr:rowOff>
    </xdr:to>
    <xdr:sp macro="" textlink="">
      <xdr:nvSpPr>
        <xdr:cNvPr id="368" name="楕円 367"/>
        <xdr:cNvSpPr/>
      </xdr:nvSpPr>
      <xdr:spPr>
        <a:xfrm>
          <a:off x="6921500" y="98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146640</xdr:rowOff>
    </xdr:from>
    <xdr:ext cx="534377" cy="259045"/>
    <xdr:sp macro="" textlink="">
      <xdr:nvSpPr>
        <xdr:cNvPr id="369" name="テキスト ボックス 368"/>
        <xdr:cNvSpPr txBox="1"/>
      </xdr:nvSpPr>
      <xdr:spPr>
        <a:xfrm>
          <a:off x="6705111" y="957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89477</xdr:rowOff>
    </xdr:from>
    <xdr:to>
      <xdr:col>55</xdr:col>
      <xdr:colOff>0</xdr:colOff>
      <xdr:row>77</xdr:row>
      <xdr:rowOff>20256</xdr:rowOff>
    </xdr:to>
    <xdr:cxnSp macro="">
      <xdr:nvCxnSpPr>
        <xdr:cNvPr id="396" name="直線コネクタ 395"/>
        <xdr:cNvCxnSpPr/>
      </xdr:nvCxnSpPr>
      <xdr:spPr>
        <a:xfrm flipV="1">
          <a:off x="9639300" y="12948227"/>
          <a:ext cx="838200" cy="27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20256</xdr:rowOff>
    </xdr:from>
    <xdr:to>
      <xdr:col>50</xdr:col>
      <xdr:colOff>114300</xdr:colOff>
      <xdr:row>77</xdr:row>
      <xdr:rowOff>46431</xdr:rowOff>
    </xdr:to>
    <xdr:cxnSp macro="">
      <xdr:nvCxnSpPr>
        <xdr:cNvPr id="399" name="直線コネクタ 398"/>
        <xdr:cNvCxnSpPr/>
      </xdr:nvCxnSpPr>
      <xdr:spPr>
        <a:xfrm flipV="1">
          <a:off x="8750300" y="1322190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40534</xdr:rowOff>
    </xdr:from>
    <xdr:to>
      <xdr:col>45</xdr:col>
      <xdr:colOff>177800</xdr:colOff>
      <xdr:row>77</xdr:row>
      <xdr:rowOff>46431</xdr:rowOff>
    </xdr:to>
    <xdr:cxnSp macro="">
      <xdr:nvCxnSpPr>
        <xdr:cNvPr id="402" name="直線コネクタ 401"/>
        <xdr:cNvCxnSpPr/>
      </xdr:nvCxnSpPr>
      <xdr:spPr>
        <a:xfrm>
          <a:off x="7861300" y="13242184"/>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153347</xdr:rowOff>
    </xdr:from>
    <xdr:to>
      <xdr:col>41</xdr:col>
      <xdr:colOff>50800</xdr:colOff>
      <xdr:row>77</xdr:row>
      <xdr:rowOff>40534</xdr:rowOff>
    </xdr:to>
    <xdr:cxnSp macro="">
      <xdr:nvCxnSpPr>
        <xdr:cNvPr id="405" name="直線コネクタ 404"/>
        <xdr:cNvCxnSpPr/>
      </xdr:nvCxnSpPr>
      <xdr:spPr>
        <a:xfrm>
          <a:off x="6972300" y="13183547"/>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38677</xdr:rowOff>
    </xdr:from>
    <xdr:to>
      <xdr:col>55</xdr:col>
      <xdr:colOff>50800</xdr:colOff>
      <xdr:row>75</xdr:row>
      <xdr:rowOff>140277</xdr:rowOff>
    </xdr:to>
    <xdr:sp macro="" textlink="">
      <xdr:nvSpPr>
        <xdr:cNvPr id="415" name="楕円 414"/>
        <xdr:cNvSpPr/>
      </xdr:nvSpPr>
      <xdr:spPr>
        <a:xfrm>
          <a:off x="10426700" y="128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61554</xdr:rowOff>
    </xdr:from>
    <xdr:ext cx="534377" cy="259045"/>
    <xdr:sp macro="" textlink="">
      <xdr:nvSpPr>
        <xdr:cNvPr id="416" name="商工費該当値テキスト"/>
        <xdr:cNvSpPr txBox="1"/>
      </xdr:nvSpPr>
      <xdr:spPr>
        <a:xfrm>
          <a:off x="10528300" y="127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140906</xdr:rowOff>
    </xdr:from>
    <xdr:to>
      <xdr:col>50</xdr:col>
      <xdr:colOff>165100</xdr:colOff>
      <xdr:row>77</xdr:row>
      <xdr:rowOff>71056</xdr:rowOff>
    </xdr:to>
    <xdr:sp macro="" textlink="">
      <xdr:nvSpPr>
        <xdr:cNvPr id="417" name="楕円 416"/>
        <xdr:cNvSpPr/>
      </xdr:nvSpPr>
      <xdr:spPr>
        <a:xfrm>
          <a:off x="95885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87583</xdr:rowOff>
    </xdr:from>
    <xdr:ext cx="534377" cy="259045"/>
    <xdr:sp macro="" textlink="">
      <xdr:nvSpPr>
        <xdr:cNvPr id="418" name="テキスト ボックス 417"/>
        <xdr:cNvSpPr txBox="1"/>
      </xdr:nvSpPr>
      <xdr:spPr>
        <a:xfrm>
          <a:off x="9372111" y="12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167081</xdr:rowOff>
    </xdr:from>
    <xdr:to>
      <xdr:col>46</xdr:col>
      <xdr:colOff>38100</xdr:colOff>
      <xdr:row>77</xdr:row>
      <xdr:rowOff>97231</xdr:rowOff>
    </xdr:to>
    <xdr:sp macro="" textlink="">
      <xdr:nvSpPr>
        <xdr:cNvPr id="419" name="楕円 418"/>
        <xdr:cNvSpPr/>
      </xdr:nvSpPr>
      <xdr:spPr>
        <a:xfrm>
          <a:off x="8699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113758</xdr:rowOff>
    </xdr:from>
    <xdr:ext cx="534377" cy="259045"/>
    <xdr:sp macro="" textlink="">
      <xdr:nvSpPr>
        <xdr:cNvPr id="420" name="テキスト ボックス 419"/>
        <xdr:cNvSpPr txBox="1"/>
      </xdr:nvSpPr>
      <xdr:spPr>
        <a:xfrm>
          <a:off x="8483111" y="129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161184</xdr:rowOff>
    </xdr:from>
    <xdr:to>
      <xdr:col>41</xdr:col>
      <xdr:colOff>101600</xdr:colOff>
      <xdr:row>77</xdr:row>
      <xdr:rowOff>91334</xdr:rowOff>
    </xdr:to>
    <xdr:sp macro="" textlink="">
      <xdr:nvSpPr>
        <xdr:cNvPr id="421" name="楕円 420"/>
        <xdr:cNvSpPr/>
      </xdr:nvSpPr>
      <xdr:spPr>
        <a:xfrm>
          <a:off x="7810500" y="131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82461</xdr:rowOff>
    </xdr:from>
    <xdr:ext cx="534377" cy="259045"/>
    <xdr:sp macro="" textlink="">
      <xdr:nvSpPr>
        <xdr:cNvPr id="422" name="テキスト ボックス 421"/>
        <xdr:cNvSpPr txBox="1"/>
      </xdr:nvSpPr>
      <xdr:spPr>
        <a:xfrm>
          <a:off x="7594111" y="13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102547</xdr:rowOff>
    </xdr:from>
    <xdr:to>
      <xdr:col>36</xdr:col>
      <xdr:colOff>165100</xdr:colOff>
      <xdr:row>77</xdr:row>
      <xdr:rowOff>32697</xdr:rowOff>
    </xdr:to>
    <xdr:sp macro="" textlink="">
      <xdr:nvSpPr>
        <xdr:cNvPr id="423" name="楕円 422"/>
        <xdr:cNvSpPr/>
      </xdr:nvSpPr>
      <xdr:spPr>
        <a:xfrm>
          <a:off x="6921500" y="131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49224</xdr:rowOff>
    </xdr:from>
    <xdr:ext cx="534377" cy="259045"/>
    <xdr:sp macro="" textlink="">
      <xdr:nvSpPr>
        <xdr:cNvPr id="424" name="テキスト ボックス 423"/>
        <xdr:cNvSpPr txBox="1"/>
      </xdr:nvSpPr>
      <xdr:spPr>
        <a:xfrm>
          <a:off x="6705111" y="1290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104308</xdr:rowOff>
    </xdr:from>
    <xdr:to>
      <xdr:col>55</xdr:col>
      <xdr:colOff>0</xdr:colOff>
      <xdr:row>97</xdr:row>
      <xdr:rowOff>121389</xdr:rowOff>
    </xdr:to>
    <xdr:cxnSp macro="">
      <xdr:nvCxnSpPr>
        <xdr:cNvPr id="453" name="直線コネクタ 452"/>
        <xdr:cNvCxnSpPr/>
      </xdr:nvCxnSpPr>
      <xdr:spPr>
        <a:xfrm flipV="1">
          <a:off x="9639300" y="16734958"/>
          <a:ext cx="8382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121389</xdr:rowOff>
    </xdr:from>
    <xdr:to>
      <xdr:col>50</xdr:col>
      <xdr:colOff>114300</xdr:colOff>
      <xdr:row>97</xdr:row>
      <xdr:rowOff>130567</xdr:rowOff>
    </xdr:to>
    <xdr:cxnSp macro="">
      <xdr:nvCxnSpPr>
        <xdr:cNvPr id="456" name="直線コネクタ 455"/>
        <xdr:cNvCxnSpPr/>
      </xdr:nvCxnSpPr>
      <xdr:spPr>
        <a:xfrm flipV="1">
          <a:off x="8750300" y="16752039"/>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130567</xdr:rowOff>
    </xdr:from>
    <xdr:to>
      <xdr:col>45</xdr:col>
      <xdr:colOff>177800</xdr:colOff>
      <xdr:row>97</xdr:row>
      <xdr:rowOff>142923</xdr:rowOff>
    </xdr:to>
    <xdr:cxnSp macro="">
      <xdr:nvCxnSpPr>
        <xdr:cNvPr id="459" name="直線コネクタ 458"/>
        <xdr:cNvCxnSpPr/>
      </xdr:nvCxnSpPr>
      <xdr:spPr>
        <a:xfrm flipV="1">
          <a:off x="7861300" y="16761217"/>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142923</xdr:rowOff>
    </xdr:from>
    <xdr:to>
      <xdr:col>41</xdr:col>
      <xdr:colOff>50800</xdr:colOff>
      <xdr:row>97</xdr:row>
      <xdr:rowOff>152364</xdr:rowOff>
    </xdr:to>
    <xdr:cxnSp macro="">
      <xdr:nvCxnSpPr>
        <xdr:cNvPr id="462" name="直線コネクタ 461"/>
        <xdr:cNvCxnSpPr/>
      </xdr:nvCxnSpPr>
      <xdr:spPr>
        <a:xfrm flipV="1">
          <a:off x="6972300" y="16773573"/>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53508</xdr:rowOff>
    </xdr:from>
    <xdr:to>
      <xdr:col>55</xdr:col>
      <xdr:colOff>50800</xdr:colOff>
      <xdr:row>97</xdr:row>
      <xdr:rowOff>155108</xdr:rowOff>
    </xdr:to>
    <xdr:sp macro="" textlink="">
      <xdr:nvSpPr>
        <xdr:cNvPr id="472" name="楕円 471"/>
        <xdr:cNvSpPr/>
      </xdr:nvSpPr>
      <xdr:spPr>
        <a:xfrm>
          <a:off x="10426700" y="166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76385</xdr:rowOff>
    </xdr:from>
    <xdr:ext cx="534377" cy="259045"/>
    <xdr:sp macro="" textlink="">
      <xdr:nvSpPr>
        <xdr:cNvPr id="473" name="土木費該当値テキスト"/>
        <xdr:cNvSpPr txBox="1"/>
      </xdr:nvSpPr>
      <xdr:spPr>
        <a:xfrm>
          <a:off x="10528300" y="1653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70589</xdr:rowOff>
    </xdr:from>
    <xdr:to>
      <xdr:col>50</xdr:col>
      <xdr:colOff>165100</xdr:colOff>
      <xdr:row>98</xdr:row>
      <xdr:rowOff>739</xdr:rowOff>
    </xdr:to>
    <xdr:sp macro="" textlink="">
      <xdr:nvSpPr>
        <xdr:cNvPr id="474" name="楕円 473"/>
        <xdr:cNvSpPr/>
      </xdr:nvSpPr>
      <xdr:spPr>
        <a:xfrm>
          <a:off x="9588500" y="167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17266</xdr:rowOff>
    </xdr:from>
    <xdr:ext cx="534377" cy="259045"/>
    <xdr:sp macro="" textlink="">
      <xdr:nvSpPr>
        <xdr:cNvPr id="475" name="テキスト ボックス 474"/>
        <xdr:cNvSpPr txBox="1"/>
      </xdr:nvSpPr>
      <xdr:spPr>
        <a:xfrm>
          <a:off x="9372111" y="164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79767</xdr:rowOff>
    </xdr:from>
    <xdr:to>
      <xdr:col>46</xdr:col>
      <xdr:colOff>38100</xdr:colOff>
      <xdr:row>98</xdr:row>
      <xdr:rowOff>9917</xdr:rowOff>
    </xdr:to>
    <xdr:sp macro="" textlink="">
      <xdr:nvSpPr>
        <xdr:cNvPr id="476" name="楕円 475"/>
        <xdr:cNvSpPr/>
      </xdr:nvSpPr>
      <xdr:spPr>
        <a:xfrm>
          <a:off x="8699500" y="167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26444</xdr:rowOff>
    </xdr:from>
    <xdr:ext cx="534377" cy="259045"/>
    <xdr:sp macro="" textlink="">
      <xdr:nvSpPr>
        <xdr:cNvPr id="477" name="テキスト ボックス 476"/>
        <xdr:cNvSpPr txBox="1"/>
      </xdr:nvSpPr>
      <xdr:spPr>
        <a:xfrm>
          <a:off x="8483111" y="164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92123</xdr:rowOff>
    </xdr:from>
    <xdr:to>
      <xdr:col>41</xdr:col>
      <xdr:colOff>101600</xdr:colOff>
      <xdr:row>98</xdr:row>
      <xdr:rowOff>22273</xdr:rowOff>
    </xdr:to>
    <xdr:sp macro="" textlink="">
      <xdr:nvSpPr>
        <xdr:cNvPr id="478" name="楕円 477"/>
        <xdr:cNvSpPr/>
      </xdr:nvSpPr>
      <xdr:spPr>
        <a:xfrm>
          <a:off x="7810500" y="167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38800</xdr:rowOff>
    </xdr:from>
    <xdr:ext cx="534377" cy="259045"/>
    <xdr:sp macro="" textlink="">
      <xdr:nvSpPr>
        <xdr:cNvPr id="479" name="テキスト ボックス 478"/>
        <xdr:cNvSpPr txBox="1"/>
      </xdr:nvSpPr>
      <xdr:spPr>
        <a:xfrm>
          <a:off x="7594111" y="16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101564</xdr:rowOff>
    </xdr:from>
    <xdr:to>
      <xdr:col>36</xdr:col>
      <xdr:colOff>165100</xdr:colOff>
      <xdr:row>98</xdr:row>
      <xdr:rowOff>31714</xdr:rowOff>
    </xdr:to>
    <xdr:sp macro="" textlink="">
      <xdr:nvSpPr>
        <xdr:cNvPr id="480" name="楕円 479"/>
        <xdr:cNvSpPr/>
      </xdr:nvSpPr>
      <xdr:spPr>
        <a:xfrm>
          <a:off x="6921500" y="167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48241</xdr:rowOff>
    </xdr:from>
    <xdr:ext cx="534377" cy="259045"/>
    <xdr:sp macro="" textlink="">
      <xdr:nvSpPr>
        <xdr:cNvPr id="481" name="テキスト ボックス 480"/>
        <xdr:cNvSpPr txBox="1"/>
      </xdr:nvSpPr>
      <xdr:spPr>
        <a:xfrm>
          <a:off x="6705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40396</xdr:rowOff>
    </xdr:from>
    <xdr:to>
      <xdr:col>85</xdr:col>
      <xdr:colOff>127000</xdr:colOff>
      <xdr:row>36</xdr:row>
      <xdr:rowOff>153096</xdr:rowOff>
    </xdr:to>
    <xdr:cxnSp macro="">
      <xdr:nvCxnSpPr>
        <xdr:cNvPr id="509" name="直線コネクタ 508"/>
        <xdr:cNvCxnSpPr/>
      </xdr:nvCxnSpPr>
      <xdr:spPr>
        <a:xfrm flipV="1">
          <a:off x="15481300" y="6212596"/>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131151</xdr:rowOff>
    </xdr:from>
    <xdr:to>
      <xdr:col>81</xdr:col>
      <xdr:colOff>50800</xdr:colOff>
      <xdr:row>36</xdr:row>
      <xdr:rowOff>153096</xdr:rowOff>
    </xdr:to>
    <xdr:cxnSp macro="">
      <xdr:nvCxnSpPr>
        <xdr:cNvPr id="512" name="直線コネクタ 511"/>
        <xdr:cNvCxnSpPr/>
      </xdr:nvCxnSpPr>
      <xdr:spPr>
        <a:xfrm>
          <a:off x="14592300" y="630335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131151</xdr:rowOff>
    </xdr:from>
    <xdr:to>
      <xdr:col>76</xdr:col>
      <xdr:colOff>114300</xdr:colOff>
      <xdr:row>37</xdr:row>
      <xdr:rowOff>10769</xdr:rowOff>
    </xdr:to>
    <xdr:cxnSp macro="">
      <xdr:nvCxnSpPr>
        <xdr:cNvPr id="515" name="直線コネクタ 514"/>
        <xdr:cNvCxnSpPr/>
      </xdr:nvCxnSpPr>
      <xdr:spPr>
        <a:xfrm flipV="1">
          <a:off x="13703300" y="6303351"/>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123241</xdr:rowOff>
    </xdr:from>
    <xdr:to>
      <xdr:col>71</xdr:col>
      <xdr:colOff>177800</xdr:colOff>
      <xdr:row>37</xdr:row>
      <xdr:rowOff>10769</xdr:rowOff>
    </xdr:to>
    <xdr:cxnSp macro="">
      <xdr:nvCxnSpPr>
        <xdr:cNvPr id="518" name="直線コネクタ 517"/>
        <xdr:cNvCxnSpPr/>
      </xdr:nvCxnSpPr>
      <xdr:spPr>
        <a:xfrm>
          <a:off x="12814300" y="6295441"/>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161046</xdr:rowOff>
    </xdr:from>
    <xdr:to>
      <xdr:col>85</xdr:col>
      <xdr:colOff>177800</xdr:colOff>
      <xdr:row>36</xdr:row>
      <xdr:rowOff>91196</xdr:rowOff>
    </xdr:to>
    <xdr:sp macro="" textlink="">
      <xdr:nvSpPr>
        <xdr:cNvPr id="528" name="楕円 527"/>
        <xdr:cNvSpPr/>
      </xdr:nvSpPr>
      <xdr:spPr>
        <a:xfrm>
          <a:off x="16268700" y="61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12473</xdr:rowOff>
    </xdr:from>
    <xdr:ext cx="534377" cy="259045"/>
    <xdr:sp macro="" textlink="">
      <xdr:nvSpPr>
        <xdr:cNvPr id="529" name="消防費該当値テキスト"/>
        <xdr:cNvSpPr txBox="1"/>
      </xdr:nvSpPr>
      <xdr:spPr>
        <a:xfrm>
          <a:off x="16370300" y="60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102296</xdr:rowOff>
    </xdr:from>
    <xdr:to>
      <xdr:col>81</xdr:col>
      <xdr:colOff>101600</xdr:colOff>
      <xdr:row>37</xdr:row>
      <xdr:rowOff>32446</xdr:rowOff>
    </xdr:to>
    <xdr:sp macro="" textlink="">
      <xdr:nvSpPr>
        <xdr:cNvPr id="530" name="楕円 529"/>
        <xdr:cNvSpPr/>
      </xdr:nvSpPr>
      <xdr:spPr>
        <a:xfrm>
          <a:off x="15430500" y="62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48973</xdr:rowOff>
    </xdr:from>
    <xdr:ext cx="534377" cy="259045"/>
    <xdr:sp macro="" textlink="">
      <xdr:nvSpPr>
        <xdr:cNvPr id="531" name="テキスト ボックス 530"/>
        <xdr:cNvSpPr txBox="1"/>
      </xdr:nvSpPr>
      <xdr:spPr>
        <a:xfrm>
          <a:off x="15214111" y="60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80351</xdr:rowOff>
    </xdr:from>
    <xdr:to>
      <xdr:col>76</xdr:col>
      <xdr:colOff>165100</xdr:colOff>
      <xdr:row>37</xdr:row>
      <xdr:rowOff>10501</xdr:rowOff>
    </xdr:to>
    <xdr:sp macro="" textlink="">
      <xdr:nvSpPr>
        <xdr:cNvPr id="532" name="楕円 531"/>
        <xdr:cNvSpPr/>
      </xdr:nvSpPr>
      <xdr:spPr>
        <a:xfrm>
          <a:off x="14541500" y="6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27028</xdr:rowOff>
    </xdr:from>
    <xdr:ext cx="534377" cy="259045"/>
    <xdr:sp macro="" textlink="">
      <xdr:nvSpPr>
        <xdr:cNvPr id="533" name="テキスト ボックス 532"/>
        <xdr:cNvSpPr txBox="1"/>
      </xdr:nvSpPr>
      <xdr:spPr>
        <a:xfrm>
          <a:off x="14325111" y="60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131419</xdr:rowOff>
    </xdr:from>
    <xdr:to>
      <xdr:col>72</xdr:col>
      <xdr:colOff>38100</xdr:colOff>
      <xdr:row>37</xdr:row>
      <xdr:rowOff>61569</xdr:rowOff>
    </xdr:to>
    <xdr:sp macro="" textlink="">
      <xdr:nvSpPr>
        <xdr:cNvPr id="534" name="楕円 533"/>
        <xdr:cNvSpPr/>
      </xdr:nvSpPr>
      <xdr:spPr>
        <a:xfrm>
          <a:off x="136525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78096</xdr:rowOff>
    </xdr:from>
    <xdr:ext cx="534377" cy="259045"/>
    <xdr:sp macro="" textlink="">
      <xdr:nvSpPr>
        <xdr:cNvPr id="535" name="テキスト ボックス 534"/>
        <xdr:cNvSpPr txBox="1"/>
      </xdr:nvSpPr>
      <xdr:spPr>
        <a:xfrm>
          <a:off x="13436111" y="60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72441</xdr:rowOff>
    </xdr:from>
    <xdr:to>
      <xdr:col>67</xdr:col>
      <xdr:colOff>101600</xdr:colOff>
      <xdr:row>37</xdr:row>
      <xdr:rowOff>2591</xdr:rowOff>
    </xdr:to>
    <xdr:sp macro="" textlink="">
      <xdr:nvSpPr>
        <xdr:cNvPr id="536" name="楕円 535"/>
        <xdr:cNvSpPr/>
      </xdr:nvSpPr>
      <xdr:spPr>
        <a:xfrm>
          <a:off x="12763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19118</xdr:rowOff>
    </xdr:from>
    <xdr:ext cx="534377" cy="259045"/>
    <xdr:sp macro="" textlink="">
      <xdr:nvSpPr>
        <xdr:cNvPr id="537" name="テキスト ボックス 536"/>
        <xdr:cNvSpPr txBox="1"/>
      </xdr:nvSpPr>
      <xdr:spPr>
        <a:xfrm>
          <a:off x="12547111" y="601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54890</xdr:rowOff>
    </xdr:from>
    <xdr:to>
      <xdr:col>85</xdr:col>
      <xdr:colOff>127000</xdr:colOff>
      <xdr:row>56</xdr:row>
      <xdr:rowOff>69939</xdr:rowOff>
    </xdr:to>
    <xdr:cxnSp macro="">
      <xdr:nvCxnSpPr>
        <xdr:cNvPr id="567" name="直線コネクタ 566"/>
        <xdr:cNvCxnSpPr/>
      </xdr:nvCxnSpPr>
      <xdr:spPr>
        <a:xfrm flipV="1">
          <a:off x="15481300" y="9656090"/>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69939</xdr:rowOff>
    </xdr:from>
    <xdr:to>
      <xdr:col>81</xdr:col>
      <xdr:colOff>50800</xdr:colOff>
      <xdr:row>58</xdr:row>
      <xdr:rowOff>115373</xdr:rowOff>
    </xdr:to>
    <xdr:cxnSp macro="">
      <xdr:nvCxnSpPr>
        <xdr:cNvPr id="570" name="直線コネクタ 569"/>
        <xdr:cNvCxnSpPr/>
      </xdr:nvCxnSpPr>
      <xdr:spPr>
        <a:xfrm flipV="1">
          <a:off x="14592300" y="9671139"/>
          <a:ext cx="889000" cy="3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115373</xdr:rowOff>
    </xdr:from>
    <xdr:to>
      <xdr:col>76</xdr:col>
      <xdr:colOff>114300</xdr:colOff>
      <xdr:row>58</xdr:row>
      <xdr:rowOff>120859</xdr:rowOff>
    </xdr:to>
    <xdr:cxnSp macro="">
      <xdr:nvCxnSpPr>
        <xdr:cNvPr id="573" name="直線コネクタ 572"/>
        <xdr:cNvCxnSpPr/>
      </xdr:nvCxnSpPr>
      <xdr:spPr>
        <a:xfrm flipV="1">
          <a:off x="13703300" y="1005947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106724</xdr:rowOff>
    </xdr:from>
    <xdr:to>
      <xdr:col>71</xdr:col>
      <xdr:colOff>177800</xdr:colOff>
      <xdr:row>58</xdr:row>
      <xdr:rowOff>120859</xdr:rowOff>
    </xdr:to>
    <xdr:cxnSp macro="">
      <xdr:nvCxnSpPr>
        <xdr:cNvPr id="576" name="直線コネクタ 575"/>
        <xdr:cNvCxnSpPr/>
      </xdr:nvCxnSpPr>
      <xdr:spPr>
        <a:xfrm>
          <a:off x="12814300" y="1005082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4090</xdr:rowOff>
    </xdr:from>
    <xdr:to>
      <xdr:col>85</xdr:col>
      <xdr:colOff>177800</xdr:colOff>
      <xdr:row>56</xdr:row>
      <xdr:rowOff>105690</xdr:rowOff>
    </xdr:to>
    <xdr:sp macro="" textlink="">
      <xdr:nvSpPr>
        <xdr:cNvPr id="586" name="楕円 585"/>
        <xdr:cNvSpPr/>
      </xdr:nvSpPr>
      <xdr:spPr>
        <a:xfrm>
          <a:off x="16268700" y="96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26967</xdr:rowOff>
    </xdr:from>
    <xdr:ext cx="534377" cy="259045"/>
    <xdr:sp macro="" textlink="">
      <xdr:nvSpPr>
        <xdr:cNvPr id="587" name="教育費該当値テキスト"/>
        <xdr:cNvSpPr txBox="1"/>
      </xdr:nvSpPr>
      <xdr:spPr>
        <a:xfrm>
          <a:off x="16370300" y="94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19139</xdr:rowOff>
    </xdr:from>
    <xdr:to>
      <xdr:col>81</xdr:col>
      <xdr:colOff>101600</xdr:colOff>
      <xdr:row>56</xdr:row>
      <xdr:rowOff>120739</xdr:rowOff>
    </xdr:to>
    <xdr:sp macro="" textlink="">
      <xdr:nvSpPr>
        <xdr:cNvPr id="588" name="楕円 587"/>
        <xdr:cNvSpPr/>
      </xdr:nvSpPr>
      <xdr:spPr>
        <a:xfrm>
          <a:off x="15430500" y="96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137266</xdr:rowOff>
    </xdr:from>
    <xdr:ext cx="534377" cy="259045"/>
    <xdr:sp macro="" textlink="">
      <xdr:nvSpPr>
        <xdr:cNvPr id="589" name="テキスト ボックス 588"/>
        <xdr:cNvSpPr txBox="1"/>
      </xdr:nvSpPr>
      <xdr:spPr>
        <a:xfrm>
          <a:off x="15214111" y="93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64573</xdr:rowOff>
    </xdr:from>
    <xdr:to>
      <xdr:col>76</xdr:col>
      <xdr:colOff>165100</xdr:colOff>
      <xdr:row>58</xdr:row>
      <xdr:rowOff>166173</xdr:rowOff>
    </xdr:to>
    <xdr:sp macro="" textlink="">
      <xdr:nvSpPr>
        <xdr:cNvPr id="590" name="楕円 589"/>
        <xdr:cNvSpPr/>
      </xdr:nvSpPr>
      <xdr:spPr>
        <a:xfrm>
          <a:off x="14541500" y="10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157300</xdr:rowOff>
    </xdr:from>
    <xdr:ext cx="534377" cy="259045"/>
    <xdr:sp macro="" textlink="">
      <xdr:nvSpPr>
        <xdr:cNvPr id="591" name="テキスト ボックス 590"/>
        <xdr:cNvSpPr txBox="1"/>
      </xdr:nvSpPr>
      <xdr:spPr>
        <a:xfrm>
          <a:off x="14325111" y="101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70059</xdr:rowOff>
    </xdr:from>
    <xdr:to>
      <xdr:col>72</xdr:col>
      <xdr:colOff>38100</xdr:colOff>
      <xdr:row>59</xdr:row>
      <xdr:rowOff>209</xdr:rowOff>
    </xdr:to>
    <xdr:sp macro="" textlink="">
      <xdr:nvSpPr>
        <xdr:cNvPr id="592" name="楕円 591"/>
        <xdr:cNvSpPr/>
      </xdr:nvSpPr>
      <xdr:spPr>
        <a:xfrm>
          <a:off x="13652500" y="100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162786</xdr:rowOff>
    </xdr:from>
    <xdr:ext cx="534377" cy="259045"/>
    <xdr:sp macro="" textlink="">
      <xdr:nvSpPr>
        <xdr:cNvPr id="593" name="テキスト ボックス 592"/>
        <xdr:cNvSpPr txBox="1"/>
      </xdr:nvSpPr>
      <xdr:spPr>
        <a:xfrm>
          <a:off x="13436111" y="101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55924</xdr:rowOff>
    </xdr:from>
    <xdr:to>
      <xdr:col>67</xdr:col>
      <xdr:colOff>101600</xdr:colOff>
      <xdr:row>58</xdr:row>
      <xdr:rowOff>157524</xdr:rowOff>
    </xdr:to>
    <xdr:sp macro="" textlink="">
      <xdr:nvSpPr>
        <xdr:cNvPr id="594" name="楕円 593"/>
        <xdr:cNvSpPr/>
      </xdr:nvSpPr>
      <xdr:spPr>
        <a:xfrm>
          <a:off x="12763500" y="10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2601</xdr:rowOff>
    </xdr:from>
    <xdr:ext cx="534377" cy="259045"/>
    <xdr:sp macro="" textlink="">
      <xdr:nvSpPr>
        <xdr:cNvPr id="595" name="テキスト ボックス 594"/>
        <xdr:cNvSpPr txBox="1"/>
      </xdr:nvSpPr>
      <xdr:spPr>
        <a:xfrm>
          <a:off x="12547111" y="97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15509</xdr:rowOff>
    </xdr:from>
    <xdr:to>
      <xdr:col>85</xdr:col>
      <xdr:colOff>127000</xdr:colOff>
      <xdr:row>79</xdr:row>
      <xdr:rowOff>32212</xdr:rowOff>
    </xdr:to>
    <xdr:cxnSp macro="">
      <xdr:nvCxnSpPr>
        <xdr:cNvPr id="624" name="直線コネクタ 623"/>
        <xdr:cNvCxnSpPr/>
      </xdr:nvCxnSpPr>
      <xdr:spPr>
        <a:xfrm flipV="1">
          <a:off x="15481300" y="13560059"/>
          <a:ext cx="8382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24760</xdr:rowOff>
    </xdr:from>
    <xdr:to>
      <xdr:col>81</xdr:col>
      <xdr:colOff>50800</xdr:colOff>
      <xdr:row>79</xdr:row>
      <xdr:rowOff>32212</xdr:rowOff>
    </xdr:to>
    <xdr:cxnSp macro="">
      <xdr:nvCxnSpPr>
        <xdr:cNvPr id="627" name="直線コネクタ 626"/>
        <xdr:cNvCxnSpPr/>
      </xdr:nvCxnSpPr>
      <xdr:spPr>
        <a:xfrm>
          <a:off x="14592300" y="13569310"/>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24760</xdr:rowOff>
    </xdr:from>
    <xdr:to>
      <xdr:col>76</xdr:col>
      <xdr:colOff>114300</xdr:colOff>
      <xdr:row>79</xdr:row>
      <xdr:rowOff>34117</xdr:rowOff>
    </xdr:to>
    <xdr:cxnSp macro="">
      <xdr:nvCxnSpPr>
        <xdr:cNvPr id="630" name="直線コネクタ 629"/>
        <xdr:cNvCxnSpPr/>
      </xdr:nvCxnSpPr>
      <xdr:spPr>
        <a:xfrm flipV="1">
          <a:off x="13703300" y="13569310"/>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34117</xdr:rowOff>
    </xdr:from>
    <xdr:to>
      <xdr:col>71</xdr:col>
      <xdr:colOff>177800</xdr:colOff>
      <xdr:row>79</xdr:row>
      <xdr:rowOff>37858</xdr:rowOff>
    </xdr:to>
    <xdr:cxnSp macro="">
      <xdr:nvCxnSpPr>
        <xdr:cNvPr id="633" name="直線コネクタ 632"/>
        <xdr:cNvCxnSpPr/>
      </xdr:nvCxnSpPr>
      <xdr:spPr>
        <a:xfrm flipV="1">
          <a:off x="12814300" y="13578667"/>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136159</xdr:rowOff>
    </xdr:from>
    <xdr:to>
      <xdr:col>85</xdr:col>
      <xdr:colOff>177800</xdr:colOff>
      <xdr:row>79</xdr:row>
      <xdr:rowOff>66309</xdr:rowOff>
    </xdr:to>
    <xdr:sp macro="" textlink="">
      <xdr:nvSpPr>
        <xdr:cNvPr id="643" name="楕円 642"/>
        <xdr:cNvSpPr/>
      </xdr:nvSpPr>
      <xdr:spPr>
        <a:xfrm>
          <a:off x="16268700" y="135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469744" cy="259045"/>
    <xdr:sp macro="" textlink="">
      <xdr:nvSpPr>
        <xdr:cNvPr id="644" name="災害復旧費該当値テキスト"/>
        <xdr:cNvSpPr txBox="1"/>
      </xdr:nvSpPr>
      <xdr:spPr>
        <a:xfrm>
          <a:off x="16370300" y="1348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152862</xdr:rowOff>
    </xdr:from>
    <xdr:to>
      <xdr:col>81</xdr:col>
      <xdr:colOff>101600</xdr:colOff>
      <xdr:row>79</xdr:row>
      <xdr:rowOff>83012</xdr:rowOff>
    </xdr:to>
    <xdr:sp macro="" textlink="">
      <xdr:nvSpPr>
        <xdr:cNvPr id="645" name="楕円 644"/>
        <xdr:cNvSpPr/>
      </xdr:nvSpPr>
      <xdr:spPr>
        <a:xfrm>
          <a:off x="15430500" y="135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74139</xdr:rowOff>
    </xdr:from>
    <xdr:ext cx="469744" cy="259045"/>
    <xdr:sp macro="" textlink="">
      <xdr:nvSpPr>
        <xdr:cNvPr id="646" name="テキスト ボックス 645"/>
        <xdr:cNvSpPr txBox="1"/>
      </xdr:nvSpPr>
      <xdr:spPr>
        <a:xfrm>
          <a:off x="15246428" y="1361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145410</xdr:rowOff>
    </xdr:from>
    <xdr:to>
      <xdr:col>76</xdr:col>
      <xdr:colOff>165100</xdr:colOff>
      <xdr:row>79</xdr:row>
      <xdr:rowOff>75560</xdr:rowOff>
    </xdr:to>
    <xdr:sp macro="" textlink="">
      <xdr:nvSpPr>
        <xdr:cNvPr id="647" name="楕円 646"/>
        <xdr:cNvSpPr/>
      </xdr:nvSpPr>
      <xdr:spPr>
        <a:xfrm>
          <a:off x="14541500" y="135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92087</xdr:rowOff>
    </xdr:from>
    <xdr:ext cx="469744" cy="259045"/>
    <xdr:sp macro="" textlink="">
      <xdr:nvSpPr>
        <xdr:cNvPr id="648" name="テキスト ボックス 647"/>
        <xdr:cNvSpPr txBox="1"/>
      </xdr:nvSpPr>
      <xdr:spPr>
        <a:xfrm>
          <a:off x="14357428" y="1329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154767</xdr:rowOff>
    </xdr:from>
    <xdr:to>
      <xdr:col>72</xdr:col>
      <xdr:colOff>38100</xdr:colOff>
      <xdr:row>79</xdr:row>
      <xdr:rowOff>84917</xdr:rowOff>
    </xdr:to>
    <xdr:sp macro="" textlink="">
      <xdr:nvSpPr>
        <xdr:cNvPr id="649" name="楕円 648"/>
        <xdr:cNvSpPr/>
      </xdr:nvSpPr>
      <xdr:spPr>
        <a:xfrm>
          <a:off x="13652500" y="135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101444</xdr:rowOff>
    </xdr:from>
    <xdr:ext cx="469744" cy="259045"/>
    <xdr:sp macro="" textlink="">
      <xdr:nvSpPr>
        <xdr:cNvPr id="650" name="テキスト ボックス 649"/>
        <xdr:cNvSpPr txBox="1"/>
      </xdr:nvSpPr>
      <xdr:spPr>
        <a:xfrm>
          <a:off x="13468428" y="133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158508</xdr:rowOff>
    </xdr:from>
    <xdr:to>
      <xdr:col>67</xdr:col>
      <xdr:colOff>101600</xdr:colOff>
      <xdr:row>79</xdr:row>
      <xdr:rowOff>88658</xdr:rowOff>
    </xdr:to>
    <xdr:sp macro="" textlink="">
      <xdr:nvSpPr>
        <xdr:cNvPr id="651" name="楕円 650"/>
        <xdr:cNvSpPr/>
      </xdr:nvSpPr>
      <xdr:spPr>
        <a:xfrm>
          <a:off x="12763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79785</xdr:rowOff>
    </xdr:from>
    <xdr:ext cx="378565" cy="259045"/>
    <xdr:sp macro="" textlink="">
      <xdr:nvSpPr>
        <xdr:cNvPr id="652" name="テキスト ボックス 651"/>
        <xdr:cNvSpPr txBox="1"/>
      </xdr:nvSpPr>
      <xdr:spPr>
        <a:xfrm>
          <a:off x="12625017" y="1362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147282</xdr:rowOff>
    </xdr:from>
    <xdr:to>
      <xdr:col>85</xdr:col>
      <xdr:colOff>127000</xdr:colOff>
      <xdr:row>94</xdr:row>
      <xdr:rowOff>10140</xdr:rowOff>
    </xdr:to>
    <xdr:cxnSp macro="">
      <xdr:nvCxnSpPr>
        <xdr:cNvPr id="681" name="直線コネクタ 680"/>
        <xdr:cNvCxnSpPr/>
      </xdr:nvCxnSpPr>
      <xdr:spPr>
        <a:xfrm flipV="1">
          <a:off x="15481300" y="16092132"/>
          <a:ext cx="8382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115736</xdr:rowOff>
    </xdr:from>
    <xdr:to>
      <xdr:col>81</xdr:col>
      <xdr:colOff>50800</xdr:colOff>
      <xdr:row>94</xdr:row>
      <xdr:rowOff>10140</xdr:rowOff>
    </xdr:to>
    <xdr:cxnSp macro="">
      <xdr:nvCxnSpPr>
        <xdr:cNvPr id="684" name="直線コネクタ 683"/>
        <xdr:cNvCxnSpPr/>
      </xdr:nvCxnSpPr>
      <xdr:spPr>
        <a:xfrm>
          <a:off x="14592300" y="16060586"/>
          <a:ext cx="889000" cy="6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47213</xdr:rowOff>
    </xdr:from>
    <xdr:to>
      <xdr:col>76</xdr:col>
      <xdr:colOff>114300</xdr:colOff>
      <xdr:row>93</xdr:row>
      <xdr:rowOff>115736</xdr:rowOff>
    </xdr:to>
    <xdr:cxnSp macro="">
      <xdr:nvCxnSpPr>
        <xdr:cNvPr id="687" name="直線コネクタ 686"/>
        <xdr:cNvCxnSpPr/>
      </xdr:nvCxnSpPr>
      <xdr:spPr>
        <a:xfrm>
          <a:off x="13703300" y="15992063"/>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32677</xdr:rowOff>
    </xdr:from>
    <xdr:to>
      <xdr:col>71</xdr:col>
      <xdr:colOff>177800</xdr:colOff>
      <xdr:row>93</xdr:row>
      <xdr:rowOff>47213</xdr:rowOff>
    </xdr:to>
    <xdr:cxnSp macro="">
      <xdr:nvCxnSpPr>
        <xdr:cNvPr id="690" name="直線コネクタ 689"/>
        <xdr:cNvCxnSpPr/>
      </xdr:nvCxnSpPr>
      <xdr:spPr>
        <a:xfrm>
          <a:off x="12814300" y="15977527"/>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96482</xdr:rowOff>
    </xdr:from>
    <xdr:to>
      <xdr:col>85</xdr:col>
      <xdr:colOff>177800</xdr:colOff>
      <xdr:row>94</xdr:row>
      <xdr:rowOff>26632</xdr:rowOff>
    </xdr:to>
    <xdr:sp macro="" textlink="">
      <xdr:nvSpPr>
        <xdr:cNvPr id="700" name="楕円 699"/>
        <xdr:cNvSpPr/>
      </xdr:nvSpPr>
      <xdr:spPr>
        <a:xfrm>
          <a:off x="16268700" y="160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119359</xdr:rowOff>
    </xdr:from>
    <xdr:ext cx="534377" cy="259045"/>
    <xdr:sp macro="" textlink="">
      <xdr:nvSpPr>
        <xdr:cNvPr id="701" name="公債費該当値テキスト"/>
        <xdr:cNvSpPr txBox="1"/>
      </xdr:nvSpPr>
      <xdr:spPr>
        <a:xfrm>
          <a:off x="16370300" y="158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130790</xdr:rowOff>
    </xdr:from>
    <xdr:to>
      <xdr:col>81</xdr:col>
      <xdr:colOff>101600</xdr:colOff>
      <xdr:row>94</xdr:row>
      <xdr:rowOff>60940</xdr:rowOff>
    </xdr:to>
    <xdr:sp macro="" textlink="">
      <xdr:nvSpPr>
        <xdr:cNvPr id="702" name="楕円 701"/>
        <xdr:cNvSpPr/>
      </xdr:nvSpPr>
      <xdr:spPr>
        <a:xfrm>
          <a:off x="15430500" y="160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77467</xdr:rowOff>
    </xdr:from>
    <xdr:ext cx="534377" cy="259045"/>
    <xdr:sp macro="" textlink="">
      <xdr:nvSpPr>
        <xdr:cNvPr id="703" name="テキスト ボックス 702"/>
        <xdr:cNvSpPr txBox="1"/>
      </xdr:nvSpPr>
      <xdr:spPr>
        <a:xfrm>
          <a:off x="15214111" y="158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64936</xdr:rowOff>
    </xdr:from>
    <xdr:to>
      <xdr:col>76</xdr:col>
      <xdr:colOff>165100</xdr:colOff>
      <xdr:row>93</xdr:row>
      <xdr:rowOff>166536</xdr:rowOff>
    </xdr:to>
    <xdr:sp macro="" textlink="">
      <xdr:nvSpPr>
        <xdr:cNvPr id="704" name="楕円 703"/>
        <xdr:cNvSpPr/>
      </xdr:nvSpPr>
      <xdr:spPr>
        <a:xfrm>
          <a:off x="14541500" y="160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11613</xdr:rowOff>
    </xdr:from>
    <xdr:ext cx="534377" cy="259045"/>
    <xdr:sp macro="" textlink="">
      <xdr:nvSpPr>
        <xdr:cNvPr id="705" name="テキスト ボックス 704"/>
        <xdr:cNvSpPr txBox="1"/>
      </xdr:nvSpPr>
      <xdr:spPr>
        <a:xfrm>
          <a:off x="14325111" y="157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167863</xdr:rowOff>
    </xdr:from>
    <xdr:to>
      <xdr:col>72</xdr:col>
      <xdr:colOff>38100</xdr:colOff>
      <xdr:row>93</xdr:row>
      <xdr:rowOff>98013</xdr:rowOff>
    </xdr:to>
    <xdr:sp macro="" textlink="">
      <xdr:nvSpPr>
        <xdr:cNvPr id="706" name="楕円 705"/>
        <xdr:cNvSpPr/>
      </xdr:nvSpPr>
      <xdr:spPr>
        <a:xfrm>
          <a:off x="13652500" y="159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114540</xdr:rowOff>
    </xdr:from>
    <xdr:ext cx="534377" cy="259045"/>
    <xdr:sp macro="" textlink="">
      <xdr:nvSpPr>
        <xdr:cNvPr id="707" name="テキスト ボックス 706"/>
        <xdr:cNvSpPr txBox="1"/>
      </xdr:nvSpPr>
      <xdr:spPr>
        <a:xfrm>
          <a:off x="13436111" y="157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153327</xdr:rowOff>
    </xdr:from>
    <xdr:to>
      <xdr:col>67</xdr:col>
      <xdr:colOff>101600</xdr:colOff>
      <xdr:row>93</xdr:row>
      <xdr:rowOff>83477</xdr:rowOff>
    </xdr:to>
    <xdr:sp macro="" textlink="">
      <xdr:nvSpPr>
        <xdr:cNvPr id="708" name="楕円 707"/>
        <xdr:cNvSpPr/>
      </xdr:nvSpPr>
      <xdr:spPr>
        <a:xfrm>
          <a:off x="12763500" y="159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100004</xdr:rowOff>
    </xdr:from>
    <xdr:ext cx="534377" cy="259045"/>
    <xdr:sp macro="" textlink="">
      <xdr:nvSpPr>
        <xdr:cNvPr id="709" name="テキスト ボックス 708"/>
        <xdr:cNvSpPr txBox="1"/>
      </xdr:nvSpPr>
      <xdr:spPr>
        <a:xfrm>
          <a:off x="12547111" y="157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衛生費は、住民一人当たり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51,286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円となっており、昨年度に比べて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18,700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円減少したが、依然として類似団体平均を上回っている。今後は、平成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年度に策定した新公立病院改革プランに基づき、経営の効率化や経営形態の見直しなど抜本的な再編を前提とした経営改善に取り組むことで負担の低減に努める。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74,289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に比べ上回っているのは、合併したことにより広い市域の道路や下水道などのインフラの維持管理及び整備をしなければいけないことが主な要因である。今後も、リニア関連事業などの大型事業の実施により住民一人当たりのコストは高止まりすることが予想されるが、公共施設等総合管理計画に基づき、インフラ施設の適正な維持管理を図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24,697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11,972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円増加し類似団体平均を上回っている。主な要因としては、プレミアム付商品券発行事業や事業所に対する新型コロナウイルス感染拡大防止協力金などによるものである。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体として若者の市外流出や少子高齢化に伴い人口減少が進んでいるものの、広い市域をカバーしながら行政運営を進める必要があり、さらにリニア開業までに投資的な施策を戦術的に展開する必要があるため、効率的・効果的な事業の実施だけでなく、移住・定住施策の推進により人口増加を図ることで今後の一人当たりのコスト増加を抑制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財政調整基金は、令和元年度決算からの剰余金積み立て額が取り崩し額が上回ったため基金残高は増加している。</a:t>
          </a:r>
        </a:p>
        <a:p>
          <a:r>
            <a:rPr kumimoji="1" lang="ja-JP" altLang="en-US" sz="1300">
              <a:solidFill>
                <a:sysClr val="windowText" lastClr="000000"/>
              </a:solidFill>
              <a:latin typeface="ＭＳ ゴシック" pitchFamily="49" charset="-128"/>
              <a:ea typeface="ＭＳ ゴシック" pitchFamily="49" charset="-128"/>
            </a:rPr>
            <a:t>　しかし、近年財政調整基金は坂下診療所への繰出金の影響などにより、減少傾向にあり、健全な財政運営ができるよう一定水準を保つ必要があるため、歳出予算の精査や、財源確保に努める。</a:t>
          </a:r>
        </a:p>
        <a:p>
          <a:r>
            <a:rPr kumimoji="1" lang="ja-JP" altLang="en-US" sz="1300">
              <a:solidFill>
                <a:sysClr val="windowText" lastClr="000000"/>
              </a:solidFill>
              <a:latin typeface="ＭＳ ゴシック" pitchFamily="49" charset="-128"/>
              <a:ea typeface="ＭＳ ゴシック" pitchFamily="49" charset="-128"/>
            </a:rPr>
            <a:t>　また、実質単年度収支は財政調整基金を多く取り崩したため前年度と比べ減少した。そのため、景気の回復基調により、市税による歳入が予算額以上あったが、昨年度よりも悪化している。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駅前駐車場事業会計については料金収入などにより一般会計からの繰入金を要さない独立採算運営ができている。</a:t>
          </a:r>
        </a:p>
        <a:p>
          <a:r>
            <a:rPr kumimoji="1" lang="ja-JP" altLang="en-US" sz="1400">
              <a:solidFill>
                <a:sysClr val="windowText" lastClr="000000"/>
              </a:solidFill>
              <a:latin typeface="ＭＳ ゴシック" pitchFamily="49" charset="-128"/>
              <a:ea typeface="ＭＳ ゴシック" pitchFamily="49" charset="-128"/>
            </a:rPr>
            <a:t>　それ以外の全ての事業会計についても黒字となっているが、その黒字は一般会計からの繰入金により確保されたものである。今後も事業の見直しや効率化を図り、財政の健全化を図っていく。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52869416</v>
      </c>
      <c r="BO4" s="433"/>
      <c r="BP4" s="433"/>
      <c r="BQ4" s="433"/>
      <c r="BR4" s="433"/>
      <c r="BS4" s="433"/>
      <c r="BT4" s="433"/>
      <c r="BU4" s="434"/>
      <c r="BV4" s="432">
        <v>44314672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18.7</v>
      </c>
      <c r="CU4" s="439"/>
      <c r="CV4" s="439"/>
      <c r="CW4" s="439"/>
      <c r="CX4" s="439"/>
      <c r="CY4" s="439"/>
      <c r="CZ4" s="439"/>
      <c r="DA4" s="440"/>
      <c r="DB4" s="438">
        <v>17.8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47681807</v>
      </c>
      <c r="BO5" s="470"/>
      <c r="BP5" s="470"/>
      <c r="BQ5" s="470"/>
      <c r="BR5" s="470"/>
      <c r="BS5" s="470"/>
      <c r="BT5" s="470"/>
      <c r="BU5" s="471"/>
      <c r="BV5" s="469">
        <v>39577091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91.7</v>
      </c>
      <c r="CU5" s="467"/>
      <c r="CV5" s="467"/>
      <c r="CW5" s="467"/>
      <c r="CX5" s="467"/>
      <c r="CY5" s="467"/>
      <c r="CZ5" s="467"/>
      <c r="DA5" s="468"/>
      <c r="DB5" s="466">
        <v>90.1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5187609</v>
      </c>
      <c r="BO6" s="470"/>
      <c r="BP6" s="470"/>
      <c r="BQ6" s="470"/>
      <c r="BR6" s="470"/>
      <c r="BS6" s="470"/>
      <c r="BT6" s="470"/>
      <c r="BU6" s="471"/>
      <c r="BV6" s="469">
        <v>4737581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95.8</v>
      </c>
      <c r="CU6" s="507"/>
      <c r="CV6" s="507"/>
      <c r="CW6" s="507"/>
      <c r="CX6" s="507"/>
      <c r="CY6" s="507"/>
      <c r="CZ6" s="507"/>
      <c r="DA6" s="508"/>
      <c r="DB6" s="506">
        <v>93.6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641476</v>
      </c>
      <c r="BO7" s="470"/>
      <c r="BP7" s="470"/>
      <c r="BQ7" s="470"/>
      <c r="BR7" s="470"/>
      <c r="BS7" s="470"/>
      <c r="BT7" s="470"/>
      <c r="BU7" s="471"/>
      <c r="BV7" s="469">
        <v>523833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24353893</v>
      </c>
      <c r="CU7" s="470"/>
      <c r="CV7" s="470"/>
      <c r="CW7" s="470"/>
      <c r="CX7" s="470"/>
      <c r="CY7" s="470"/>
      <c r="CZ7" s="470"/>
      <c r="DA7" s="471"/>
      <c r="DB7" s="469">
        <v>23625602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4546133</v>
      </c>
      <c r="BO8" s="470"/>
      <c r="BP8" s="470"/>
      <c r="BQ8" s="470"/>
      <c r="BR8" s="470"/>
      <c r="BS8" s="470"/>
      <c r="BT8" s="470"/>
      <c r="BU8" s="471"/>
      <c r="BV8" s="469">
        <v>4213748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v>
      </c>
      <c r="CU8" s="510"/>
      <c r="CV8" s="510"/>
      <c r="CW8" s="510"/>
      <c r="CX8" s="510"/>
      <c r="CY8" s="510"/>
      <c r="CZ8" s="510"/>
      <c r="DA8" s="511"/>
      <c r="DB8" s="509">
        <v>0.5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76570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332385</v>
      </c>
      <c r="BO9" s="470"/>
      <c r="BP9" s="470"/>
      <c r="BQ9" s="470"/>
      <c r="BR9" s="470"/>
      <c r="BS9" s="470"/>
      <c r="BT9" s="470"/>
      <c r="BU9" s="471"/>
      <c r="BV9" s="469">
        <v>973825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11.4</v>
      </c>
      <c r="CU9" s="467"/>
      <c r="CV9" s="467"/>
      <c r="CW9" s="467"/>
      <c r="CX9" s="467"/>
      <c r="CY9" s="467"/>
      <c r="CZ9" s="467"/>
      <c r="DA9" s="468"/>
      <c r="DB9" s="466">
        <v>11.8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78883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115</v>
      </c>
      <c r="AV10" s="502"/>
      <c r="AW10" s="502"/>
      <c r="AX10" s="502"/>
      <c r="AY10" s="503" t="s">
        <v>120</v>
      </c>
      <c r="AZ10" s="504"/>
      <c r="BA10" s="504"/>
      <c r="BB10" s="504"/>
      <c r="BC10" s="504"/>
      <c r="BD10" s="504"/>
      <c r="BE10" s="504"/>
      <c r="BF10" s="504"/>
      <c r="BG10" s="504"/>
      <c r="BH10" s="504"/>
      <c r="BI10" s="504"/>
      <c r="BJ10" s="504"/>
      <c r="BK10" s="504"/>
      <c r="BL10" s="504"/>
      <c r="BM10" s="505"/>
      <c r="BN10" s="469">
        <v>1965</v>
      </c>
      <c r="BO10" s="470"/>
      <c r="BP10" s="470"/>
      <c r="BQ10" s="470"/>
      <c r="BR10" s="470"/>
      <c r="BS10" s="470"/>
      <c r="BT10" s="470"/>
      <c r="BU10" s="471"/>
      <c r="BV10" s="469">
        <v>2901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115</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77320</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1780000</v>
      </c>
      <c r="BO12" s="470"/>
      <c r="BP12" s="470"/>
      <c r="BQ12" s="470"/>
      <c r="BR12" s="470"/>
      <c r="BS12" s="470"/>
      <c r="BT12" s="470"/>
      <c r="BU12" s="471"/>
      <c r="BV12" s="469">
        <v>2000000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75522</v>
      </c>
      <c r="S13" s="554"/>
      <c r="T13" s="554"/>
      <c r="U13" s="554"/>
      <c r="V13" s="555"/>
      <c r="W13" s="485" t="s">
        <v>137</v>
      </c>
      <c r="X13" s="486"/>
      <c r="Y13" s="486"/>
      <c r="Z13" s="486"/>
      <c r="AA13" s="486"/>
      <c r="AB13" s="476"/>
      <c r="AC13" s="520">
        <v>2153</v>
      </c>
      <c r="AD13" s="521"/>
      <c r="AE13" s="521"/>
      <c r="AF13" s="521"/>
      <c r="AG13" s="563"/>
      <c r="AH13" s="520">
        <v>1948</v>
      </c>
      <c r="AI13" s="521"/>
      <c r="AJ13" s="521"/>
      <c r="AK13" s="521"/>
      <c r="AL13" s="522"/>
      <c r="AM13" s="498" t="s">
        <v>138</v>
      </c>
      <c r="AN13" s="499"/>
      <c r="AO13" s="499"/>
      <c r="AP13" s="499"/>
      <c r="AQ13" s="499"/>
      <c r="AR13" s="499"/>
      <c r="AS13" s="499"/>
      <c r="AT13" s="500"/>
      <c r="AU13" s="501" t="s">
        <v>115</v>
      </c>
      <c r="AV13" s="502"/>
      <c r="AW13" s="502"/>
      <c r="AX13" s="502"/>
      <c r="AY13" s="503" t="s">
        <v>139</v>
      </c>
      <c r="AZ13" s="504"/>
      <c r="BA13" s="504"/>
      <c r="BB13" s="504"/>
      <c r="BC13" s="504"/>
      <c r="BD13" s="504"/>
      <c r="BE13" s="504"/>
      <c r="BF13" s="504"/>
      <c r="BG13" s="504"/>
      <c r="BH13" s="504"/>
      <c r="BI13" s="504"/>
      <c r="BJ13" s="504"/>
      <c r="BK13" s="504"/>
      <c r="BL13" s="504"/>
      <c r="BM13" s="505"/>
      <c r="BN13" s="469">
        <v>-1445650</v>
      </c>
      <c r="BO13" s="470"/>
      <c r="BP13" s="470"/>
      <c r="BQ13" s="470"/>
      <c r="BR13" s="470"/>
      <c r="BS13" s="470"/>
      <c r="BT13" s="470"/>
      <c r="BU13" s="471"/>
      <c r="BV13" s="469">
        <v>-1023274</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7.7</v>
      </c>
      <c r="CU13" s="467"/>
      <c r="CV13" s="467"/>
      <c r="CW13" s="467"/>
      <c r="CX13" s="467"/>
      <c r="CY13" s="467"/>
      <c r="CZ13" s="467"/>
      <c r="DA13" s="468"/>
      <c r="DB13" s="466">
        <v>9.1999999999999993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78304</v>
      </c>
      <c r="S14" s="554"/>
      <c r="T14" s="554"/>
      <c r="U14" s="554"/>
      <c r="V14" s="555"/>
      <c r="W14" s="459"/>
      <c r="X14" s="460"/>
      <c r="Y14" s="460"/>
      <c r="Z14" s="460"/>
      <c r="AA14" s="460"/>
      <c r="AB14" s="449"/>
      <c r="AC14" s="556">
        <v>5.5</v>
      </c>
      <c r="AD14" s="557"/>
      <c r="AE14" s="557"/>
      <c r="AF14" s="557"/>
      <c r="AG14" s="558"/>
      <c r="AH14" s="556">
        <v>5.2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v>5.8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76497</v>
      </c>
      <c r="S15" s="554"/>
      <c r="T15" s="554"/>
      <c r="U15" s="554"/>
      <c r="V15" s="555"/>
      <c r="W15" s="485" t="s">
        <v>144</v>
      </c>
      <c r="X15" s="486"/>
      <c r="Y15" s="486"/>
      <c r="Z15" s="486"/>
      <c r="AA15" s="486"/>
      <c r="AB15" s="476"/>
      <c r="AC15" s="520">
        <v>15860</v>
      </c>
      <c r="AD15" s="521"/>
      <c r="AE15" s="521"/>
      <c r="AF15" s="521"/>
      <c r="AG15" s="563"/>
      <c r="AH15" s="520">
        <v>15347</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10395620</v>
      </c>
      <c r="BO15" s="433"/>
      <c r="BP15" s="433"/>
      <c r="BQ15" s="433"/>
      <c r="BR15" s="433"/>
      <c r="BS15" s="433"/>
      <c r="BT15" s="433"/>
      <c r="BU15" s="434"/>
      <c r="BV15" s="432">
        <v>9985469</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40.799999999999997</v>
      </c>
      <c r="AD16" s="557"/>
      <c r="AE16" s="557"/>
      <c r="AF16" s="557"/>
      <c r="AG16" s="558"/>
      <c r="AH16" s="556">
        <v>40.9</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20605417</v>
      </c>
      <c r="BO16" s="470"/>
      <c r="BP16" s="470"/>
      <c r="BQ16" s="470"/>
      <c r="BR16" s="470"/>
      <c r="BS16" s="470"/>
      <c r="BT16" s="470"/>
      <c r="BU16" s="471"/>
      <c r="BV16" s="469">
        <v>19723992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20873</v>
      </c>
      <c r="AD17" s="521"/>
      <c r="AE17" s="521"/>
      <c r="AF17" s="521"/>
      <c r="AG17" s="563"/>
      <c r="AH17" s="520">
        <v>20210</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13116398</v>
      </c>
      <c r="BO17" s="470"/>
      <c r="BP17" s="470"/>
      <c r="BQ17" s="470"/>
      <c r="BR17" s="470"/>
      <c r="BS17" s="470"/>
      <c r="BT17" s="470"/>
      <c r="BU17" s="471"/>
      <c r="BV17" s="469">
        <v>12682026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676.45</v>
      </c>
      <c r="M18" s="585"/>
      <c r="N18" s="585"/>
      <c r="O18" s="585"/>
      <c r="P18" s="585"/>
      <c r="Q18" s="585"/>
      <c r="R18" s="586"/>
      <c r="S18" s="586"/>
      <c r="T18" s="586"/>
      <c r="U18" s="586"/>
      <c r="V18" s="587"/>
      <c r="W18" s="487"/>
      <c r="X18" s="488"/>
      <c r="Y18" s="488"/>
      <c r="Z18" s="488"/>
      <c r="AA18" s="488"/>
      <c r="AB18" s="479"/>
      <c r="AC18" s="588">
        <v>53.7</v>
      </c>
      <c r="AD18" s="589"/>
      <c r="AE18" s="589"/>
      <c r="AF18" s="589"/>
      <c r="AG18" s="590"/>
      <c r="AH18" s="588">
        <v>53.9</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22453763</v>
      </c>
      <c r="BO18" s="470"/>
      <c r="BP18" s="470"/>
      <c r="BQ18" s="470"/>
      <c r="BR18" s="470"/>
      <c r="BS18" s="470"/>
      <c r="BT18" s="470"/>
      <c r="BU18" s="471"/>
      <c r="BV18" s="469">
        <v>21897189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113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32545531</v>
      </c>
      <c r="BO19" s="470"/>
      <c r="BP19" s="470"/>
      <c r="BQ19" s="470"/>
      <c r="BR19" s="470"/>
      <c r="BS19" s="470"/>
      <c r="BT19" s="470"/>
      <c r="BU19" s="471"/>
      <c r="BV19" s="469">
        <v>30586200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29690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34268919</v>
      </c>
      <c r="BO23" s="470"/>
      <c r="BP23" s="470"/>
      <c r="BQ23" s="470"/>
      <c r="BR23" s="470"/>
      <c r="BS23" s="470"/>
      <c r="BT23" s="470"/>
      <c r="BU23" s="471"/>
      <c r="BV23" s="469">
        <v>34405245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9030</v>
      </c>
      <c r="R24" s="521"/>
      <c r="S24" s="521"/>
      <c r="T24" s="521"/>
      <c r="U24" s="521"/>
      <c r="V24" s="563"/>
      <c r="W24" s="622"/>
      <c r="X24" s="610"/>
      <c r="Y24" s="611"/>
      <c r="Z24" s="519" t="s">
        <v>168</v>
      </c>
      <c r="AA24" s="499"/>
      <c r="AB24" s="499"/>
      <c r="AC24" s="499"/>
      <c r="AD24" s="499"/>
      <c r="AE24" s="499"/>
      <c r="AF24" s="499"/>
      <c r="AG24" s="500"/>
      <c r="AH24" s="520">
        <v>728</v>
      </c>
      <c r="AI24" s="521"/>
      <c r="AJ24" s="521"/>
      <c r="AK24" s="521"/>
      <c r="AL24" s="563"/>
      <c r="AM24" s="520">
        <v>2223312</v>
      </c>
      <c r="AN24" s="521"/>
      <c r="AO24" s="521"/>
      <c r="AP24" s="521"/>
      <c r="AQ24" s="521"/>
      <c r="AR24" s="563"/>
      <c r="AS24" s="520">
        <v>3054</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17664492</v>
      </c>
      <c r="BO24" s="470"/>
      <c r="BP24" s="470"/>
      <c r="BQ24" s="470"/>
      <c r="BR24" s="470"/>
      <c r="BS24" s="470"/>
      <c r="BT24" s="470"/>
      <c r="BU24" s="471"/>
      <c r="BV24" s="469">
        <v>18364417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7840</v>
      </c>
      <c r="R25" s="521"/>
      <c r="S25" s="521"/>
      <c r="T25" s="521"/>
      <c r="U25" s="521"/>
      <c r="V25" s="563"/>
      <c r="W25" s="622"/>
      <c r="X25" s="610"/>
      <c r="Y25" s="611"/>
      <c r="Z25" s="519" t="s">
        <v>171</v>
      </c>
      <c r="AA25" s="499"/>
      <c r="AB25" s="499"/>
      <c r="AC25" s="499"/>
      <c r="AD25" s="499"/>
      <c r="AE25" s="499"/>
      <c r="AF25" s="499"/>
      <c r="AG25" s="500"/>
      <c r="AH25" s="520">
        <v>115</v>
      </c>
      <c r="AI25" s="521"/>
      <c r="AJ25" s="521"/>
      <c r="AK25" s="521"/>
      <c r="AL25" s="563"/>
      <c r="AM25" s="520">
        <v>338560</v>
      </c>
      <c r="AN25" s="521"/>
      <c r="AO25" s="521"/>
      <c r="AP25" s="521"/>
      <c r="AQ25" s="521"/>
      <c r="AR25" s="563"/>
      <c r="AS25" s="520">
        <v>2944</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4819268</v>
      </c>
      <c r="BO25" s="433"/>
      <c r="BP25" s="433"/>
      <c r="BQ25" s="433"/>
      <c r="BR25" s="433"/>
      <c r="BS25" s="433"/>
      <c r="BT25" s="433"/>
      <c r="BU25" s="434"/>
      <c r="BV25" s="432">
        <v>5146058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6580</v>
      </c>
      <c r="R26" s="521"/>
      <c r="S26" s="521"/>
      <c r="T26" s="521"/>
      <c r="U26" s="521"/>
      <c r="V26" s="563"/>
      <c r="W26" s="622"/>
      <c r="X26" s="610"/>
      <c r="Y26" s="611"/>
      <c r="Z26" s="519" t="s">
        <v>174</v>
      </c>
      <c r="AA26" s="632"/>
      <c r="AB26" s="632"/>
      <c r="AC26" s="632"/>
      <c r="AD26" s="632"/>
      <c r="AE26" s="632"/>
      <c r="AF26" s="632"/>
      <c r="AG26" s="633"/>
      <c r="AH26" s="520">
        <v>23</v>
      </c>
      <c r="AI26" s="521"/>
      <c r="AJ26" s="521"/>
      <c r="AK26" s="521"/>
      <c r="AL26" s="563"/>
      <c r="AM26" s="520">
        <v>61755</v>
      </c>
      <c r="AN26" s="521"/>
      <c r="AO26" s="521"/>
      <c r="AP26" s="521"/>
      <c r="AQ26" s="521"/>
      <c r="AR26" s="563"/>
      <c r="AS26" s="520">
        <v>2685</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4410</v>
      </c>
      <c r="R27" s="521"/>
      <c r="S27" s="521"/>
      <c r="T27" s="521"/>
      <c r="U27" s="521"/>
      <c r="V27" s="563"/>
      <c r="W27" s="622"/>
      <c r="X27" s="610"/>
      <c r="Y27" s="611"/>
      <c r="Z27" s="519" t="s">
        <v>177</v>
      </c>
      <c r="AA27" s="499"/>
      <c r="AB27" s="499"/>
      <c r="AC27" s="499"/>
      <c r="AD27" s="499"/>
      <c r="AE27" s="499"/>
      <c r="AF27" s="499"/>
      <c r="AG27" s="500"/>
      <c r="AH27" s="520">
        <v>29</v>
      </c>
      <c r="AI27" s="521"/>
      <c r="AJ27" s="521"/>
      <c r="AK27" s="521"/>
      <c r="AL27" s="563"/>
      <c r="AM27" s="520">
        <v>92468</v>
      </c>
      <c r="AN27" s="521"/>
      <c r="AO27" s="521"/>
      <c r="AP27" s="521"/>
      <c r="AQ27" s="521"/>
      <c r="AR27" s="563"/>
      <c r="AS27" s="520">
        <v>3189</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1599790</v>
      </c>
      <c r="BO27" s="646"/>
      <c r="BP27" s="646"/>
      <c r="BQ27" s="646"/>
      <c r="BR27" s="646"/>
      <c r="BS27" s="646"/>
      <c r="BT27" s="646"/>
      <c r="BU27" s="647"/>
      <c r="BV27" s="645">
        <v>1599474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3980</v>
      </c>
      <c r="R28" s="521"/>
      <c r="S28" s="521"/>
      <c r="T28" s="521"/>
      <c r="U28" s="521"/>
      <c r="V28" s="563"/>
      <c r="W28" s="622"/>
      <c r="X28" s="610"/>
      <c r="Y28" s="611"/>
      <c r="Z28" s="519" t="s">
        <v>180</v>
      </c>
      <c r="AA28" s="499"/>
      <c r="AB28" s="499"/>
      <c r="AC28" s="499"/>
      <c r="AD28" s="499"/>
      <c r="AE28" s="499"/>
      <c r="AF28" s="499"/>
      <c r="AG28" s="500"/>
      <c r="AH28" s="520" t="s">
        <v>127</v>
      </c>
      <c r="AI28" s="521"/>
      <c r="AJ28" s="521"/>
      <c r="AK28" s="521"/>
      <c r="AL28" s="563"/>
      <c r="AM28" s="520" t="s">
        <v>181</v>
      </c>
      <c r="AN28" s="521"/>
      <c r="AO28" s="521"/>
      <c r="AP28" s="521"/>
      <c r="AQ28" s="521"/>
      <c r="AR28" s="563"/>
      <c r="AS28" s="520" t="s">
        <v>127</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4327241</v>
      </c>
      <c r="BO28" s="433"/>
      <c r="BP28" s="433"/>
      <c r="BQ28" s="433"/>
      <c r="BR28" s="433"/>
      <c r="BS28" s="433"/>
      <c r="BT28" s="433"/>
      <c r="BU28" s="434"/>
      <c r="BV28" s="432">
        <v>3905276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19</v>
      </c>
      <c r="M29" s="521"/>
      <c r="N29" s="521"/>
      <c r="O29" s="521"/>
      <c r="P29" s="563"/>
      <c r="Q29" s="520">
        <v>3760</v>
      </c>
      <c r="R29" s="521"/>
      <c r="S29" s="521"/>
      <c r="T29" s="521"/>
      <c r="U29" s="521"/>
      <c r="V29" s="563"/>
      <c r="W29" s="623"/>
      <c r="X29" s="624"/>
      <c r="Y29" s="625"/>
      <c r="Z29" s="519" t="s">
        <v>184</v>
      </c>
      <c r="AA29" s="499"/>
      <c r="AB29" s="499"/>
      <c r="AC29" s="499"/>
      <c r="AD29" s="499"/>
      <c r="AE29" s="499"/>
      <c r="AF29" s="499"/>
      <c r="AG29" s="500"/>
      <c r="AH29" s="520">
        <v>757</v>
      </c>
      <c r="AI29" s="521"/>
      <c r="AJ29" s="521"/>
      <c r="AK29" s="521"/>
      <c r="AL29" s="563"/>
      <c r="AM29" s="520">
        <v>2315780</v>
      </c>
      <c r="AN29" s="521"/>
      <c r="AO29" s="521"/>
      <c r="AP29" s="521"/>
      <c r="AQ29" s="521"/>
      <c r="AR29" s="563"/>
      <c r="AS29" s="520">
        <v>3059</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572137</v>
      </c>
      <c r="BO29" s="470"/>
      <c r="BP29" s="470"/>
      <c r="BQ29" s="470"/>
      <c r="BR29" s="470"/>
      <c r="BS29" s="470"/>
      <c r="BT29" s="470"/>
      <c r="BU29" s="471"/>
      <c r="BV29" s="469">
        <v>172036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98.6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12458760</v>
      </c>
      <c r="BO30" s="646"/>
      <c r="BP30" s="646"/>
      <c r="BQ30" s="646"/>
      <c r="BR30" s="646"/>
      <c r="BS30" s="646"/>
      <c r="BT30" s="646"/>
      <c r="BU30" s="647"/>
      <c r="BV30" s="645">
        <v>12707400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199</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国民健康保険事業会計(直営診療施設勘定)</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岐阜県市町村会館組合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（株）阿木レイクサイド</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国民健康保険事業会計(事業勘定)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後期高齢者医療連合（一般会計分）</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中津川市土地開発公社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IF('各会計、関係団体の財政状況及び健全化判断比率'!B35="","",'各会計、関係団体の財政状況及び健全化判断比率'!B35)</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後期高齢者医療連合（特別会計分）</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（一財）椛の湖ふれあい村</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後期高齢者医療事業会計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16</v>
      </c>
      <c r="CP37" s="658"/>
      <c r="CQ37" s="659" t="str">
        <f>IF('各会計、関係団体の財政状況及び健全化判断比率'!BS10="","",'各会計、関係団体の財政状況及び健全化判断比率'!BS10)</f>
        <v>（一財）付知町振興公社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駅前駐車場事業会計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17</v>
      </c>
      <c r="CP38" s="658"/>
      <c r="CQ38" s="659" t="str">
        <f>IF('各会計、関係団体の財政状況及び健全化判断比率'!BS11="","",'各会計、関係団体の財政状況及び健全化判断比率'!BS11)</f>
        <v>山口特産開発</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18</v>
      </c>
      <c r="CP39" s="658"/>
      <c r="CQ39" s="659" t="str">
        <f>IF('各会計、関係団体の財政状況及び健全化判断比率'!BS12="","",'各会計、関係団体の財政状況及び健全化判断比率'!BS12)</f>
        <v>中津川・恵那地域勤労者福祉サービスセンター</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19</v>
      </c>
      <c r="CP40" s="658"/>
      <c r="CQ40" s="659" t="str">
        <f>IF('各会計、関係団体の財政状況及び健全化判断比率'!BS13="","",'各会計、関係団体の財政状況及び健全化判断比率'!BS13)</f>
        <v>（一財）纐纈忠行育英基金</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20</v>
      </c>
      <c r="CP41" s="658"/>
      <c r="CQ41" s="659" t="str">
        <f>IF('各会計、関係団体の財政状況及び健全化判断比率'!BS14="","",'各会計、関係団体の財政状況及び健全化判断比率'!BS14)</f>
        <v>明知鉄道（株）</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mu2fXfdyZ7yWbaStQNzyjBVLth8DD/C4EMrycuYlMZPR6W6CCL+k3gViSGHG+0nBci4tAYvhoqWGfihc2cGvOA==" saltValue="1k7PCBy9/6wU4/qeyBd/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569</v>
      </c>
      <c r="D34" s="1250"/>
      <c r="E34" s="1251"/>
      <c r="F34" s="32">
        <v>8.98</v>
      </c>
      <c r="G34" s="33">
        <v>11.87</v>
      </c>
      <c r="H34" s="33">
        <v>13.67</v>
      </c>
      <c r="I34" s="33">
        <v>17.829999999999998</v>
      </c>
      <c r="J34" s="34">
        <v>18.66</v>
      </c>
      <c r="K34" s="22"/>
      <c r="L34" s="22"/>
      <c r="M34" s="22"/>
      <c r="N34" s="22"/>
      <c r="O34" s="22"/>
      <c r="P34" s="22"/>
    </row>
    <row r="35" spans="1:16" ht="39" customHeight="1" x14ac:dyDescent="0.15">
      <c r="A35" s="22"/>
      <c r="B35" s="35"/>
      <c r="C35" s="1244" t="s">
        <v>570</v>
      </c>
      <c r="D35" s="1245"/>
      <c r="E35" s="1246"/>
      <c r="F35" s="36">
        <v>7.23</v>
      </c>
      <c r="G35" s="37">
        <v>5.25</v>
      </c>
      <c r="H35" s="37">
        <v>4.79</v>
      </c>
      <c r="I35" s="37">
        <v>3.44</v>
      </c>
      <c r="J35" s="38">
        <v>6.14</v>
      </c>
      <c r="K35" s="22"/>
      <c r="L35" s="22"/>
      <c r="M35" s="22"/>
      <c r="N35" s="22"/>
      <c r="O35" s="22"/>
      <c r="P35" s="22"/>
    </row>
    <row r="36" spans="1:16" ht="39" customHeight="1" x14ac:dyDescent="0.15">
      <c r="A36" s="22"/>
      <c r="B36" s="35"/>
      <c r="C36" s="1244" t="s">
        <v>571</v>
      </c>
      <c r="D36" s="1245"/>
      <c r="E36" s="1246"/>
      <c r="F36" s="36">
        <v>5.93</v>
      </c>
      <c r="G36" s="37">
        <v>5.79</v>
      </c>
      <c r="H36" s="37">
        <v>5.14</v>
      </c>
      <c r="I36" s="37">
        <v>4.72</v>
      </c>
      <c r="J36" s="38">
        <v>4.17</v>
      </c>
      <c r="K36" s="22"/>
      <c r="L36" s="22"/>
      <c r="M36" s="22"/>
      <c r="N36" s="22"/>
      <c r="O36" s="22"/>
      <c r="P36" s="22"/>
    </row>
    <row r="37" spans="1:16" ht="39" customHeight="1" x14ac:dyDescent="0.15">
      <c r="A37" s="22"/>
      <c r="B37" s="35"/>
      <c r="C37" s="1244" t="s">
        <v>572</v>
      </c>
      <c r="D37" s="1245"/>
      <c r="E37" s="1246"/>
      <c r="F37" s="36">
        <v>2.37</v>
      </c>
      <c r="G37" s="37">
        <v>3.95</v>
      </c>
      <c r="H37" s="37">
        <v>2.76</v>
      </c>
      <c r="I37" s="37">
        <v>2.61</v>
      </c>
      <c r="J37" s="38">
        <v>2.38</v>
      </c>
      <c r="K37" s="22"/>
      <c r="L37" s="22"/>
      <c r="M37" s="22"/>
      <c r="N37" s="22"/>
      <c r="O37" s="22"/>
      <c r="P37" s="22"/>
    </row>
    <row r="38" spans="1:16" ht="39" customHeight="1" x14ac:dyDescent="0.15">
      <c r="A38" s="22"/>
      <c r="B38" s="35"/>
      <c r="C38" s="1244" t="s">
        <v>573</v>
      </c>
      <c r="D38" s="1245"/>
      <c r="E38" s="1246"/>
      <c r="F38" s="36">
        <v>1.28</v>
      </c>
      <c r="G38" s="37">
        <v>1.1599999999999999</v>
      </c>
      <c r="H38" s="37">
        <v>1.29</v>
      </c>
      <c r="I38" s="37">
        <v>0.5</v>
      </c>
      <c r="J38" s="38">
        <v>0.95</v>
      </c>
      <c r="K38" s="22"/>
      <c r="L38" s="22"/>
      <c r="M38" s="22"/>
      <c r="N38" s="22"/>
      <c r="O38" s="22"/>
      <c r="P38" s="22"/>
    </row>
    <row r="39" spans="1:16" ht="39" customHeight="1" x14ac:dyDescent="0.15">
      <c r="A39" s="22"/>
      <c r="B39" s="35"/>
      <c r="C39" s="1244" t="s">
        <v>574</v>
      </c>
      <c r="D39" s="1245"/>
      <c r="E39" s="1246"/>
      <c r="F39" s="36">
        <v>0.32</v>
      </c>
      <c r="G39" s="37">
        <v>0.34</v>
      </c>
      <c r="H39" s="37">
        <v>0.33</v>
      </c>
      <c r="I39" s="37">
        <v>0.98</v>
      </c>
      <c r="J39" s="38">
        <v>0.84</v>
      </c>
      <c r="K39" s="22"/>
      <c r="L39" s="22"/>
      <c r="M39" s="22"/>
      <c r="N39" s="22"/>
      <c r="O39" s="22"/>
      <c r="P39" s="22"/>
    </row>
    <row r="40" spans="1:16" ht="39" customHeight="1" x14ac:dyDescent="0.15">
      <c r="A40" s="22"/>
      <c r="B40" s="35"/>
      <c r="C40" s="1244" t="s">
        <v>575</v>
      </c>
      <c r="D40" s="1245"/>
      <c r="E40" s="1246"/>
      <c r="F40" s="36">
        <v>0.42</v>
      </c>
      <c r="G40" s="37">
        <v>0.46</v>
      </c>
      <c r="H40" s="37">
        <v>0.49</v>
      </c>
      <c r="I40" s="37">
        <v>0.49</v>
      </c>
      <c r="J40" s="38">
        <v>0.44</v>
      </c>
      <c r="K40" s="22"/>
      <c r="L40" s="22"/>
      <c r="M40" s="22"/>
      <c r="N40" s="22"/>
      <c r="O40" s="22"/>
      <c r="P40" s="22"/>
    </row>
    <row r="41" spans="1:16" ht="39" customHeight="1" x14ac:dyDescent="0.15">
      <c r="A41" s="22"/>
      <c r="B41" s="35"/>
      <c r="C41" s="1244" t="s">
        <v>576</v>
      </c>
      <c r="D41" s="1245"/>
      <c r="E41" s="1246"/>
      <c r="F41" s="36">
        <v>0.25</v>
      </c>
      <c r="G41" s="37">
        <v>0.31</v>
      </c>
      <c r="H41" s="37">
        <v>0.33</v>
      </c>
      <c r="I41" s="37">
        <v>0.3</v>
      </c>
      <c r="J41" s="38">
        <v>0.27</v>
      </c>
      <c r="K41" s="22"/>
      <c r="L41" s="22"/>
      <c r="M41" s="22"/>
      <c r="N41" s="22"/>
      <c r="O41" s="22"/>
      <c r="P41" s="22"/>
    </row>
    <row r="42" spans="1:16" ht="39" customHeight="1" x14ac:dyDescent="0.15">
      <c r="A42" s="22"/>
      <c r="B42" s="39"/>
      <c r="C42" s="1244" t="s">
        <v>577</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578</v>
      </c>
      <c r="D43" s="1248"/>
      <c r="E43" s="1249"/>
      <c r="F43" s="41">
        <v>0.72</v>
      </c>
      <c r="G43" s="42">
        <v>0.4</v>
      </c>
      <c r="H43" s="42">
        <v>0.38</v>
      </c>
      <c r="I43" s="42">
        <v>0.98</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Waw/8urCD3SpZkjwfEUp7rdU3rVCp2Kv2ylbxBlmN+jDawzQVepA2ei57e/2ggODKHwmaR4gqEMLj1wo83fA==" saltValue="2bf8iebA0LLL2otVHGcu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4386</v>
      </c>
      <c r="L45" s="60">
        <v>4289</v>
      </c>
      <c r="M45" s="60">
        <v>3968</v>
      </c>
      <c r="N45" s="60">
        <v>3665</v>
      </c>
      <c r="O45" s="61">
        <v>3758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3166</v>
      </c>
      <c r="L48" s="64">
        <v>2974</v>
      </c>
      <c r="M48" s="64">
        <v>2795</v>
      </c>
      <c r="N48" s="64">
        <v>2531</v>
      </c>
      <c r="O48" s="65">
        <v>2338</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518</v>
      </c>
      <c r="L49" s="64" t="s">
        <v>518</v>
      </c>
      <c r="M49" s="64" t="s">
        <v>518</v>
      </c>
      <c r="N49" s="64" t="s">
        <v>518</v>
      </c>
      <c r="O49" s="65" t="s">
        <v>518</v>
      </c>
      <c r="P49" s="48"/>
      <c r="Q49" s="48"/>
      <c r="R49" s="48"/>
      <c r="S49" s="48"/>
      <c r="T49" s="48"/>
      <c r="U49" s="48"/>
    </row>
    <row r="50" spans="1:21" ht="30.75" customHeight="1" x14ac:dyDescent="0.15">
      <c r="A50" s="48"/>
      <c r="B50" s="1254"/>
      <c r="C50" s="1255"/>
      <c r="D50" s="62"/>
      <c r="E50" s="1260" t="s">
        <v>17</v>
      </c>
      <c r="F50" s="1260"/>
      <c r="G50" s="1260"/>
      <c r="H50" s="1260"/>
      <c r="I50" s="1260"/>
      <c r="J50" s="1261"/>
      <c r="K50" s="63">
        <v>33</v>
      </c>
      <c r="L50" s="64">
        <v>32</v>
      </c>
      <c r="M50" s="64">
        <v>31</v>
      </c>
      <c r="N50" s="64">
        <v>31</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5345</v>
      </c>
      <c r="L52" s="64">
        <v>5176</v>
      </c>
      <c r="M52" s="64">
        <v>4946</v>
      </c>
      <c r="N52" s="64">
        <v>4851</v>
      </c>
      <c r="O52" s="65">
        <v>4795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2240</v>
      </c>
      <c r="L53" s="69">
        <v>2119</v>
      </c>
      <c r="M53" s="69">
        <v>1848</v>
      </c>
      <c r="N53" s="69">
        <v>1376</v>
      </c>
      <c r="O53" s="70">
        <v>1301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605</v>
      </c>
      <c r="L57" s="84" t="s">
        <v>605</v>
      </c>
      <c r="M57" s="84" t="s">
        <v>605</v>
      </c>
      <c r="N57" s="84" t="s">
        <v>605</v>
      </c>
      <c r="O57" s="85" t="s">
        <v>605</v>
      </c>
    </row>
    <row r="58" spans="1:21" ht="31.5" customHeight="1" thickBot="1" x14ac:dyDescent="0.2">
      <c r="B58" s="1270"/>
      <c r="C58" s="1271"/>
      <c r="D58" s="1275" t="s">
        <v>27</v>
      </c>
      <c r="E58" s="1276"/>
      <c r="F58" s="1276"/>
      <c r="G58" s="1276"/>
      <c r="H58" s="1276"/>
      <c r="I58" s="1276"/>
      <c r="J58" s="1277"/>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Ye/YMHH4xdeKIIh6N7aQmTt7nd91gubtpYGKBRF/6Mtz7AtU+uYa2jE/3ssUNFY/HdLDtYVw3HTGbgfoOu0g==" saltValue="+VvIx2Fs35bbm11SDGTt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35110</v>
      </c>
      <c r="J41" s="104">
        <v>33834</v>
      </c>
      <c r="K41" s="104">
        <v>33137</v>
      </c>
      <c r="L41" s="104">
        <v>34405</v>
      </c>
      <c r="M41" s="105">
        <v>34269</v>
      </c>
    </row>
    <row r="42" spans="2:13" ht="27.75" customHeight="1" x14ac:dyDescent="0.15">
      <c r="B42" s="1280"/>
      <c r="C42" s="1281"/>
      <c r="D42" s="106"/>
      <c r="E42" s="1286" t="s">
        <v>32</v>
      </c>
      <c r="F42" s="1286"/>
      <c r="G42" s="1286"/>
      <c r="H42" s="1287"/>
      <c r="I42" s="107">
        <v>99</v>
      </c>
      <c r="J42" s="108">
        <v>60</v>
      </c>
      <c r="K42" s="108">
        <v>30</v>
      </c>
      <c r="L42" s="108">
        <v>957</v>
      </c>
      <c r="M42" s="109">
        <v>828</v>
      </c>
    </row>
    <row r="43" spans="2:13" ht="27.75" customHeight="1" x14ac:dyDescent="0.15">
      <c r="B43" s="1280"/>
      <c r="C43" s="1281"/>
      <c r="D43" s="106"/>
      <c r="E43" s="1286" t="s">
        <v>33</v>
      </c>
      <c r="F43" s="1286"/>
      <c r="G43" s="1286"/>
      <c r="H43" s="1287"/>
      <c r="I43" s="107">
        <v>26881</v>
      </c>
      <c r="J43" s="108">
        <v>24249</v>
      </c>
      <c r="K43" s="108">
        <v>23143</v>
      </c>
      <c r="L43" s="108">
        <v>21310</v>
      </c>
      <c r="M43" s="109">
        <v>18815</v>
      </c>
    </row>
    <row r="44" spans="2:13" ht="27.75" customHeight="1" x14ac:dyDescent="0.15">
      <c r="B44" s="1280"/>
      <c r="C44" s="1281"/>
      <c r="D44" s="106"/>
      <c r="E44" s="1286" t="s">
        <v>34</v>
      </c>
      <c r="F44" s="1286"/>
      <c r="G44" s="1286"/>
      <c r="H44" s="1287"/>
      <c r="I44" s="107" t="s">
        <v>518</v>
      </c>
      <c r="J44" s="108" t="s">
        <v>518</v>
      </c>
      <c r="K44" s="108" t="s">
        <v>518</v>
      </c>
      <c r="L44" s="108" t="s">
        <v>518</v>
      </c>
      <c r="M44" s="109" t="s">
        <v>518</v>
      </c>
    </row>
    <row r="45" spans="2:13" ht="27.75" customHeight="1" x14ac:dyDescent="0.15">
      <c r="B45" s="1280"/>
      <c r="C45" s="1281"/>
      <c r="D45" s="106"/>
      <c r="E45" s="1286" t="s">
        <v>35</v>
      </c>
      <c r="F45" s="1286"/>
      <c r="G45" s="1286"/>
      <c r="H45" s="1287"/>
      <c r="I45" s="107">
        <v>6203</v>
      </c>
      <c r="J45" s="108">
        <v>6141</v>
      </c>
      <c r="K45" s="108">
        <v>5614</v>
      </c>
      <c r="L45" s="108">
        <v>5719</v>
      </c>
      <c r="M45" s="109">
        <v>5714</v>
      </c>
    </row>
    <row r="46" spans="2:13" ht="27.75" customHeight="1" x14ac:dyDescent="0.15">
      <c r="B46" s="1280"/>
      <c r="C46" s="1281"/>
      <c r="D46" s="110"/>
      <c r="E46" s="1286" t="s">
        <v>36</v>
      </c>
      <c r="F46" s="1286"/>
      <c r="G46" s="1286"/>
      <c r="H46" s="1287"/>
      <c r="I46" s="107">
        <v>59</v>
      </c>
      <c r="J46" s="108">
        <v>248</v>
      </c>
      <c r="K46" s="108">
        <v>392</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14394</v>
      </c>
      <c r="J50" s="108">
        <v>14174</v>
      </c>
      <c r="K50" s="108">
        <v>14449</v>
      </c>
      <c r="L50" s="108">
        <v>14662</v>
      </c>
      <c r="M50" s="109">
        <v>15374</v>
      </c>
    </row>
    <row r="51" spans="2:13" ht="27.75" customHeight="1" x14ac:dyDescent="0.15">
      <c r="B51" s="1280"/>
      <c r="C51" s="1281"/>
      <c r="D51" s="106"/>
      <c r="E51" s="1286" t="s">
        <v>42</v>
      </c>
      <c r="F51" s="1286"/>
      <c r="G51" s="1286"/>
      <c r="H51" s="1287"/>
      <c r="I51" s="107">
        <v>4630</v>
      </c>
      <c r="J51" s="108">
        <v>4647</v>
      </c>
      <c r="K51" s="108">
        <v>4667</v>
      </c>
      <c r="L51" s="108">
        <v>4833</v>
      </c>
      <c r="M51" s="109">
        <v>4631</v>
      </c>
    </row>
    <row r="52" spans="2:13" ht="27.75" customHeight="1" x14ac:dyDescent="0.15">
      <c r="B52" s="1282"/>
      <c r="C52" s="1283"/>
      <c r="D52" s="106"/>
      <c r="E52" s="1286" t="s">
        <v>43</v>
      </c>
      <c r="F52" s="1286"/>
      <c r="G52" s="1286"/>
      <c r="H52" s="1287"/>
      <c r="I52" s="107">
        <v>44840</v>
      </c>
      <c r="J52" s="108">
        <v>43194</v>
      </c>
      <c r="K52" s="108">
        <v>41963</v>
      </c>
      <c r="L52" s="108">
        <v>41774</v>
      </c>
      <c r="M52" s="109">
        <v>40623</v>
      </c>
    </row>
    <row r="53" spans="2:13" ht="27.75" customHeight="1" thickBot="1" x14ac:dyDescent="0.2">
      <c r="B53" s="1293" t="s">
        <v>44</v>
      </c>
      <c r="C53" s="1294"/>
      <c r="D53" s="113"/>
      <c r="E53" s="1295" t="s">
        <v>45</v>
      </c>
      <c r="F53" s="1295"/>
      <c r="G53" s="1295"/>
      <c r="H53" s="1296"/>
      <c r="I53" s="114">
        <v>4489</v>
      </c>
      <c r="J53" s="115">
        <v>2516</v>
      </c>
      <c r="K53" s="115">
        <v>1236</v>
      </c>
      <c r="L53" s="115">
        <v>1122</v>
      </c>
      <c r="M53" s="116">
        <v>-1003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hgeH6hD60rTNboII8GmxlngNmd3OwvKeI0ReBzZ1okr4sDMBLuj80GX+nyg9XT1FtS7KRhC3OOxjENiZiBfsw==" saltValue="LmOnGSYJI7+u/pB0tFLP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4002</v>
      </c>
      <c r="G55" s="128">
        <v>3905</v>
      </c>
      <c r="H55" s="129">
        <v>4327</v>
      </c>
    </row>
    <row r="56" spans="2:8" ht="52.5" customHeight="1" x14ac:dyDescent="0.15">
      <c r="B56" s="130"/>
      <c r="C56" s="1307" t="s">
        <v>49</v>
      </c>
      <c r="D56" s="1307"/>
      <c r="E56" s="1308"/>
      <c r="F56" s="131">
        <v>172</v>
      </c>
      <c r="G56" s="131">
        <v>172</v>
      </c>
      <c r="H56" s="132">
        <v>572</v>
      </c>
    </row>
    <row r="57" spans="2:8" ht="53.25" customHeight="1" x14ac:dyDescent="0.15">
      <c r="B57" s="130"/>
      <c r="C57" s="1309" t="s">
        <v>50</v>
      </c>
      <c r="D57" s="1309"/>
      <c r="E57" s="1310"/>
      <c r="F57" s="133">
        <v>12415</v>
      </c>
      <c r="G57" s="133">
        <v>12707</v>
      </c>
      <c r="H57" s="134">
        <v>12459</v>
      </c>
    </row>
    <row r="58" spans="2:8" ht="45.75" customHeight="1" x14ac:dyDescent="0.15">
      <c r="B58" s="135"/>
      <c r="C58" s="1297" t="s">
        <v>599</v>
      </c>
      <c r="D58" s="1298"/>
      <c r="E58" s="1299"/>
      <c r="F58" s="136">
        <v>4026</v>
      </c>
      <c r="G58" s="136">
        <v>4027</v>
      </c>
      <c r="H58" s="137">
        <v>4027</v>
      </c>
    </row>
    <row r="59" spans="2:8" ht="45.75" customHeight="1" x14ac:dyDescent="0.15">
      <c r="B59" s="135"/>
      <c r="C59" s="1297" t="s">
        <v>600</v>
      </c>
      <c r="D59" s="1298"/>
      <c r="E59" s="1299"/>
      <c r="F59" s="136">
        <v>3212</v>
      </c>
      <c r="G59" s="136">
        <v>3514</v>
      </c>
      <c r="H59" s="137">
        <v>3404</v>
      </c>
    </row>
    <row r="60" spans="2:8" ht="45.75" customHeight="1" x14ac:dyDescent="0.15">
      <c r="B60" s="135"/>
      <c r="C60" s="1297" t="s">
        <v>601</v>
      </c>
      <c r="D60" s="1298"/>
      <c r="E60" s="1299"/>
      <c r="F60" s="136">
        <v>2169</v>
      </c>
      <c r="G60" s="136">
        <v>2030</v>
      </c>
      <c r="H60" s="137">
        <v>1910</v>
      </c>
    </row>
    <row r="61" spans="2:8" ht="45.75" customHeight="1" x14ac:dyDescent="0.15">
      <c r="B61" s="135"/>
      <c r="C61" s="1297" t="s">
        <v>602</v>
      </c>
      <c r="D61" s="1298"/>
      <c r="E61" s="1299"/>
      <c r="F61" s="136">
        <v>1916</v>
      </c>
      <c r="G61" s="136">
        <v>1854</v>
      </c>
      <c r="H61" s="137">
        <v>1794</v>
      </c>
    </row>
    <row r="62" spans="2:8" ht="45.75" customHeight="1" thickBot="1" x14ac:dyDescent="0.2">
      <c r="B62" s="138"/>
      <c r="C62" s="1300" t="s">
        <v>603</v>
      </c>
      <c r="D62" s="1301"/>
      <c r="E62" s="1302"/>
      <c r="F62" s="139">
        <v>577</v>
      </c>
      <c r="G62" s="139">
        <v>577</v>
      </c>
      <c r="H62" s="140">
        <v>578</v>
      </c>
    </row>
    <row r="63" spans="2:8" ht="52.5" customHeight="1" thickBot="1" x14ac:dyDescent="0.2">
      <c r="B63" s="141"/>
      <c r="C63" s="1303" t="s">
        <v>51</v>
      </c>
      <c r="D63" s="1303"/>
      <c r="E63" s="1304"/>
      <c r="F63" s="142">
        <v>16589</v>
      </c>
      <c r="G63" s="142">
        <v>16785</v>
      </c>
      <c r="H63" s="143">
        <v>17358</v>
      </c>
    </row>
    <row r="64" spans="2:8" ht="15" customHeight="1" x14ac:dyDescent="0.15"/>
  </sheetData>
  <sheetProtection algorithmName="SHA-512" hashValue="//vdgwA+QLQAWJssuaTrGbsRmtIitlFabxx6Lku7GXpgxh4NOajREqjsTDpTTiJEGiTSjb0m3HjV3fBeSARPvg==" saltValue="QQ7MKE1y9Hjo610L8h0U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BI110" sqref="BI11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614</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559</v>
      </c>
      <c r="BQ50" s="1313"/>
      <c r="BR50" s="1313"/>
      <c r="BS50" s="1313"/>
      <c r="BT50" s="1313"/>
      <c r="BU50" s="1313"/>
      <c r="BV50" s="1313"/>
      <c r="BW50" s="1313"/>
      <c r="BX50" s="1313" t="s">
        <v>560</v>
      </c>
      <c r="BY50" s="1313"/>
      <c r="BZ50" s="1313"/>
      <c r="CA50" s="1313"/>
      <c r="CB50" s="1313"/>
      <c r="CC50" s="1313"/>
      <c r="CD50" s="1313"/>
      <c r="CE50" s="1313"/>
      <c r="CF50" s="1313" t="s">
        <v>561</v>
      </c>
      <c r="CG50" s="1313"/>
      <c r="CH50" s="1313"/>
      <c r="CI50" s="1313"/>
      <c r="CJ50" s="1313"/>
      <c r="CK50" s="1313"/>
      <c r="CL50" s="1313"/>
      <c r="CM50" s="1313"/>
      <c r="CN50" s="1313" t="s">
        <v>562</v>
      </c>
      <c r="CO50" s="1313"/>
      <c r="CP50" s="1313"/>
      <c r="CQ50" s="1313"/>
      <c r="CR50" s="1313"/>
      <c r="CS50" s="1313"/>
      <c r="CT50" s="1313"/>
      <c r="CU50" s="1313"/>
      <c r="CV50" s="1313" t="s">
        <v>563</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613</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v>22.7</v>
      </c>
      <c r="BQ51" s="1311"/>
      <c r="BR51" s="1311"/>
      <c r="BS51" s="1311"/>
      <c r="BT51" s="1311"/>
      <c r="BU51" s="1311"/>
      <c r="BV51" s="1311"/>
      <c r="BW51" s="1311"/>
      <c r="BX51" s="1311">
        <v>12.9</v>
      </c>
      <c r="BY51" s="1311"/>
      <c r="BZ51" s="1311"/>
      <c r="CA51" s="1311"/>
      <c r="CB51" s="1311"/>
      <c r="CC51" s="1311"/>
      <c r="CD51" s="1311"/>
      <c r="CE51" s="1311"/>
      <c r="CF51" s="1311">
        <v>6.4</v>
      </c>
      <c r="CG51" s="1311"/>
      <c r="CH51" s="1311"/>
      <c r="CI51" s="1311"/>
      <c r="CJ51" s="1311"/>
      <c r="CK51" s="1311"/>
      <c r="CL51" s="1311"/>
      <c r="CM51" s="1311"/>
      <c r="CN51" s="1311">
        <v>5.8</v>
      </c>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52.4</v>
      </c>
      <c r="BQ53" s="1311"/>
      <c r="BR53" s="1311"/>
      <c r="BS53" s="1311"/>
      <c r="BT53" s="1311"/>
      <c r="BU53" s="1311"/>
      <c r="BV53" s="1311"/>
      <c r="BW53" s="1311"/>
      <c r="BX53" s="1311">
        <v>54.3</v>
      </c>
      <c r="BY53" s="1311"/>
      <c r="BZ53" s="1311"/>
      <c r="CA53" s="1311"/>
      <c r="CB53" s="1311"/>
      <c r="CC53" s="1311"/>
      <c r="CD53" s="1311"/>
      <c r="CE53" s="1311"/>
      <c r="CF53" s="1311">
        <v>56.2</v>
      </c>
      <c r="CG53" s="1311"/>
      <c r="CH53" s="1311"/>
      <c r="CI53" s="1311"/>
      <c r="CJ53" s="1311"/>
      <c r="CK53" s="1311"/>
      <c r="CL53" s="1311"/>
      <c r="CM53" s="1311"/>
      <c r="CN53" s="1311">
        <v>57.7</v>
      </c>
      <c r="CO53" s="1311"/>
      <c r="CP53" s="1311"/>
      <c r="CQ53" s="1311"/>
      <c r="CR53" s="1311"/>
      <c r="CS53" s="1311"/>
      <c r="CT53" s="1311"/>
      <c r="CU53" s="1311"/>
      <c r="CV53" s="1311">
        <v>59.5</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612</v>
      </c>
      <c r="AO55" s="1313"/>
      <c r="AP55" s="1313"/>
      <c r="AQ55" s="1313"/>
      <c r="AR55" s="1313"/>
      <c r="AS55" s="1313"/>
      <c r="AT55" s="1313"/>
      <c r="AU55" s="1313"/>
      <c r="AV55" s="1313"/>
      <c r="AW55" s="1313"/>
      <c r="AX55" s="1313"/>
      <c r="AY55" s="1313"/>
      <c r="AZ55" s="1313"/>
      <c r="BA55" s="1313"/>
      <c r="BB55" s="1314" t="s">
        <v>611</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618</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617</v>
      </c>
    </row>
    <row r="64" spans="1:109" ht="13.5" x14ac:dyDescent="0.1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614</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559</v>
      </c>
      <c r="BQ72" s="1313"/>
      <c r="BR72" s="1313"/>
      <c r="BS72" s="1313"/>
      <c r="BT72" s="1313"/>
      <c r="BU72" s="1313"/>
      <c r="BV72" s="1313"/>
      <c r="BW72" s="1313"/>
      <c r="BX72" s="1313" t="s">
        <v>560</v>
      </c>
      <c r="BY72" s="1313"/>
      <c r="BZ72" s="1313"/>
      <c r="CA72" s="1313"/>
      <c r="CB72" s="1313"/>
      <c r="CC72" s="1313"/>
      <c r="CD72" s="1313"/>
      <c r="CE72" s="1313"/>
      <c r="CF72" s="1313" t="s">
        <v>561</v>
      </c>
      <c r="CG72" s="1313"/>
      <c r="CH72" s="1313"/>
      <c r="CI72" s="1313"/>
      <c r="CJ72" s="1313"/>
      <c r="CK72" s="1313"/>
      <c r="CL72" s="1313"/>
      <c r="CM72" s="1313"/>
      <c r="CN72" s="1313" t="s">
        <v>562</v>
      </c>
      <c r="CO72" s="1313"/>
      <c r="CP72" s="1313"/>
      <c r="CQ72" s="1313"/>
      <c r="CR72" s="1313"/>
      <c r="CS72" s="1313"/>
      <c r="CT72" s="1313"/>
      <c r="CU72" s="1313"/>
      <c r="CV72" s="1313" t="s">
        <v>563</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613</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22.7</v>
      </c>
      <c r="BQ73" s="1311"/>
      <c r="BR73" s="1311"/>
      <c r="BS73" s="1311"/>
      <c r="BT73" s="1311"/>
      <c r="BU73" s="1311"/>
      <c r="BV73" s="1311"/>
      <c r="BW73" s="1311"/>
      <c r="BX73" s="1311">
        <v>12.9</v>
      </c>
      <c r="BY73" s="1311"/>
      <c r="BZ73" s="1311"/>
      <c r="CA73" s="1311"/>
      <c r="CB73" s="1311"/>
      <c r="CC73" s="1311"/>
      <c r="CD73" s="1311"/>
      <c r="CE73" s="1311"/>
      <c r="CF73" s="1311">
        <v>6.4</v>
      </c>
      <c r="CG73" s="1311"/>
      <c r="CH73" s="1311"/>
      <c r="CI73" s="1311"/>
      <c r="CJ73" s="1311"/>
      <c r="CK73" s="1311"/>
      <c r="CL73" s="1311"/>
      <c r="CM73" s="1311"/>
      <c r="CN73" s="1311">
        <v>5.8</v>
      </c>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9.9</v>
      </c>
      <c r="BQ75" s="1311"/>
      <c r="BR75" s="1311"/>
      <c r="BS75" s="1311"/>
      <c r="BT75" s="1311"/>
      <c r="BU75" s="1311"/>
      <c r="BV75" s="1311"/>
      <c r="BW75" s="1311"/>
      <c r="BX75" s="1311">
        <v>10.5</v>
      </c>
      <c r="BY75" s="1311"/>
      <c r="BZ75" s="1311"/>
      <c r="CA75" s="1311"/>
      <c r="CB75" s="1311"/>
      <c r="CC75" s="1311"/>
      <c r="CD75" s="1311"/>
      <c r="CE75" s="1311"/>
      <c r="CF75" s="1311">
        <v>10.6</v>
      </c>
      <c r="CG75" s="1311"/>
      <c r="CH75" s="1311"/>
      <c r="CI75" s="1311"/>
      <c r="CJ75" s="1311"/>
      <c r="CK75" s="1311"/>
      <c r="CL75" s="1311"/>
      <c r="CM75" s="1311"/>
      <c r="CN75" s="1311">
        <v>9.1999999999999993</v>
      </c>
      <c r="CO75" s="1311"/>
      <c r="CP75" s="1311"/>
      <c r="CQ75" s="1311"/>
      <c r="CR75" s="1311"/>
      <c r="CS75" s="1311"/>
      <c r="CT75" s="1311"/>
      <c r="CU75" s="1311"/>
      <c r="CV75" s="1311">
        <v>7.7</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612</v>
      </c>
      <c r="AO77" s="1313"/>
      <c r="AP77" s="1313"/>
      <c r="AQ77" s="1313"/>
      <c r="AR77" s="1313"/>
      <c r="AS77" s="1313"/>
      <c r="AT77" s="1313"/>
      <c r="AU77" s="1313"/>
      <c r="AV77" s="1313"/>
      <c r="AW77" s="1313"/>
      <c r="AX77" s="1313"/>
      <c r="AY77" s="1313"/>
      <c r="AZ77" s="1313"/>
      <c r="BA77" s="1313"/>
      <c r="BB77" s="1314" t="s">
        <v>611</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610</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YSaUM5aq81PMRppNHGvDJkXGy9oKPcQYCyqgcN4OWxLYxdjW+e0qt7Lg29pmTqcbq5CSclRbiLhF/fsomv9Mw==" saltValue="mXIlaRSyUh3PM99FBFeD4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I110" sqref="BI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C9DP+fq2/XCiF0KMrd6kFIsrr0VZLQRsvHH1qtMoca3IeAJXOXAQTGw5RvNefk/6Vlnrt+ZidYVu/Zi9bTPWg==" saltValue="lVCbpSSAMGRP0RqBW96A5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I110" sqref="BI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mKq2+XYLHyAKDQf/WT5Et/cOhIugQqKD1HjvkXZWLZHLKwAMng71OpsMU2bRuXqEU1CkHNIRUTZaVAI3BV9AiQ==" saltValue="Ii2Ha31pYlbfeiqI17sgB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59850</v>
      </c>
      <c r="E3" s="162"/>
      <c r="F3" s="163">
        <v>57295</v>
      </c>
      <c r="G3" s="164"/>
      <c r="H3" s="165"/>
    </row>
    <row r="4" spans="1:8" x14ac:dyDescent="0.15">
      <c r="A4" s="166"/>
      <c r="B4" s="167"/>
      <c r="C4" s="168"/>
      <c r="D4" s="169">
        <v>32827</v>
      </c>
      <c r="E4" s="170"/>
      <c r="F4" s="171">
        <v>32771</v>
      </c>
      <c r="G4" s="172"/>
      <c r="H4" s="173"/>
    </row>
    <row r="5" spans="1:8" x14ac:dyDescent="0.15">
      <c r="A5" s="154" t="s">
        <v>551</v>
      </c>
      <c r="B5" s="159"/>
      <c r="C5" s="160"/>
      <c r="D5" s="161">
        <v>65651</v>
      </c>
      <c r="E5" s="162"/>
      <c r="F5" s="163">
        <v>54110</v>
      </c>
      <c r="G5" s="164"/>
      <c r="H5" s="165"/>
    </row>
    <row r="6" spans="1:8" x14ac:dyDescent="0.15">
      <c r="A6" s="166"/>
      <c r="B6" s="167"/>
      <c r="C6" s="168"/>
      <c r="D6" s="169">
        <v>28590</v>
      </c>
      <c r="E6" s="170"/>
      <c r="F6" s="171">
        <v>30620</v>
      </c>
      <c r="G6" s="172"/>
      <c r="H6" s="173"/>
    </row>
    <row r="7" spans="1:8" x14ac:dyDescent="0.15">
      <c r="A7" s="154" t="s">
        <v>552</v>
      </c>
      <c r="B7" s="159"/>
      <c r="C7" s="160"/>
      <c r="D7" s="161">
        <v>64178</v>
      </c>
      <c r="E7" s="162"/>
      <c r="F7" s="163">
        <v>54684</v>
      </c>
      <c r="G7" s="164"/>
      <c r="H7" s="165"/>
    </row>
    <row r="8" spans="1:8" x14ac:dyDescent="0.15">
      <c r="A8" s="166"/>
      <c r="B8" s="167"/>
      <c r="C8" s="168"/>
      <c r="D8" s="169">
        <v>29089</v>
      </c>
      <c r="E8" s="170"/>
      <c r="F8" s="171">
        <v>32829</v>
      </c>
      <c r="G8" s="172"/>
      <c r="H8" s="173"/>
    </row>
    <row r="9" spans="1:8" x14ac:dyDescent="0.15">
      <c r="A9" s="154" t="s">
        <v>553</v>
      </c>
      <c r="B9" s="159"/>
      <c r="C9" s="160"/>
      <c r="D9" s="161">
        <v>100439</v>
      </c>
      <c r="E9" s="162"/>
      <c r="F9" s="163">
        <v>62383</v>
      </c>
      <c r="G9" s="164"/>
      <c r="H9" s="165"/>
    </row>
    <row r="10" spans="1:8" x14ac:dyDescent="0.15">
      <c r="A10" s="166"/>
      <c r="B10" s="167"/>
      <c r="C10" s="168"/>
      <c r="D10" s="169">
        <v>49381</v>
      </c>
      <c r="E10" s="170"/>
      <c r="F10" s="171">
        <v>35325</v>
      </c>
      <c r="G10" s="172"/>
      <c r="H10" s="173"/>
    </row>
    <row r="11" spans="1:8" x14ac:dyDescent="0.15">
      <c r="A11" s="154" t="s">
        <v>554</v>
      </c>
      <c r="B11" s="159"/>
      <c r="C11" s="160"/>
      <c r="D11" s="161">
        <v>82776</v>
      </c>
      <c r="E11" s="162"/>
      <c r="F11" s="163">
        <v>63812</v>
      </c>
      <c r="G11" s="164"/>
      <c r="H11" s="165"/>
    </row>
    <row r="12" spans="1:8" x14ac:dyDescent="0.15">
      <c r="A12" s="166"/>
      <c r="B12" s="167"/>
      <c r="C12" s="174"/>
      <c r="D12" s="169">
        <v>36981</v>
      </c>
      <c r="E12" s="170"/>
      <c r="F12" s="171">
        <v>33848</v>
      </c>
      <c r="G12" s="172"/>
      <c r="H12" s="173"/>
    </row>
    <row r="13" spans="1:8" x14ac:dyDescent="0.15">
      <c r="A13" s="154"/>
      <c r="B13" s="159"/>
      <c r="C13" s="175"/>
      <c r="D13" s="176">
        <v>74579</v>
      </c>
      <c r="E13" s="177"/>
      <c r="F13" s="178">
        <v>58457</v>
      </c>
      <c r="G13" s="179"/>
      <c r="H13" s="165"/>
    </row>
    <row r="14" spans="1:8" x14ac:dyDescent="0.15">
      <c r="A14" s="166"/>
      <c r="B14" s="167"/>
      <c r="C14" s="168"/>
      <c r="D14" s="169">
        <v>35374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8.98</v>
      </c>
      <c r="C19" s="180">
        <f>ROUND(VALUE(SUBSTITUTE(実質収支比率等に係る経年分析!G$48,"▲","-")),2)</f>
        <v>11.88</v>
      </c>
      <c r="D19" s="180">
        <f>ROUND(VALUE(SUBSTITUTE(実質収支比率等に係る経年分析!H$48,"▲","-")),2)</f>
        <v>13.67</v>
      </c>
      <c r="E19" s="180">
        <f>ROUND(VALUE(SUBSTITUTE(実質収支比率等に係る経年分析!I$48,"▲","-")),2)</f>
        <v>17.84</v>
      </c>
      <c r="F19" s="180">
        <f>ROUND(VALUE(SUBSTITUTE(実質収支比率等に係る経年分析!J$48,"▲","-")),2)</f>
        <v>18.670000000000002</v>
      </c>
    </row>
    <row r="20" spans="1:11" x14ac:dyDescent="0.15">
      <c r="A20" s="180" t="s">
        <v>55</v>
      </c>
      <c r="B20" s="180">
        <f>ROUND(VALUE(SUBSTITUTE(実質収支比率等に係る経年分析!F$47,"▲","-")),2)</f>
        <v>23.21</v>
      </c>
      <c r="C20" s="180">
        <f>ROUND(VALUE(SUBSTITUTE(実質収支比率等に係る経年分析!G$47,"▲","-")),2)</f>
        <v>18.72</v>
      </c>
      <c r="D20" s="180">
        <f>ROUND(VALUE(SUBSTITUTE(実質収支比率等に係る経年分析!H$47,"▲","-")),2)</f>
        <v>16.89</v>
      </c>
      <c r="E20" s="180">
        <f>ROUND(VALUE(SUBSTITUTE(実質収支比率等に係る経年分析!I$47,"▲","-")),2)</f>
        <v>16.53</v>
      </c>
      <c r="F20" s="180">
        <f>ROUND(VALUE(SUBSTITUTE(実質収支比率等に係る経年分析!J$47,"▲","-")),2)</f>
        <v>17.77</v>
      </c>
    </row>
    <row r="21" spans="1:11" x14ac:dyDescent="0.15">
      <c r="A21" s="180" t="s">
        <v>56</v>
      </c>
      <c r="B21" s="180">
        <f>IF(ISNUMBER(VALUE(SUBSTITUTE(実質収支比率等に係る経年分析!F$49,"▲","-"))),ROUND(VALUE(SUBSTITUTE(実質収支比率等に係る経年分析!F$49,"▲","-")),2),NA())</f>
        <v>-12.28</v>
      </c>
      <c r="C21" s="180">
        <f>IF(ISNUMBER(VALUE(SUBSTITUTE(実質収支比率等に係る経年分析!G$49,"▲","-"))),ROUND(VALUE(SUBSTITUTE(実質収支比率等に係る経年分析!G$49,"▲","-")),2),NA())</f>
        <v>-7.25</v>
      </c>
      <c r="D21" s="180">
        <f>IF(ISNUMBER(VALUE(SUBSTITUTE(実質収支比率等に係る経年分析!H$49,"▲","-"))),ROUND(VALUE(SUBSTITUTE(実質収支比率等に係る経年分析!H$49,"▲","-")),2),NA())</f>
        <v>-7.65</v>
      </c>
      <c r="E21" s="180">
        <f>IF(ISNUMBER(VALUE(SUBSTITUTE(実質収支比率等に係る経年分析!I$49,"▲","-"))),ROUND(VALUE(SUBSTITUTE(実質収支比率等に係る経年分析!I$49,"▲","-")),2),NA())</f>
        <v>-4.33</v>
      </c>
      <c r="F21" s="180">
        <f>IF(ISNUMBER(VALUE(SUBSTITUTE(実質収支比率等に係る経年分析!J$49,"▲","-"))),ROUND(VALUE(SUBSTITUTE(実質収支比率等に係る経年分析!J$49,"▲","-")),2),NA())</f>
        <v>-5.94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国民健康保険事業会計(直営診療施設勘定)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0.27</v>
      </c>
    </row>
    <row r="30" spans="1:11" x14ac:dyDescent="0.15">
      <c r="A30" s="181" t="str">
        <f>IF(連結実質赤字比率に係る赤字・黒字の構成分析!C$40="",NA(),連結実質赤字比率に係る赤字・黒字の構成分析!C$40)</f>
        <v>駅前駐車場事業会計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0.84</v>
      </c>
    </row>
    <row r="32" spans="1:11" x14ac:dyDescent="0.15">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15">
      <c r="A33" s="181" t="str">
        <f>IF(連結実質赤字比率に係る赤字・黒字の構成分析!C$37="",NA(),連結実質赤字比率に係る赤字・黒字の構成分析!C$37)</f>
        <v>国民健康保険事業会計(事業勘定)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17.829999999999998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5345</v>
      </c>
      <c r="E42" s="182"/>
      <c r="F42" s="182"/>
      <c r="G42" s="182">
        <f>'実質公債費比率（分子）の構造'!L$52</f>
        <v>5176</v>
      </c>
      <c r="H42" s="182"/>
      <c r="I42" s="182"/>
      <c r="J42" s="182">
        <f>'実質公債費比率（分子）の構造'!M$52</f>
        <v>4946</v>
      </c>
      <c r="K42" s="182"/>
      <c r="L42" s="182"/>
      <c r="M42" s="182">
        <f>'実質公債費比率（分子）の構造'!N$52</f>
        <v>4851</v>
      </c>
      <c r="N42" s="182"/>
      <c r="O42" s="182"/>
      <c r="P42" s="182">
        <f>'実質公債費比率（分子）の構造'!O$52</f>
        <v>4795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33</v>
      </c>
      <c r="C44" s="182"/>
      <c r="D44" s="182"/>
      <c r="E44" s="182">
        <f>'実質公債費比率（分子）の構造'!L$50</f>
        <v>32</v>
      </c>
      <c r="F44" s="182"/>
      <c r="G44" s="182"/>
      <c r="H44" s="182">
        <f>'実質公債費比率（分子）の構造'!M$50</f>
        <v>31</v>
      </c>
      <c r="I44" s="182"/>
      <c r="J44" s="182"/>
      <c r="K44" s="182">
        <f>'実質公債費比率（分子）の構造'!N$50</f>
        <v>31</v>
      </c>
      <c r="L44" s="182"/>
      <c r="M44" s="182"/>
      <c r="N44" s="182">
        <f>'実質公債費比率（分子）の構造'!O$50</f>
        <v>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3166</v>
      </c>
      <c r="C46" s="182"/>
      <c r="D46" s="182"/>
      <c r="E46" s="182">
        <f>'実質公債費比率（分子）の構造'!L$48</f>
        <v>2974</v>
      </c>
      <c r="F46" s="182"/>
      <c r="G46" s="182"/>
      <c r="H46" s="182">
        <f>'実質公債費比率（分子）の構造'!M$48</f>
        <v>2795</v>
      </c>
      <c r="I46" s="182"/>
      <c r="J46" s="182"/>
      <c r="K46" s="182">
        <f>'実質公債費比率（分子）の構造'!N$48</f>
        <v>2531</v>
      </c>
      <c r="L46" s="182"/>
      <c r="M46" s="182"/>
      <c r="N46" s="182">
        <f>'実質公債費比率（分子）の構造'!O$48</f>
        <v>2338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4386</v>
      </c>
      <c r="C49" s="182"/>
      <c r="D49" s="182"/>
      <c r="E49" s="182">
        <f>'実質公債費比率（分子）の構造'!L$45</f>
        <v>4289</v>
      </c>
      <c r="F49" s="182"/>
      <c r="G49" s="182"/>
      <c r="H49" s="182">
        <f>'実質公債費比率（分子）の構造'!M$45</f>
        <v>3968</v>
      </c>
      <c r="I49" s="182"/>
      <c r="J49" s="182"/>
      <c r="K49" s="182">
        <f>'実質公債費比率（分子）の構造'!N$45</f>
        <v>3665</v>
      </c>
      <c r="L49" s="182"/>
      <c r="M49" s="182"/>
      <c r="N49" s="182">
        <f>'実質公債費比率（分子）の構造'!O$45</f>
        <v>3758</v>
      </c>
      <c r="O49" s="182"/>
      <c r="P49" s="182"/>
    </row>
    <row r="50" spans="1:16" x14ac:dyDescent="0.15">
      <c r="A50" s="182" t="s">
        <v>71</v>
      </c>
      <c r="B50" s="182" t="e">
        <f>NA()</f>
        <v>#N/A</v>
      </c>
      <c r="C50" s="182">
        <f>IF(ISNUMBER('実質公債費比率（分子）の構造'!K$53),'実質公債費比率（分子）の構造'!K$53,NA())</f>
        <v>2240</v>
      </c>
      <c r="D50" s="182" t="e">
        <f>NA()</f>
        <v>#N/A</v>
      </c>
      <c r="E50" s="182" t="e">
        <f>NA()</f>
        <v>#N/A</v>
      </c>
      <c r="F50" s="182">
        <f>IF(ISNUMBER('実質公債費比率（分子）の構造'!L$53),'実質公債費比率（分子）の構造'!L$53,NA())</f>
        <v>2119</v>
      </c>
      <c r="G50" s="182" t="e">
        <f>NA()</f>
        <v>#N/A</v>
      </c>
      <c r="H50" s="182" t="e">
        <f>NA()</f>
        <v>#N/A</v>
      </c>
      <c r="I50" s="182">
        <f>IF(ISNUMBER('実質公債費比率（分子）の構造'!M$53),'実質公債費比率（分子）の構造'!M$53,NA())</f>
        <v>1848</v>
      </c>
      <c r="J50" s="182" t="e">
        <f>NA()</f>
        <v>#N/A</v>
      </c>
      <c r="K50" s="182" t="e">
        <f>NA()</f>
        <v>#N/A</v>
      </c>
      <c r="L50" s="182">
        <f>IF(ISNUMBER('実質公債費比率（分子）の構造'!N$53),'実質公債費比率（分子）の構造'!N$53,NA())</f>
        <v>1376</v>
      </c>
      <c r="M50" s="182" t="e">
        <f>NA()</f>
        <v>#N/A</v>
      </c>
      <c r="N50" s="182" t="e">
        <f>NA()</f>
        <v>#N/A</v>
      </c>
      <c r="O50" s="182">
        <f>IF(ISNUMBER('実質公債費比率（分子）の構造'!O$53),'実質公債費比率（分子）の構造'!O$53,NA())</f>
        <v>1301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44840</v>
      </c>
      <c r="E56" s="181"/>
      <c r="F56" s="181"/>
      <c r="G56" s="181">
        <f>'将来負担比率（分子）の構造'!J$52</f>
        <v>43194</v>
      </c>
      <c r="H56" s="181"/>
      <c r="I56" s="181"/>
      <c r="J56" s="181">
        <f>'将来負担比率（分子）の構造'!K$52</f>
        <v>41963</v>
      </c>
      <c r="K56" s="181"/>
      <c r="L56" s="181"/>
      <c r="M56" s="181">
        <f>'将来負担比率（分子）の構造'!L$52</f>
        <v>41774</v>
      </c>
      <c r="N56" s="181"/>
      <c r="O56" s="181"/>
      <c r="P56" s="181">
        <f>'将来負担比率（分子）の構造'!M$52</f>
        <v>40623</v>
      </c>
    </row>
    <row r="57" spans="1:16" x14ac:dyDescent="0.15">
      <c r="A57" s="181" t="s">
        <v>42</v>
      </c>
      <c r="B57" s="181"/>
      <c r="C57" s="181"/>
      <c r="D57" s="181">
        <f>'将来負担比率（分子）の構造'!I$51</f>
        <v>4630</v>
      </c>
      <c r="E57" s="181"/>
      <c r="F57" s="181"/>
      <c r="G57" s="181">
        <f>'将来負担比率（分子）の構造'!J$51</f>
        <v>4647</v>
      </c>
      <c r="H57" s="181"/>
      <c r="I57" s="181"/>
      <c r="J57" s="181">
        <f>'将来負担比率（分子）の構造'!K$51</f>
        <v>4667</v>
      </c>
      <c r="K57" s="181"/>
      <c r="L57" s="181"/>
      <c r="M57" s="181">
        <f>'将来負担比率（分子）の構造'!L$51</f>
        <v>4833</v>
      </c>
      <c r="N57" s="181"/>
      <c r="O57" s="181"/>
      <c r="P57" s="181">
        <f>'将来負担比率（分子）の構造'!M$51</f>
        <v>4631</v>
      </c>
    </row>
    <row r="58" spans="1:16" x14ac:dyDescent="0.15">
      <c r="A58" s="181" t="s">
        <v>41</v>
      </c>
      <c r="B58" s="181"/>
      <c r="C58" s="181"/>
      <c r="D58" s="181">
        <f>'将来負担比率（分子）の構造'!I$50</f>
        <v>14394</v>
      </c>
      <c r="E58" s="181"/>
      <c r="F58" s="181"/>
      <c r="G58" s="181">
        <f>'将来負担比率（分子）の構造'!J$50</f>
        <v>14174</v>
      </c>
      <c r="H58" s="181"/>
      <c r="I58" s="181"/>
      <c r="J58" s="181">
        <f>'将来負担比率（分子）の構造'!K$50</f>
        <v>14449</v>
      </c>
      <c r="K58" s="181"/>
      <c r="L58" s="181"/>
      <c r="M58" s="181">
        <f>'将来負担比率（分子）の構造'!L$50</f>
        <v>14662</v>
      </c>
      <c r="N58" s="181"/>
      <c r="O58" s="181"/>
      <c r="P58" s="181">
        <f>'将来負担比率（分子）の構造'!M$50</f>
        <v>15374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59</v>
      </c>
      <c r="C61" s="181"/>
      <c r="D61" s="181"/>
      <c r="E61" s="181">
        <f>'将来負担比率（分子）の構造'!J$46</f>
        <v>248</v>
      </c>
      <c r="F61" s="181"/>
      <c r="G61" s="181"/>
      <c r="H61" s="181">
        <f>'将来負担比率（分子）の構造'!K$46</f>
        <v>392</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6203</v>
      </c>
      <c r="C62" s="181"/>
      <c r="D62" s="181"/>
      <c r="E62" s="181">
        <f>'将来負担比率（分子）の構造'!J$45</f>
        <v>6141</v>
      </c>
      <c r="F62" s="181"/>
      <c r="G62" s="181"/>
      <c r="H62" s="181">
        <f>'将来負担比率（分子）の構造'!K$45</f>
        <v>5614</v>
      </c>
      <c r="I62" s="181"/>
      <c r="J62" s="181"/>
      <c r="K62" s="181">
        <f>'将来負担比率（分子）の構造'!L$45</f>
        <v>5719</v>
      </c>
      <c r="L62" s="181"/>
      <c r="M62" s="181"/>
      <c r="N62" s="181">
        <f>'将来負担比率（分子）の構造'!M$45</f>
        <v>5714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26881</v>
      </c>
      <c r="C64" s="181"/>
      <c r="D64" s="181"/>
      <c r="E64" s="181">
        <f>'将来負担比率（分子）の構造'!J$43</f>
        <v>24249</v>
      </c>
      <c r="F64" s="181"/>
      <c r="G64" s="181"/>
      <c r="H64" s="181">
        <f>'将来負担比率（分子）の構造'!K$43</f>
        <v>23143</v>
      </c>
      <c r="I64" s="181"/>
      <c r="J64" s="181"/>
      <c r="K64" s="181">
        <f>'将来負担比率（分子）の構造'!L$43</f>
        <v>21310</v>
      </c>
      <c r="L64" s="181"/>
      <c r="M64" s="181"/>
      <c r="N64" s="181">
        <f>'将来負担比率（分子）の構造'!M$43</f>
        <v>18815</v>
      </c>
      <c r="O64" s="181"/>
      <c r="P64" s="181"/>
    </row>
    <row r="65" spans="1:16" x14ac:dyDescent="0.15">
      <c r="A65" s="181" t="s">
        <v>32</v>
      </c>
      <c r="B65" s="181">
        <f>'将来負担比率（分子）の構造'!I$42</f>
        <v>99</v>
      </c>
      <c r="C65" s="181"/>
      <c r="D65" s="181"/>
      <c r="E65" s="181">
        <f>'将来負担比率（分子）の構造'!J$42</f>
        <v>60</v>
      </c>
      <c r="F65" s="181"/>
      <c r="G65" s="181"/>
      <c r="H65" s="181">
        <f>'将来負担比率（分子）の構造'!K$42</f>
        <v>30</v>
      </c>
      <c r="I65" s="181"/>
      <c r="J65" s="181"/>
      <c r="K65" s="181">
        <f>'将来負担比率（分子）の構造'!L$42</f>
        <v>957</v>
      </c>
      <c r="L65" s="181"/>
      <c r="M65" s="181"/>
      <c r="N65" s="181">
        <f>'将来負担比率（分子）の構造'!M$42</f>
        <v>828</v>
      </c>
      <c r="O65" s="181"/>
      <c r="P65" s="181"/>
    </row>
    <row r="66" spans="1:16" x14ac:dyDescent="0.15">
      <c r="A66" s="181" t="s">
        <v>31</v>
      </c>
      <c r="B66" s="181">
        <f>'将来負担比率（分子）の構造'!I$41</f>
        <v>35110</v>
      </c>
      <c r="C66" s="181"/>
      <c r="D66" s="181"/>
      <c r="E66" s="181">
        <f>'将来負担比率（分子）の構造'!J$41</f>
        <v>33834</v>
      </c>
      <c r="F66" s="181"/>
      <c r="G66" s="181"/>
      <c r="H66" s="181">
        <f>'将来負担比率（分子）の構造'!K$41</f>
        <v>33137</v>
      </c>
      <c r="I66" s="181"/>
      <c r="J66" s="181"/>
      <c r="K66" s="181">
        <f>'将来負担比率（分子）の構造'!L$41</f>
        <v>34405</v>
      </c>
      <c r="L66" s="181"/>
      <c r="M66" s="181"/>
      <c r="N66" s="181">
        <f>'将来負担比率（分子）の構造'!M$41</f>
        <v>34269</v>
      </c>
      <c r="O66" s="181"/>
      <c r="P66" s="181"/>
    </row>
    <row r="67" spans="1:16" x14ac:dyDescent="0.15">
      <c r="A67" s="181" t="s">
        <v>75</v>
      </c>
      <c r="B67" s="181" t="e">
        <f>NA()</f>
        <v>#N/A</v>
      </c>
      <c r="C67" s="181">
        <f>IF(ISNUMBER('将来負担比率（分子）の構造'!I$53), IF('将来負担比率（分子）の構造'!I$53 &lt; 0, 0, '将来負担比率（分子）の構造'!I$53), NA())</f>
        <v>4489</v>
      </c>
      <c r="D67" s="181" t="e">
        <f>NA()</f>
        <v>#N/A</v>
      </c>
      <c r="E67" s="181" t="e">
        <f>NA()</f>
        <v>#N/A</v>
      </c>
      <c r="F67" s="181">
        <f>IF(ISNUMBER('将来負担比率（分子）の構造'!J$53), IF('将来負担比率（分子）の構造'!J$53 &lt; 0, 0, '将来負担比率（分子）の構造'!J$53), NA())</f>
        <v>2516</v>
      </c>
      <c r="G67" s="181" t="e">
        <f>NA()</f>
        <v>#N/A</v>
      </c>
      <c r="H67" s="181" t="e">
        <f>NA()</f>
        <v>#N/A</v>
      </c>
      <c r="I67" s="181">
        <f>IF(ISNUMBER('将来負担比率（分子）の構造'!K$53), IF('将来負担比率（分子）の構造'!K$53 &lt; 0, 0, '将来負担比率（分子）の構造'!K$53), NA())</f>
        <v>1236</v>
      </c>
      <c r="J67" s="181" t="e">
        <f>NA()</f>
        <v>#N/A</v>
      </c>
      <c r="K67" s="181" t="e">
        <f>NA()</f>
        <v>#N/A</v>
      </c>
      <c r="L67" s="181">
        <f>IF(ISNUMBER('将来負担比率（分子）の構造'!L$53), IF('将来負担比率（分子）の構造'!L$53 &lt; 0, 0, '将来負担比率（分子）の構造'!L$53), NA())</f>
        <v>1122</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4002</v>
      </c>
      <c r="C72" s="185">
        <f>基金残高に係る経年分析!G55</f>
        <v>3905</v>
      </c>
      <c r="D72" s="185">
        <f>基金残高に係る経年分析!H55</f>
        <v>4327</v>
      </c>
    </row>
    <row r="73" spans="1:16" x14ac:dyDescent="0.15">
      <c r="A73" s="184" t="s">
        <v>78</v>
      </c>
      <c r="B73" s="185">
        <f>基金残高に係る経年分析!F56</f>
        <v>172</v>
      </c>
      <c r="C73" s="185">
        <f>基金残高に係る経年分析!G56</f>
        <v>172</v>
      </c>
      <c r="D73" s="185">
        <f>基金残高に係る経年分析!H56</f>
        <v>572</v>
      </c>
    </row>
    <row r="74" spans="1:16" x14ac:dyDescent="0.15">
      <c r="A74" s="184" t="s">
        <v>79</v>
      </c>
      <c r="B74" s="185">
        <f>基金残高に係る経年分析!F57</f>
        <v>12415</v>
      </c>
      <c r="C74" s="185">
        <f>基金残高に係る経年分析!G57</f>
        <v>12707</v>
      </c>
      <c r="D74" s="185">
        <f>基金残高に係る経年分析!H57</f>
        <v>12459</v>
      </c>
    </row>
  </sheetData>
  <sheetProtection algorithmName="SHA-512" hashValue="OLx7LXRi3MpNrJKYcrGNeNDS84OY8laD0g28S43JWGttYYKqan0rLf3pWNieEpFx/csGa7jyhy0GqwVKrlDYng==" saltValue="Fz80ZU9i9deTTQ1hGPGF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election activeCell="DL25" sqref="DL25:DV2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10973256</v>
      </c>
      <c r="S5" s="675"/>
      <c r="T5" s="675"/>
      <c r="U5" s="675"/>
      <c r="V5" s="675"/>
      <c r="W5" s="675"/>
      <c r="X5" s="675"/>
      <c r="Y5" s="676"/>
      <c r="Z5" s="677">
        <v>20.8</v>
      </c>
      <c r="AA5" s="677"/>
      <c r="AB5" s="677"/>
      <c r="AC5" s="677"/>
      <c r="AD5" s="678">
        <v>10403909</v>
      </c>
      <c r="AE5" s="678"/>
      <c r="AF5" s="678"/>
      <c r="AG5" s="678"/>
      <c r="AH5" s="678"/>
      <c r="AI5" s="678"/>
      <c r="AJ5" s="678"/>
      <c r="AK5" s="678"/>
      <c r="AL5" s="679">
        <v>44.4</v>
      </c>
      <c r="AM5" s="680"/>
      <c r="AN5" s="680"/>
      <c r="AO5" s="681"/>
      <c r="AP5" s="671" t="s">
        <v>224</v>
      </c>
      <c r="AQ5" s="672"/>
      <c r="AR5" s="672"/>
      <c r="AS5" s="672"/>
      <c r="AT5" s="672"/>
      <c r="AU5" s="672"/>
      <c r="AV5" s="672"/>
      <c r="AW5" s="672"/>
      <c r="AX5" s="672"/>
      <c r="AY5" s="672"/>
      <c r="AZ5" s="672"/>
      <c r="BA5" s="672"/>
      <c r="BB5" s="672"/>
      <c r="BC5" s="672"/>
      <c r="BD5" s="672"/>
      <c r="BE5" s="672"/>
      <c r="BF5" s="673"/>
      <c r="BG5" s="685">
        <v>10381546</v>
      </c>
      <c r="BH5" s="686"/>
      <c r="BI5" s="686"/>
      <c r="BJ5" s="686"/>
      <c r="BK5" s="686"/>
      <c r="BL5" s="686"/>
      <c r="BM5" s="686"/>
      <c r="BN5" s="687"/>
      <c r="BO5" s="688">
        <v>94.6</v>
      </c>
      <c r="BP5" s="688"/>
      <c r="BQ5" s="688"/>
      <c r="BR5" s="688"/>
      <c r="BS5" s="689">
        <v>119782</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513099</v>
      </c>
      <c r="S6" s="686"/>
      <c r="T6" s="686"/>
      <c r="U6" s="686"/>
      <c r="V6" s="686"/>
      <c r="W6" s="686"/>
      <c r="X6" s="686"/>
      <c r="Y6" s="687"/>
      <c r="Z6" s="688">
        <v>1</v>
      </c>
      <c r="AA6" s="688"/>
      <c r="AB6" s="688"/>
      <c r="AC6" s="688"/>
      <c r="AD6" s="689">
        <v>513099</v>
      </c>
      <c r="AE6" s="689"/>
      <c r="AF6" s="689"/>
      <c r="AG6" s="689"/>
      <c r="AH6" s="689"/>
      <c r="AI6" s="689"/>
      <c r="AJ6" s="689"/>
      <c r="AK6" s="689"/>
      <c r="AL6" s="690">
        <v>2.2000000000000002</v>
      </c>
      <c r="AM6" s="691"/>
      <c r="AN6" s="691"/>
      <c r="AO6" s="692"/>
      <c r="AP6" s="682" t="s">
        <v>229</v>
      </c>
      <c r="AQ6" s="683"/>
      <c r="AR6" s="683"/>
      <c r="AS6" s="683"/>
      <c r="AT6" s="683"/>
      <c r="AU6" s="683"/>
      <c r="AV6" s="683"/>
      <c r="AW6" s="683"/>
      <c r="AX6" s="683"/>
      <c r="AY6" s="683"/>
      <c r="AZ6" s="683"/>
      <c r="BA6" s="683"/>
      <c r="BB6" s="683"/>
      <c r="BC6" s="683"/>
      <c r="BD6" s="683"/>
      <c r="BE6" s="683"/>
      <c r="BF6" s="684"/>
      <c r="BG6" s="685">
        <v>10381546</v>
      </c>
      <c r="BH6" s="686"/>
      <c r="BI6" s="686"/>
      <c r="BJ6" s="686"/>
      <c r="BK6" s="686"/>
      <c r="BL6" s="686"/>
      <c r="BM6" s="686"/>
      <c r="BN6" s="687"/>
      <c r="BO6" s="688">
        <v>94.6</v>
      </c>
      <c r="BP6" s="688"/>
      <c r="BQ6" s="688"/>
      <c r="BR6" s="688"/>
      <c r="BS6" s="689">
        <v>119782</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224403</v>
      </c>
      <c r="CS6" s="686"/>
      <c r="CT6" s="686"/>
      <c r="CU6" s="686"/>
      <c r="CV6" s="686"/>
      <c r="CW6" s="686"/>
      <c r="CX6" s="686"/>
      <c r="CY6" s="687"/>
      <c r="CZ6" s="679">
        <v>0.5</v>
      </c>
      <c r="DA6" s="680"/>
      <c r="DB6" s="680"/>
      <c r="DC6" s="699"/>
      <c r="DD6" s="694" t="s">
        <v>231</v>
      </c>
      <c r="DE6" s="686"/>
      <c r="DF6" s="686"/>
      <c r="DG6" s="686"/>
      <c r="DH6" s="686"/>
      <c r="DI6" s="686"/>
      <c r="DJ6" s="686"/>
      <c r="DK6" s="686"/>
      <c r="DL6" s="686"/>
      <c r="DM6" s="686"/>
      <c r="DN6" s="686"/>
      <c r="DO6" s="686"/>
      <c r="DP6" s="687"/>
      <c r="DQ6" s="694">
        <v>224403</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10638</v>
      </c>
      <c r="S7" s="686"/>
      <c r="T7" s="686"/>
      <c r="U7" s="686"/>
      <c r="V7" s="686"/>
      <c r="W7" s="686"/>
      <c r="X7" s="686"/>
      <c r="Y7" s="687"/>
      <c r="Z7" s="688">
        <v>0</v>
      </c>
      <c r="AA7" s="688"/>
      <c r="AB7" s="688"/>
      <c r="AC7" s="688"/>
      <c r="AD7" s="689">
        <v>10638</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4527277</v>
      </c>
      <c r="BH7" s="686"/>
      <c r="BI7" s="686"/>
      <c r="BJ7" s="686"/>
      <c r="BK7" s="686"/>
      <c r="BL7" s="686"/>
      <c r="BM7" s="686"/>
      <c r="BN7" s="687"/>
      <c r="BO7" s="688">
        <v>41.3</v>
      </c>
      <c r="BP7" s="688"/>
      <c r="BQ7" s="688"/>
      <c r="BR7" s="688"/>
      <c r="BS7" s="689">
        <v>119782</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12048196</v>
      </c>
      <c r="CS7" s="686"/>
      <c r="CT7" s="686"/>
      <c r="CU7" s="686"/>
      <c r="CV7" s="686"/>
      <c r="CW7" s="686"/>
      <c r="CX7" s="686"/>
      <c r="CY7" s="687"/>
      <c r="CZ7" s="688">
        <v>25.3</v>
      </c>
      <c r="DA7" s="688"/>
      <c r="DB7" s="688"/>
      <c r="DC7" s="688"/>
      <c r="DD7" s="694">
        <v>74059</v>
      </c>
      <c r="DE7" s="686"/>
      <c r="DF7" s="686"/>
      <c r="DG7" s="686"/>
      <c r="DH7" s="686"/>
      <c r="DI7" s="686"/>
      <c r="DJ7" s="686"/>
      <c r="DK7" s="686"/>
      <c r="DL7" s="686"/>
      <c r="DM7" s="686"/>
      <c r="DN7" s="686"/>
      <c r="DO7" s="686"/>
      <c r="DP7" s="687"/>
      <c r="DQ7" s="694">
        <v>3390598</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40120</v>
      </c>
      <c r="S8" s="686"/>
      <c r="T8" s="686"/>
      <c r="U8" s="686"/>
      <c r="V8" s="686"/>
      <c r="W8" s="686"/>
      <c r="X8" s="686"/>
      <c r="Y8" s="687"/>
      <c r="Z8" s="688">
        <v>0.1</v>
      </c>
      <c r="AA8" s="688"/>
      <c r="AB8" s="688"/>
      <c r="AC8" s="688"/>
      <c r="AD8" s="689">
        <v>40120</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144350</v>
      </c>
      <c r="BH8" s="686"/>
      <c r="BI8" s="686"/>
      <c r="BJ8" s="686"/>
      <c r="BK8" s="686"/>
      <c r="BL8" s="686"/>
      <c r="BM8" s="686"/>
      <c r="BN8" s="687"/>
      <c r="BO8" s="688">
        <v>1.3</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11030304</v>
      </c>
      <c r="CS8" s="686"/>
      <c r="CT8" s="686"/>
      <c r="CU8" s="686"/>
      <c r="CV8" s="686"/>
      <c r="CW8" s="686"/>
      <c r="CX8" s="686"/>
      <c r="CY8" s="687"/>
      <c r="CZ8" s="688">
        <v>23.1</v>
      </c>
      <c r="DA8" s="688"/>
      <c r="DB8" s="688"/>
      <c r="DC8" s="688"/>
      <c r="DD8" s="694">
        <v>83091</v>
      </c>
      <c r="DE8" s="686"/>
      <c r="DF8" s="686"/>
      <c r="DG8" s="686"/>
      <c r="DH8" s="686"/>
      <c r="DI8" s="686"/>
      <c r="DJ8" s="686"/>
      <c r="DK8" s="686"/>
      <c r="DL8" s="686"/>
      <c r="DM8" s="686"/>
      <c r="DN8" s="686"/>
      <c r="DO8" s="686"/>
      <c r="DP8" s="687"/>
      <c r="DQ8" s="694">
        <v>6400116</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46944</v>
      </c>
      <c r="S9" s="686"/>
      <c r="T9" s="686"/>
      <c r="U9" s="686"/>
      <c r="V9" s="686"/>
      <c r="W9" s="686"/>
      <c r="X9" s="686"/>
      <c r="Y9" s="687"/>
      <c r="Z9" s="688">
        <v>0.1</v>
      </c>
      <c r="AA9" s="688"/>
      <c r="AB9" s="688"/>
      <c r="AC9" s="688"/>
      <c r="AD9" s="689">
        <v>46944</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3682108</v>
      </c>
      <c r="BH9" s="686"/>
      <c r="BI9" s="686"/>
      <c r="BJ9" s="686"/>
      <c r="BK9" s="686"/>
      <c r="BL9" s="686"/>
      <c r="BM9" s="686"/>
      <c r="BN9" s="687"/>
      <c r="BO9" s="688">
        <v>33.6</v>
      </c>
      <c r="BP9" s="688"/>
      <c r="BQ9" s="688"/>
      <c r="BR9" s="688"/>
      <c r="BS9" s="694" t="s">
        <v>127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3965413</v>
      </c>
      <c r="CS9" s="686"/>
      <c r="CT9" s="686"/>
      <c r="CU9" s="686"/>
      <c r="CV9" s="686"/>
      <c r="CW9" s="686"/>
      <c r="CX9" s="686"/>
      <c r="CY9" s="687"/>
      <c r="CZ9" s="688">
        <v>8.3000000000000007</v>
      </c>
      <c r="DA9" s="688"/>
      <c r="DB9" s="688"/>
      <c r="DC9" s="688"/>
      <c r="DD9" s="694">
        <v>428887</v>
      </c>
      <c r="DE9" s="686"/>
      <c r="DF9" s="686"/>
      <c r="DG9" s="686"/>
      <c r="DH9" s="686"/>
      <c r="DI9" s="686"/>
      <c r="DJ9" s="686"/>
      <c r="DK9" s="686"/>
      <c r="DL9" s="686"/>
      <c r="DM9" s="686"/>
      <c r="DN9" s="686"/>
      <c r="DO9" s="686"/>
      <c r="DP9" s="687"/>
      <c r="DQ9" s="694">
        <v>3472694</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231</v>
      </c>
      <c r="AA10" s="688"/>
      <c r="AB10" s="688"/>
      <c r="AC10" s="688"/>
      <c r="AD10" s="689" t="s">
        <v>127</v>
      </c>
      <c r="AE10" s="689"/>
      <c r="AF10" s="689"/>
      <c r="AG10" s="689"/>
      <c r="AH10" s="689"/>
      <c r="AI10" s="689"/>
      <c r="AJ10" s="689"/>
      <c r="AK10" s="689"/>
      <c r="AL10" s="690" t="s">
        <v>127</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181056</v>
      </c>
      <c r="BH10" s="686"/>
      <c r="BI10" s="686"/>
      <c r="BJ10" s="686"/>
      <c r="BK10" s="686"/>
      <c r="BL10" s="686"/>
      <c r="BM10" s="686"/>
      <c r="BN10" s="687"/>
      <c r="BO10" s="688">
        <v>1.6</v>
      </c>
      <c r="BP10" s="688"/>
      <c r="BQ10" s="688"/>
      <c r="BR10" s="688"/>
      <c r="BS10" s="694" t="s">
        <v>127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56549</v>
      </c>
      <c r="CS10" s="686"/>
      <c r="CT10" s="686"/>
      <c r="CU10" s="686"/>
      <c r="CV10" s="686"/>
      <c r="CW10" s="686"/>
      <c r="CX10" s="686"/>
      <c r="CY10" s="687"/>
      <c r="CZ10" s="688">
        <v>0.1</v>
      </c>
      <c r="DA10" s="688"/>
      <c r="DB10" s="688"/>
      <c r="DC10" s="688"/>
      <c r="DD10" s="694" t="s">
        <v>244</v>
      </c>
      <c r="DE10" s="686"/>
      <c r="DF10" s="686"/>
      <c r="DG10" s="686"/>
      <c r="DH10" s="686"/>
      <c r="DI10" s="686"/>
      <c r="DJ10" s="686"/>
      <c r="DK10" s="686"/>
      <c r="DL10" s="686"/>
      <c r="DM10" s="686"/>
      <c r="DN10" s="686"/>
      <c r="DO10" s="686"/>
      <c r="DP10" s="687"/>
      <c r="DQ10" s="694">
        <v>29303</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1763371</v>
      </c>
      <c r="S11" s="686"/>
      <c r="T11" s="686"/>
      <c r="U11" s="686"/>
      <c r="V11" s="686"/>
      <c r="W11" s="686"/>
      <c r="X11" s="686"/>
      <c r="Y11" s="687"/>
      <c r="Z11" s="690">
        <v>3.3</v>
      </c>
      <c r="AA11" s="691"/>
      <c r="AB11" s="691"/>
      <c r="AC11" s="703"/>
      <c r="AD11" s="694">
        <v>1763371</v>
      </c>
      <c r="AE11" s="686"/>
      <c r="AF11" s="686"/>
      <c r="AG11" s="686"/>
      <c r="AH11" s="686"/>
      <c r="AI11" s="686"/>
      <c r="AJ11" s="686"/>
      <c r="AK11" s="687"/>
      <c r="AL11" s="690">
        <v>7.5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519763</v>
      </c>
      <c r="BH11" s="686"/>
      <c r="BI11" s="686"/>
      <c r="BJ11" s="686"/>
      <c r="BK11" s="686"/>
      <c r="BL11" s="686"/>
      <c r="BM11" s="686"/>
      <c r="BN11" s="687"/>
      <c r="BO11" s="688">
        <v>4.7</v>
      </c>
      <c r="BP11" s="688"/>
      <c r="BQ11" s="688"/>
      <c r="BR11" s="688"/>
      <c r="BS11" s="694">
        <v>119782</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1992695</v>
      </c>
      <c r="CS11" s="686"/>
      <c r="CT11" s="686"/>
      <c r="CU11" s="686"/>
      <c r="CV11" s="686"/>
      <c r="CW11" s="686"/>
      <c r="CX11" s="686"/>
      <c r="CY11" s="687"/>
      <c r="CZ11" s="688">
        <v>4.2</v>
      </c>
      <c r="DA11" s="688"/>
      <c r="DB11" s="688"/>
      <c r="DC11" s="688"/>
      <c r="DD11" s="694">
        <v>528429</v>
      </c>
      <c r="DE11" s="686"/>
      <c r="DF11" s="686"/>
      <c r="DG11" s="686"/>
      <c r="DH11" s="686"/>
      <c r="DI11" s="686"/>
      <c r="DJ11" s="686"/>
      <c r="DK11" s="686"/>
      <c r="DL11" s="686"/>
      <c r="DM11" s="686"/>
      <c r="DN11" s="686"/>
      <c r="DO11" s="686"/>
      <c r="DP11" s="687"/>
      <c r="DQ11" s="694">
        <v>1300648</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30345</v>
      </c>
      <c r="S12" s="686"/>
      <c r="T12" s="686"/>
      <c r="U12" s="686"/>
      <c r="V12" s="686"/>
      <c r="W12" s="686"/>
      <c r="X12" s="686"/>
      <c r="Y12" s="687"/>
      <c r="Z12" s="688">
        <v>0.1</v>
      </c>
      <c r="AA12" s="688"/>
      <c r="AB12" s="688"/>
      <c r="AC12" s="688"/>
      <c r="AD12" s="689">
        <v>30345</v>
      </c>
      <c r="AE12" s="689"/>
      <c r="AF12" s="689"/>
      <c r="AG12" s="689"/>
      <c r="AH12" s="689"/>
      <c r="AI12" s="689"/>
      <c r="AJ12" s="689"/>
      <c r="AK12" s="689"/>
      <c r="AL12" s="690">
        <v>0.1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5112749</v>
      </c>
      <c r="BH12" s="686"/>
      <c r="BI12" s="686"/>
      <c r="BJ12" s="686"/>
      <c r="BK12" s="686"/>
      <c r="BL12" s="686"/>
      <c r="BM12" s="686"/>
      <c r="BN12" s="687"/>
      <c r="BO12" s="688">
        <v>46.6</v>
      </c>
      <c r="BP12" s="688"/>
      <c r="BQ12" s="688"/>
      <c r="BR12" s="688"/>
      <c r="BS12" s="694" t="s">
        <v>231</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1909605</v>
      </c>
      <c r="CS12" s="686"/>
      <c r="CT12" s="686"/>
      <c r="CU12" s="686"/>
      <c r="CV12" s="686"/>
      <c r="CW12" s="686"/>
      <c r="CX12" s="686"/>
      <c r="CY12" s="687"/>
      <c r="CZ12" s="688">
        <v>4</v>
      </c>
      <c r="DA12" s="688"/>
      <c r="DB12" s="688"/>
      <c r="DC12" s="688"/>
      <c r="DD12" s="694">
        <v>144563</v>
      </c>
      <c r="DE12" s="686"/>
      <c r="DF12" s="686"/>
      <c r="DG12" s="686"/>
      <c r="DH12" s="686"/>
      <c r="DI12" s="686"/>
      <c r="DJ12" s="686"/>
      <c r="DK12" s="686"/>
      <c r="DL12" s="686"/>
      <c r="DM12" s="686"/>
      <c r="DN12" s="686"/>
      <c r="DO12" s="686"/>
      <c r="DP12" s="687"/>
      <c r="DQ12" s="694">
        <v>1535902</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231</v>
      </c>
      <c r="AA13" s="688"/>
      <c r="AB13" s="688"/>
      <c r="AC13" s="688"/>
      <c r="AD13" s="689" t="s">
        <v>127</v>
      </c>
      <c r="AE13" s="689"/>
      <c r="AF13" s="689"/>
      <c r="AG13" s="689"/>
      <c r="AH13" s="689"/>
      <c r="AI13" s="689"/>
      <c r="AJ13" s="689"/>
      <c r="AK13" s="689"/>
      <c r="AL13" s="690" t="s">
        <v>231</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5091272</v>
      </c>
      <c r="BH13" s="686"/>
      <c r="BI13" s="686"/>
      <c r="BJ13" s="686"/>
      <c r="BK13" s="686"/>
      <c r="BL13" s="686"/>
      <c r="BM13" s="686"/>
      <c r="BN13" s="687"/>
      <c r="BO13" s="688">
        <v>46.4</v>
      </c>
      <c r="BP13" s="688"/>
      <c r="BQ13" s="688"/>
      <c r="BR13" s="688"/>
      <c r="BS13" s="694" t="s">
        <v>231</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5744007</v>
      </c>
      <c r="CS13" s="686"/>
      <c r="CT13" s="686"/>
      <c r="CU13" s="686"/>
      <c r="CV13" s="686"/>
      <c r="CW13" s="686"/>
      <c r="CX13" s="686"/>
      <c r="CY13" s="687"/>
      <c r="CZ13" s="688">
        <v>12</v>
      </c>
      <c r="DA13" s="688"/>
      <c r="DB13" s="688"/>
      <c r="DC13" s="688"/>
      <c r="DD13" s="694">
        <v>3213178</v>
      </c>
      <c r="DE13" s="686"/>
      <c r="DF13" s="686"/>
      <c r="DG13" s="686"/>
      <c r="DH13" s="686"/>
      <c r="DI13" s="686"/>
      <c r="DJ13" s="686"/>
      <c r="DK13" s="686"/>
      <c r="DL13" s="686"/>
      <c r="DM13" s="686"/>
      <c r="DN13" s="686"/>
      <c r="DO13" s="686"/>
      <c r="DP13" s="687"/>
      <c r="DQ13" s="694">
        <v>2842903</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244</v>
      </c>
      <c r="S14" s="686"/>
      <c r="T14" s="686"/>
      <c r="U14" s="686"/>
      <c r="V14" s="686"/>
      <c r="W14" s="686"/>
      <c r="X14" s="686"/>
      <c r="Y14" s="687"/>
      <c r="Z14" s="688" t="s">
        <v>244</v>
      </c>
      <c r="AA14" s="688"/>
      <c r="AB14" s="688"/>
      <c r="AC14" s="688"/>
      <c r="AD14" s="689" t="s">
        <v>231</v>
      </c>
      <c r="AE14" s="689"/>
      <c r="AF14" s="689"/>
      <c r="AG14" s="689"/>
      <c r="AH14" s="689"/>
      <c r="AI14" s="689"/>
      <c r="AJ14" s="689"/>
      <c r="AK14" s="689"/>
      <c r="AL14" s="690" t="s">
        <v>127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291309</v>
      </c>
      <c r="BH14" s="686"/>
      <c r="BI14" s="686"/>
      <c r="BJ14" s="686"/>
      <c r="BK14" s="686"/>
      <c r="BL14" s="686"/>
      <c r="BM14" s="686"/>
      <c r="BN14" s="687"/>
      <c r="BO14" s="688">
        <v>2.7</v>
      </c>
      <c r="BP14" s="688"/>
      <c r="BQ14" s="688"/>
      <c r="BR14" s="688"/>
      <c r="BS14" s="694" t="s">
        <v>127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1521025</v>
      </c>
      <c r="CS14" s="686"/>
      <c r="CT14" s="686"/>
      <c r="CU14" s="686"/>
      <c r="CV14" s="686"/>
      <c r="CW14" s="686"/>
      <c r="CX14" s="686"/>
      <c r="CY14" s="687"/>
      <c r="CZ14" s="688">
        <v>3.2</v>
      </c>
      <c r="DA14" s="688"/>
      <c r="DB14" s="688"/>
      <c r="DC14" s="688"/>
      <c r="DD14" s="694">
        <v>249270</v>
      </c>
      <c r="DE14" s="686"/>
      <c r="DF14" s="686"/>
      <c r="DG14" s="686"/>
      <c r="DH14" s="686"/>
      <c r="DI14" s="686"/>
      <c r="DJ14" s="686"/>
      <c r="DK14" s="686"/>
      <c r="DL14" s="686"/>
      <c r="DM14" s="686"/>
      <c r="DN14" s="686"/>
      <c r="DO14" s="686"/>
      <c r="DP14" s="687"/>
      <c r="DQ14" s="694">
        <v>1227942</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244</v>
      </c>
      <c r="AA15" s="688"/>
      <c r="AB15" s="688"/>
      <c r="AC15" s="688"/>
      <c r="AD15" s="689" t="s">
        <v>231</v>
      </c>
      <c r="AE15" s="689"/>
      <c r="AF15" s="689"/>
      <c r="AG15" s="689"/>
      <c r="AH15" s="689"/>
      <c r="AI15" s="689"/>
      <c r="AJ15" s="689"/>
      <c r="AK15" s="689"/>
      <c r="AL15" s="690" t="s">
        <v>231</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450211</v>
      </c>
      <c r="BH15" s="686"/>
      <c r="BI15" s="686"/>
      <c r="BJ15" s="686"/>
      <c r="BK15" s="686"/>
      <c r="BL15" s="686"/>
      <c r="BM15" s="686"/>
      <c r="BN15" s="687"/>
      <c r="BO15" s="688">
        <v>4.0999999999999996</v>
      </c>
      <c r="BP15" s="688"/>
      <c r="BQ15" s="688"/>
      <c r="BR15" s="688"/>
      <c r="BS15" s="694" t="s">
        <v>231</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5138077</v>
      </c>
      <c r="CS15" s="686"/>
      <c r="CT15" s="686"/>
      <c r="CU15" s="686"/>
      <c r="CV15" s="686"/>
      <c r="CW15" s="686"/>
      <c r="CX15" s="686"/>
      <c r="CY15" s="687"/>
      <c r="CZ15" s="688">
        <v>10.8</v>
      </c>
      <c r="DA15" s="688"/>
      <c r="DB15" s="688"/>
      <c r="DC15" s="688"/>
      <c r="DD15" s="694">
        <v>1678757</v>
      </c>
      <c r="DE15" s="686"/>
      <c r="DF15" s="686"/>
      <c r="DG15" s="686"/>
      <c r="DH15" s="686"/>
      <c r="DI15" s="686"/>
      <c r="DJ15" s="686"/>
      <c r="DK15" s="686"/>
      <c r="DL15" s="686"/>
      <c r="DM15" s="686"/>
      <c r="DN15" s="686"/>
      <c r="DO15" s="686"/>
      <c r="DP15" s="687"/>
      <c r="DQ15" s="694">
        <v>3051612</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40011</v>
      </c>
      <c r="S16" s="686"/>
      <c r="T16" s="686"/>
      <c r="U16" s="686"/>
      <c r="V16" s="686"/>
      <c r="W16" s="686"/>
      <c r="X16" s="686"/>
      <c r="Y16" s="687"/>
      <c r="Z16" s="688">
        <v>0.1</v>
      </c>
      <c r="AA16" s="688"/>
      <c r="AB16" s="688"/>
      <c r="AC16" s="688"/>
      <c r="AD16" s="689">
        <v>40011</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293630</v>
      </c>
      <c r="CS16" s="686"/>
      <c r="CT16" s="686"/>
      <c r="CU16" s="686"/>
      <c r="CV16" s="686"/>
      <c r="CW16" s="686"/>
      <c r="CX16" s="686"/>
      <c r="CY16" s="687"/>
      <c r="CZ16" s="688">
        <v>0.6</v>
      </c>
      <c r="DA16" s="688"/>
      <c r="DB16" s="688"/>
      <c r="DC16" s="688"/>
      <c r="DD16" s="694" t="s">
        <v>127</v>
      </c>
      <c r="DE16" s="686"/>
      <c r="DF16" s="686"/>
      <c r="DG16" s="686"/>
      <c r="DH16" s="686"/>
      <c r="DI16" s="686"/>
      <c r="DJ16" s="686"/>
      <c r="DK16" s="686"/>
      <c r="DL16" s="686"/>
      <c r="DM16" s="686"/>
      <c r="DN16" s="686"/>
      <c r="DO16" s="686"/>
      <c r="DP16" s="687"/>
      <c r="DQ16" s="694">
        <v>166153</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75626</v>
      </c>
      <c r="S17" s="686"/>
      <c r="T17" s="686"/>
      <c r="U17" s="686"/>
      <c r="V17" s="686"/>
      <c r="W17" s="686"/>
      <c r="X17" s="686"/>
      <c r="Y17" s="687"/>
      <c r="Z17" s="688">
        <v>0.1</v>
      </c>
      <c r="AA17" s="688"/>
      <c r="AB17" s="688"/>
      <c r="AC17" s="688"/>
      <c r="AD17" s="689">
        <v>75626</v>
      </c>
      <c r="AE17" s="689"/>
      <c r="AF17" s="689"/>
      <c r="AG17" s="689"/>
      <c r="AH17" s="689"/>
      <c r="AI17" s="689"/>
      <c r="AJ17" s="689"/>
      <c r="AK17" s="689"/>
      <c r="AL17" s="690">
        <v>0.3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244</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3757903</v>
      </c>
      <c r="CS17" s="686"/>
      <c r="CT17" s="686"/>
      <c r="CU17" s="686"/>
      <c r="CV17" s="686"/>
      <c r="CW17" s="686"/>
      <c r="CX17" s="686"/>
      <c r="CY17" s="687"/>
      <c r="CZ17" s="688">
        <v>7.9</v>
      </c>
      <c r="DA17" s="688"/>
      <c r="DB17" s="688"/>
      <c r="DC17" s="688"/>
      <c r="DD17" s="694" t="s">
        <v>231</v>
      </c>
      <c r="DE17" s="686"/>
      <c r="DF17" s="686"/>
      <c r="DG17" s="686"/>
      <c r="DH17" s="686"/>
      <c r="DI17" s="686"/>
      <c r="DJ17" s="686"/>
      <c r="DK17" s="686"/>
      <c r="DL17" s="686"/>
      <c r="DM17" s="686"/>
      <c r="DN17" s="686"/>
      <c r="DO17" s="686"/>
      <c r="DP17" s="687"/>
      <c r="DQ17" s="694">
        <v>3715648</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93096</v>
      </c>
      <c r="S18" s="686"/>
      <c r="T18" s="686"/>
      <c r="U18" s="686"/>
      <c r="V18" s="686"/>
      <c r="W18" s="686"/>
      <c r="X18" s="686"/>
      <c r="Y18" s="687"/>
      <c r="Z18" s="688">
        <v>0.2</v>
      </c>
      <c r="AA18" s="688"/>
      <c r="AB18" s="688"/>
      <c r="AC18" s="688"/>
      <c r="AD18" s="689">
        <v>93096</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231</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63604</v>
      </c>
      <c r="S19" s="686"/>
      <c r="T19" s="686"/>
      <c r="U19" s="686"/>
      <c r="V19" s="686"/>
      <c r="W19" s="686"/>
      <c r="X19" s="686"/>
      <c r="Y19" s="687"/>
      <c r="Z19" s="688">
        <v>0.1</v>
      </c>
      <c r="AA19" s="688"/>
      <c r="AB19" s="688"/>
      <c r="AC19" s="688"/>
      <c r="AD19" s="689">
        <v>63604</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591710</v>
      </c>
      <c r="BH19" s="686"/>
      <c r="BI19" s="686"/>
      <c r="BJ19" s="686"/>
      <c r="BK19" s="686"/>
      <c r="BL19" s="686"/>
      <c r="BM19" s="686"/>
      <c r="BN19" s="687"/>
      <c r="BO19" s="688">
        <v>5.4</v>
      </c>
      <c r="BP19" s="688"/>
      <c r="BQ19" s="688"/>
      <c r="BR19" s="688"/>
      <c r="BS19" s="694" t="s">
        <v>244</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244</v>
      </c>
      <c r="CS19" s="686"/>
      <c r="CT19" s="686"/>
      <c r="CU19" s="686"/>
      <c r="CV19" s="686"/>
      <c r="CW19" s="686"/>
      <c r="CX19" s="686"/>
      <c r="CY19" s="687"/>
      <c r="CZ19" s="688" t="s">
        <v>244</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20629</v>
      </c>
      <c r="S20" s="686"/>
      <c r="T20" s="686"/>
      <c r="U20" s="686"/>
      <c r="V20" s="686"/>
      <c r="W20" s="686"/>
      <c r="X20" s="686"/>
      <c r="Y20" s="687"/>
      <c r="Z20" s="688">
        <v>0</v>
      </c>
      <c r="AA20" s="688"/>
      <c r="AB20" s="688"/>
      <c r="AC20" s="688"/>
      <c r="AD20" s="689">
        <v>20629</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591710</v>
      </c>
      <c r="BH20" s="686"/>
      <c r="BI20" s="686"/>
      <c r="BJ20" s="686"/>
      <c r="BK20" s="686"/>
      <c r="BL20" s="686"/>
      <c r="BM20" s="686"/>
      <c r="BN20" s="687"/>
      <c r="BO20" s="688">
        <v>5.4</v>
      </c>
      <c r="BP20" s="688"/>
      <c r="BQ20" s="688"/>
      <c r="BR20" s="688"/>
      <c r="BS20" s="694" t="s">
        <v>127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47681807</v>
      </c>
      <c r="CS20" s="686"/>
      <c r="CT20" s="686"/>
      <c r="CU20" s="686"/>
      <c r="CV20" s="686"/>
      <c r="CW20" s="686"/>
      <c r="CX20" s="686"/>
      <c r="CY20" s="687"/>
      <c r="CZ20" s="688">
        <v>100</v>
      </c>
      <c r="DA20" s="688"/>
      <c r="DB20" s="688"/>
      <c r="DC20" s="688"/>
      <c r="DD20" s="694">
        <v>6400234</v>
      </c>
      <c r="DE20" s="686"/>
      <c r="DF20" s="686"/>
      <c r="DG20" s="686"/>
      <c r="DH20" s="686"/>
      <c r="DI20" s="686"/>
      <c r="DJ20" s="686"/>
      <c r="DK20" s="686"/>
      <c r="DL20" s="686"/>
      <c r="DM20" s="686"/>
      <c r="DN20" s="686"/>
      <c r="DO20" s="686"/>
      <c r="DP20" s="687"/>
      <c r="DQ20" s="694">
        <v>27357922</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8863</v>
      </c>
      <c r="S21" s="686"/>
      <c r="T21" s="686"/>
      <c r="U21" s="686"/>
      <c r="V21" s="686"/>
      <c r="W21" s="686"/>
      <c r="X21" s="686"/>
      <c r="Y21" s="687"/>
      <c r="Z21" s="688">
        <v>0</v>
      </c>
      <c r="AA21" s="688"/>
      <c r="AB21" s="688"/>
      <c r="AC21" s="688"/>
      <c r="AD21" s="689">
        <v>8863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22363</v>
      </c>
      <c r="BH21" s="686"/>
      <c r="BI21" s="686"/>
      <c r="BJ21" s="686"/>
      <c r="BK21" s="686"/>
      <c r="BL21" s="686"/>
      <c r="BM21" s="686"/>
      <c r="BN21" s="687"/>
      <c r="BO21" s="688">
        <v>0.2</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11457058</v>
      </c>
      <c r="S22" s="686"/>
      <c r="T22" s="686"/>
      <c r="U22" s="686"/>
      <c r="V22" s="686"/>
      <c r="W22" s="686"/>
      <c r="X22" s="686"/>
      <c r="Y22" s="687"/>
      <c r="Z22" s="688">
        <v>21.7</v>
      </c>
      <c r="AA22" s="688"/>
      <c r="AB22" s="688"/>
      <c r="AC22" s="688"/>
      <c r="AD22" s="689">
        <v>10199270</v>
      </c>
      <c r="AE22" s="689"/>
      <c r="AF22" s="689"/>
      <c r="AG22" s="689"/>
      <c r="AH22" s="689"/>
      <c r="AI22" s="689"/>
      <c r="AJ22" s="689"/>
      <c r="AK22" s="689"/>
      <c r="AL22" s="690">
        <v>43.5</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231</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10199270</v>
      </c>
      <c r="S23" s="686"/>
      <c r="T23" s="686"/>
      <c r="U23" s="686"/>
      <c r="V23" s="686"/>
      <c r="W23" s="686"/>
      <c r="X23" s="686"/>
      <c r="Y23" s="687"/>
      <c r="Z23" s="688">
        <v>19.3</v>
      </c>
      <c r="AA23" s="688"/>
      <c r="AB23" s="688"/>
      <c r="AC23" s="688"/>
      <c r="AD23" s="689">
        <v>10199270</v>
      </c>
      <c r="AE23" s="689"/>
      <c r="AF23" s="689"/>
      <c r="AG23" s="689"/>
      <c r="AH23" s="689"/>
      <c r="AI23" s="689"/>
      <c r="AJ23" s="689"/>
      <c r="AK23" s="689"/>
      <c r="AL23" s="690">
        <v>43.5</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569347</v>
      </c>
      <c r="BH23" s="686"/>
      <c r="BI23" s="686"/>
      <c r="BJ23" s="686"/>
      <c r="BK23" s="686"/>
      <c r="BL23" s="686"/>
      <c r="BM23" s="686"/>
      <c r="BN23" s="687"/>
      <c r="BO23" s="688">
        <v>5.2</v>
      </c>
      <c r="BP23" s="688"/>
      <c r="BQ23" s="688"/>
      <c r="BR23" s="688"/>
      <c r="BS23" s="694" t="s">
        <v>127</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1257788</v>
      </c>
      <c r="S24" s="686"/>
      <c r="T24" s="686"/>
      <c r="U24" s="686"/>
      <c r="V24" s="686"/>
      <c r="W24" s="686"/>
      <c r="X24" s="686"/>
      <c r="Y24" s="687"/>
      <c r="Z24" s="688">
        <v>2.4</v>
      </c>
      <c r="AA24" s="688"/>
      <c r="AB24" s="688"/>
      <c r="AC24" s="688"/>
      <c r="AD24" s="689" t="s">
        <v>127</v>
      </c>
      <c r="AE24" s="689"/>
      <c r="AF24" s="689"/>
      <c r="AG24" s="689"/>
      <c r="AH24" s="689"/>
      <c r="AI24" s="689"/>
      <c r="AJ24" s="689"/>
      <c r="AK24" s="689"/>
      <c r="AL24" s="690" t="s">
        <v>127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244</v>
      </c>
      <c r="BP24" s="688"/>
      <c r="BQ24" s="688"/>
      <c r="BR24" s="688"/>
      <c r="BS24" s="694" t="s">
        <v>127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17159584</v>
      </c>
      <c r="CS24" s="675"/>
      <c r="CT24" s="675"/>
      <c r="CU24" s="675"/>
      <c r="CV24" s="675"/>
      <c r="CW24" s="675"/>
      <c r="CX24" s="675"/>
      <c r="CY24" s="676"/>
      <c r="CZ24" s="679">
        <v>36</v>
      </c>
      <c r="DA24" s="680"/>
      <c r="DB24" s="680"/>
      <c r="DC24" s="699"/>
      <c r="DD24" s="724">
        <v>12825159</v>
      </c>
      <c r="DE24" s="675"/>
      <c r="DF24" s="675"/>
      <c r="DG24" s="675"/>
      <c r="DH24" s="675"/>
      <c r="DI24" s="675"/>
      <c r="DJ24" s="675"/>
      <c r="DK24" s="676"/>
      <c r="DL24" s="724">
        <v>12644655</v>
      </c>
      <c r="DM24" s="675"/>
      <c r="DN24" s="675"/>
      <c r="DO24" s="675"/>
      <c r="DP24" s="675"/>
      <c r="DQ24" s="675"/>
      <c r="DR24" s="675"/>
      <c r="DS24" s="675"/>
      <c r="DT24" s="675"/>
      <c r="DU24" s="675"/>
      <c r="DV24" s="676"/>
      <c r="DW24" s="679">
        <v>51.7</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231</v>
      </c>
      <c r="AA25" s="688"/>
      <c r="AB25" s="688"/>
      <c r="AC25" s="688"/>
      <c r="AD25" s="689" t="s">
        <v>127</v>
      </c>
      <c r="AE25" s="689"/>
      <c r="AF25" s="689"/>
      <c r="AG25" s="689"/>
      <c r="AH25" s="689"/>
      <c r="AI25" s="689"/>
      <c r="AJ25" s="689"/>
      <c r="AK25" s="689"/>
      <c r="AL25" s="690" t="s">
        <v>127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244</v>
      </c>
      <c r="BP25" s="688"/>
      <c r="BQ25" s="688"/>
      <c r="BR25" s="688"/>
      <c r="BS25" s="694" t="s">
        <v>231</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7583751</v>
      </c>
      <c r="CS25" s="721"/>
      <c r="CT25" s="721"/>
      <c r="CU25" s="721"/>
      <c r="CV25" s="721"/>
      <c r="CW25" s="721"/>
      <c r="CX25" s="721"/>
      <c r="CY25" s="722"/>
      <c r="CZ25" s="690">
        <v>15.9</v>
      </c>
      <c r="DA25" s="719"/>
      <c r="DB25" s="719"/>
      <c r="DC25" s="723"/>
      <c r="DD25" s="694">
        <v>7038427</v>
      </c>
      <c r="DE25" s="721"/>
      <c r="DF25" s="721"/>
      <c r="DG25" s="721"/>
      <c r="DH25" s="721"/>
      <c r="DI25" s="721"/>
      <c r="DJ25" s="721"/>
      <c r="DK25" s="722"/>
      <c r="DL25" s="694">
        <v>6886511</v>
      </c>
      <c r="DM25" s="721"/>
      <c r="DN25" s="721"/>
      <c r="DO25" s="721"/>
      <c r="DP25" s="721"/>
      <c r="DQ25" s="721"/>
      <c r="DR25" s="721"/>
      <c r="DS25" s="721"/>
      <c r="DT25" s="721"/>
      <c r="DU25" s="721"/>
      <c r="DV25" s="722"/>
      <c r="DW25" s="690">
        <v>28.1</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25043564</v>
      </c>
      <c r="S26" s="686"/>
      <c r="T26" s="686"/>
      <c r="U26" s="686"/>
      <c r="V26" s="686"/>
      <c r="W26" s="686"/>
      <c r="X26" s="686"/>
      <c r="Y26" s="687"/>
      <c r="Z26" s="688">
        <v>47.4</v>
      </c>
      <c r="AA26" s="688"/>
      <c r="AB26" s="688"/>
      <c r="AC26" s="688"/>
      <c r="AD26" s="689">
        <v>23216429</v>
      </c>
      <c r="AE26" s="689"/>
      <c r="AF26" s="689"/>
      <c r="AG26" s="689"/>
      <c r="AH26" s="689"/>
      <c r="AI26" s="689"/>
      <c r="AJ26" s="689"/>
      <c r="AK26" s="689"/>
      <c r="AL26" s="690">
        <v>99</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4180930</v>
      </c>
      <c r="CS26" s="686"/>
      <c r="CT26" s="686"/>
      <c r="CU26" s="686"/>
      <c r="CV26" s="686"/>
      <c r="CW26" s="686"/>
      <c r="CX26" s="686"/>
      <c r="CY26" s="687"/>
      <c r="CZ26" s="690">
        <v>8.8000000000000007</v>
      </c>
      <c r="DA26" s="719"/>
      <c r="DB26" s="719"/>
      <c r="DC26" s="723"/>
      <c r="DD26" s="694">
        <v>3849920</v>
      </c>
      <c r="DE26" s="686"/>
      <c r="DF26" s="686"/>
      <c r="DG26" s="686"/>
      <c r="DH26" s="686"/>
      <c r="DI26" s="686"/>
      <c r="DJ26" s="686"/>
      <c r="DK26" s="687"/>
      <c r="DL26" s="694" t="s">
        <v>231</v>
      </c>
      <c r="DM26" s="686"/>
      <c r="DN26" s="686"/>
      <c r="DO26" s="686"/>
      <c r="DP26" s="686"/>
      <c r="DQ26" s="686"/>
      <c r="DR26" s="686"/>
      <c r="DS26" s="686"/>
      <c r="DT26" s="686"/>
      <c r="DU26" s="686"/>
      <c r="DV26" s="687"/>
      <c r="DW26" s="690" t="s">
        <v>244</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6274</v>
      </c>
      <c r="S27" s="686"/>
      <c r="T27" s="686"/>
      <c r="U27" s="686"/>
      <c r="V27" s="686"/>
      <c r="W27" s="686"/>
      <c r="X27" s="686"/>
      <c r="Y27" s="687"/>
      <c r="Z27" s="688">
        <v>0</v>
      </c>
      <c r="AA27" s="688"/>
      <c r="AB27" s="688"/>
      <c r="AC27" s="688"/>
      <c r="AD27" s="689">
        <v>6274</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10973256</v>
      </c>
      <c r="BH27" s="686"/>
      <c r="BI27" s="686"/>
      <c r="BJ27" s="686"/>
      <c r="BK27" s="686"/>
      <c r="BL27" s="686"/>
      <c r="BM27" s="686"/>
      <c r="BN27" s="687"/>
      <c r="BO27" s="688">
        <v>100</v>
      </c>
      <c r="BP27" s="688"/>
      <c r="BQ27" s="688"/>
      <c r="BR27" s="688"/>
      <c r="BS27" s="694">
        <v>119782</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5817930</v>
      </c>
      <c r="CS27" s="721"/>
      <c r="CT27" s="721"/>
      <c r="CU27" s="721"/>
      <c r="CV27" s="721"/>
      <c r="CW27" s="721"/>
      <c r="CX27" s="721"/>
      <c r="CY27" s="722"/>
      <c r="CZ27" s="690">
        <v>12.2</v>
      </c>
      <c r="DA27" s="719"/>
      <c r="DB27" s="719"/>
      <c r="DC27" s="723"/>
      <c r="DD27" s="694">
        <v>2071084</v>
      </c>
      <c r="DE27" s="721"/>
      <c r="DF27" s="721"/>
      <c r="DG27" s="721"/>
      <c r="DH27" s="721"/>
      <c r="DI27" s="721"/>
      <c r="DJ27" s="721"/>
      <c r="DK27" s="722"/>
      <c r="DL27" s="694">
        <v>2042496</v>
      </c>
      <c r="DM27" s="721"/>
      <c r="DN27" s="721"/>
      <c r="DO27" s="721"/>
      <c r="DP27" s="721"/>
      <c r="DQ27" s="721"/>
      <c r="DR27" s="721"/>
      <c r="DS27" s="721"/>
      <c r="DT27" s="721"/>
      <c r="DU27" s="721"/>
      <c r="DV27" s="722"/>
      <c r="DW27" s="690">
        <v>8.3000000000000007</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138552</v>
      </c>
      <c r="S28" s="686"/>
      <c r="T28" s="686"/>
      <c r="U28" s="686"/>
      <c r="V28" s="686"/>
      <c r="W28" s="686"/>
      <c r="X28" s="686"/>
      <c r="Y28" s="687"/>
      <c r="Z28" s="688">
        <v>0.3</v>
      </c>
      <c r="AA28" s="688"/>
      <c r="AB28" s="688"/>
      <c r="AC28" s="688"/>
      <c r="AD28" s="689" t="s">
        <v>127</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3757903</v>
      </c>
      <c r="CS28" s="686"/>
      <c r="CT28" s="686"/>
      <c r="CU28" s="686"/>
      <c r="CV28" s="686"/>
      <c r="CW28" s="686"/>
      <c r="CX28" s="686"/>
      <c r="CY28" s="687"/>
      <c r="CZ28" s="690">
        <v>7.9</v>
      </c>
      <c r="DA28" s="719"/>
      <c r="DB28" s="719"/>
      <c r="DC28" s="723"/>
      <c r="DD28" s="694">
        <v>3715648</v>
      </c>
      <c r="DE28" s="686"/>
      <c r="DF28" s="686"/>
      <c r="DG28" s="686"/>
      <c r="DH28" s="686"/>
      <c r="DI28" s="686"/>
      <c r="DJ28" s="686"/>
      <c r="DK28" s="687"/>
      <c r="DL28" s="694">
        <v>3715648</v>
      </c>
      <c r="DM28" s="686"/>
      <c r="DN28" s="686"/>
      <c r="DO28" s="686"/>
      <c r="DP28" s="686"/>
      <c r="DQ28" s="686"/>
      <c r="DR28" s="686"/>
      <c r="DS28" s="686"/>
      <c r="DT28" s="686"/>
      <c r="DU28" s="686"/>
      <c r="DV28" s="687"/>
      <c r="DW28" s="690">
        <v>15.2</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284001</v>
      </c>
      <c r="S29" s="686"/>
      <c r="T29" s="686"/>
      <c r="U29" s="686"/>
      <c r="V29" s="686"/>
      <c r="W29" s="686"/>
      <c r="X29" s="686"/>
      <c r="Y29" s="687"/>
      <c r="Z29" s="688">
        <v>0.5</v>
      </c>
      <c r="AA29" s="688"/>
      <c r="AB29" s="688"/>
      <c r="AC29" s="688"/>
      <c r="AD29" s="689">
        <v>52219</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3757903</v>
      </c>
      <c r="CS29" s="721"/>
      <c r="CT29" s="721"/>
      <c r="CU29" s="721"/>
      <c r="CV29" s="721"/>
      <c r="CW29" s="721"/>
      <c r="CX29" s="721"/>
      <c r="CY29" s="722"/>
      <c r="CZ29" s="690">
        <v>7.9</v>
      </c>
      <c r="DA29" s="719"/>
      <c r="DB29" s="719"/>
      <c r="DC29" s="723"/>
      <c r="DD29" s="694">
        <v>3715648</v>
      </c>
      <c r="DE29" s="721"/>
      <c r="DF29" s="721"/>
      <c r="DG29" s="721"/>
      <c r="DH29" s="721"/>
      <c r="DI29" s="721"/>
      <c r="DJ29" s="721"/>
      <c r="DK29" s="722"/>
      <c r="DL29" s="694">
        <v>3715648</v>
      </c>
      <c r="DM29" s="721"/>
      <c r="DN29" s="721"/>
      <c r="DO29" s="721"/>
      <c r="DP29" s="721"/>
      <c r="DQ29" s="721"/>
      <c r="DR29" s="721"/>
      <c r="DS29" s="721"/>
      <c r="DT29" s="721"/>
      <c r="DU29" s="721"/>
      <c r="DV29" s="722"/>
      <c r="DW29" s="690">
        <v>15.2</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388180</v>
      </c>
      <c r="S30" s="686"/>
      <c r="T30" s="686"/>
      <c r="U30" s="686"/>
      <c r="V30" s="686"/>
      <c r="W30" s="686"/>
      <c r="X30" s="686"/>
      <c r="Y30" s="687"/>
      <c r="Z30" s="688">
        <v>0.7</v>
      </c>
      <c r="AA30" s="688"/>
      <c r="AB30" s="688"/>
      <c r="AC30" s="688"/>
      <c r="AD30" s="689" t="s">
        <v>231</v>
      </c>
      <c r="AE30" s="689"/>
      <c r="AF30" s="689"/>
      <c r="AG30" s="689"/>
      <c r="AH30" s="689"/>
      <c r="AI30" s="689"/>
      <c r="AJ30" s="689"/>
      <c r="AK30" s="689"/>
      <c r="AL30" s="690" t="s">
        <v>244</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3606276</v>
      </c>
      <c r="CS30" s="686"/>
      <c r="CT30" s="686"/>
      <c r="CU30" s="686"/>
      <c r="CV30" s="686"/>
      <c r="CW30" s="686"/>
      <c r="CX30" s="686"/>
      <c r="CY30" s="687"/>
      <c r="CZ30" s="690">
        <v>7.6</v>
      </c>
      <c r="DA30" s="719"/>
      <c r="DB30" s="719"/>
      <c r="DC30" s="723"/>
      <c r="DD30" s="694">
        <v>3565609</v>
      </c>
      <c r="DE30" s="686"/>
      <c r="DF30" s="686"/>
      <c r="DG30" s="686"/>
      <c r="DH30" s="686"/>
      <c r="DI30" s="686"/>
      <c r="DJ30" s="686"/>
      <c r="DK30" s="687"/>
      <c r="DL30" s="694">
        <v>3565609</v>
      </c>
      <c r="DM30" s="686"/>
      <c r="DN30" s="686"/>
      <c r="DO30" s="686"/>
      <c r="DP30" s="686"/>
      <c r="DQ30" s="686"/>
      <c r="DR30" s="686"/>
      <c r="DS30" s="686"/>
      <c r="DT30" s="686"/>
      <c r="DU30" s="686"/>
      <c r="DV30" s="687"/>
      <c r="DW30" s="690">
        <v>14.6</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13991791</v>
      </c>
      <c r="S31" s="686"/>
      <c r="T31" s="686"/>
      <c r="U31" s="686"/>
      <c r="V31" s="686"/>
      <c r="W31" s="686"/>
      <c r="X31" s="686"/>
      <c r="Y31" s="687"/>
      <c r="Z31" s="688">
        <v>26.5</v>
      </c>
      <c r="AA31" s="688"/>
      <c r="AB31" s="688"/>
      <c r="AC31" s="688"/>
      <c r="AD31" s="689" t="s">
        <v>127</v>
      </c>
      <c r="AE31" s="689"/>
      <c r="AF31" s="689"/>
      <c r="AG31" s="689"/>
      <c r="AH31" s="689"/>
      <c r="AI31" s="689"/>
      <c r="AJ31" s="689"/>
      <c r="AK31" s="689"/>
      <c r="AL31" s="690" t="s">
        <v>127</v>
      </c>
      <c r="AM31" s="691"/>
      <c r="AN31" s="691"/>
      <c r="AO31" s="692"/>
      <c r="AP31" s="742" t="s">
        <v>309</v>
      </c>
      <c r="AQ31" s="743"/>
      <c r="AR31" s="743"/>
      <c r="AS31" s="743"/>
      <c r="AT31" s="748" t="s">
        <v>310</v>
      </c>
      <c r="AU31" s="231"/>
      <c r="AV31" s="231"/>
      <c r="AW31" s="231"/>
      <c r="AX31" s="671" t="s">
        <v>184</v>
      </c>
      <c r="AY31" s="672"/>
      <c r="AZ31" s="672"/>
      <c r="BA31" s="672"/>
      <c r="BB31" s="672"/>
      <c r="BC31" s="672"/>
      <c r="BD31" s="672"/>
      <c r="BE31" s="672"/>
      <c r="BF31" s="673"/>
      <c r="BG31" s="753">
        <v>97.9</v>
      </c>
      <c r="BH31" s="740"/>
      <c r="BI31" s="740"/>
      <c r="BJ31" s="740"/>
      <c r="BK31" s="740"/>
      <c r="BL31" s="740"/>
      <c r="BM31" s="680">
        <v>96.3</v>
      </c>
      <c r="BN31" s="740"/>
      <c r="BO31" s="740"/>
      <c r="BP31" s="740"/>
      <c r="BQ31" s="741"/>
      <c r="BR31" s="753">
        <v>99.2</v>
      </c>
      <c r="BS31" s="740"/>
      <c r="BT31" s="740"/>
      <c r="BU31" s="740"/>
      <c r="BV31" s="740"/>
      <c r="BW31" s="740"/>
      <c r="BX31" s="680">
        <v>97.4</v>
      </c>
      <c r="BY31" s="740"/>
      <c r="BZ31" s="740"/>
      <c r="CA31" s="740"/>
      <c r="CB31" s="741"/>
      <c r="CD31" s="727"/>
      <c r="CE31" s="728"/>
      <c r="CF31" s="700" t="s">
        <v>311</v>
      </c>
      <c r="CG31" s="701"/>
      <c r="CH31" s="701"/>
      <c r="CI31" s="701"/>
      <c r="CJ31" s="701"/>
      <c r="CK31" s="701"/>
      <c r="CL31" s="701"/>
      <c r="CM31" s="701"/>
      <c r="CN31" s="701"/>
      <c r="CO31" s="701"/>
      <c r="CP31" s="701"/>
      <c r="CQ31" s="702"/>
      <c r="CR31" s="685">
        <v>151627</v>
      </c>
      <c r="CS31" s="721"/>
      <c r="CT31" s="721"/>
      <c r="CU31" s="721"/>
      <c r="CV31" s="721"/>
      <c r="CW31" s="721"/>
      <c r="CX31" s="721"/>
      <c r="CY31" s="722"/>
      <c r="CZ31" s="690">
        <v>0.3</v>
      </c>
      <c r="DA31" s="719"/>
      <c r="DB31" s="719"/>
      <c r="DC31" s="723"/>
      <c r="DD31" s="694">
        <v>150039</v>
      </c>
      <c r="DE31" s="721"/>
      <c r="DF31" s="721"/>
      <c r="DG31" s="721"/>
      <c r="DH31" s="721"/>
      <c r="DI31" s="721"/>
      <c r="DJ31" s="721"/>
      <c r="DK31" s="722"/>
      <c r="DL31" s="694">
        <v>150039</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231</v>
      </c>
      <c r="AA32" s="688"/>
      <c r="AB32" s="688"/>
      <c r="AC32" s="688"/>
      <c r="AD32" s="689" t="s">
        <v>231</v>
      </c>
      <c r="AE32" s="689"/>
      <c r="AF32" s="689"/>
      <c r="AG32" s="689"/>
      <c r="AH32" s="689"/>
      <c r="AI32" s="689"/>
      <c r="AJ32" s="689"/>
      <c r="AK32" s="689"/>
      <c r="AL32" s="690" t="s">
        <v>127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95.9</v>
      </c>
      <c r="BH32" s="721"/>
      <c r="BI32" s="721"/>
      <c r="BJ32" s="721"/>
      <c r="BK32" s="721"/>
      <c r="BL32" s="721"/>
      <c r="BM32" s="691">
        <v>94.5</v>
      </c>
      <c r="BN32" s="751"/>
      <c r="BO32" s="751"/>
      <c r="BP32" s="751"/>
      <c r="BQ32" s="752"/>
      <c r="BR32" s="754">
        <v>99.1</v>
      </c>
      <c r="BS32" s="721"/>
      <c r="BT32" s="721"/>
      <c r="BU32" s="721"/>
      <c r="BV32" s="721"/>
      <c r="BW32" s="721"/>
      <c r="BX32" s="691">
        <v>97.6</v>
      </c>
      <c r="BY32" s="751"/>
      <c r="BZ32" s="751"/>
      <c r="CA32" s="751"/>
      <c r="CB32" s="752"/>
      <c r="CD32" s="729"/>
      <c r="CE32" s="730"/>
      <c r="CF32" s="700" t="s">
        <v>315</v>
      </c>
      <c r="CG32" s="701"/>
      <c r="CH32" s="701"/>
      <c r="CI32" s="701"/>
      <c r="CJ32" s="701"/>
      <c r="CK32" s="701"/>
      <c r="CL32" s="701"/>
      <c r="CM32" s="701"/>
      <c r="CN32" s="701"/>
      <c r="CO32" s="701"/>
      <c r="CP32" s="701"/>
      <c r="CQ32" s="702"/>
      <c r="CR32" s="685" t="s">
        <v>231</v>
      </c>
      <c r="CS32" s="686"/>
      <c r="CT32" s="686"/>
      <c r="CU32" s="686"/>
      <c r="CV32" s="686"/>
      <c r="CW32" s="686"/>
      <c r="CX32" s="686"/>
      <c r="CY32" s="687"/>
      <c r="CZ32" s="690" t="s">
        <v>231</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231</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2532539</v>
      </c>
      <c r="S33" s="686"/>
      <c r="T33" s="686"/>
      <c r="U33" s="686"/>
      <c r="V33" s="686"/>
      <c r="W33" s="686"/>
      <c r="X33" s="686"/>
      <c r="Y33" s="687"/>
      <c r="Z33" s="688">
        <v>4.8</v>
      </c>
      <c r="AA33" s="688"/>
      <c r="AB33" s="688"/>
      <c r="AC33" s="688"/>
      <c r="AD33" s="689" t="s">
        <v>127</v>
      </c>
      <c r="AE33" s="689"/>
      <c r="AF33" s="689"/>
      <c r="AG33" s="689"/>
      <c r="AH33" s="689"/>
      <c r="AI33" s="689"/>
      <c r="AJ33" s="689"/>
      <c r="AK33" s="689"/>
      <c r="AL33" s="690" t="s">
        <v>231</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99.2</v>
      </c>
      <c r="BH33" s="756"/>
      <c r="BI33" s="756"/>
      <c r="BJ33" s="756"/>
      <c r="BK33" s="756"/>
      <c r="BL33" s="756"/>
      <c r="BM33" s="757">
        <v>97.6</v>
      </c>
      <c r="BN33" s="756"/>
      <c r="BO33" s="756"/>
      <c r="BP33" s="756"/>
      <c r="BQ33" s="758"/>
      <c r="BR33" s="755">
        <v>99.2</v>
      </c>
      <c r="BS33" s="756"/>
      <c r="BT33" s="756"/>
      <c r="BU33" s="756"/>
      <c r="BV33" s="756"/>
      <c r="BW33" s="756"/>
      <c r="BX33" s="757">
        <v>97.2</v>
      </c>
      <c r="BY33" s="756"/>
      <c r="BZ33" s="756"/>
      <c r="CA33" s="756"/>
      <c r="CB33" s="758"/>
      <c r="CD33" s="700" t="s">
        <v>318</v>
      </c>
      <c r="CE33" s="701"/>
      <c r="CF33" s="701"/>
      <c r="CG33" s="701"/>
      <c r="CH33" s="701"/>
      <c r="CI33" s="701"/>
      <c r="CJ33" s="701"/>
      <c r="CK33" s="701"/>
      <c r="CL33" s="701"/>
      <c r="CM33" s="701"/>
      <c r="CN33" s="701"/>
      <c r="CO33" s="701"/>
      <c r="CP33" s="701"/>
      <c r="CQ33" s="702"/>
      <c r="CR33" s="685">
        <v>23828359</v>
      </c>
      <c r="CS33" s="721"/>
      <c r="CT33" s="721"/>
      <c r="CU33" s="721"/>
      <c r="CV33" s="721"/>
      <c r="CW33" s="721"/>
      <c r="CX33" s="721"/>
      <c r="CY33" s="722"/>
      <c r="CZ33" s="690">
        <v>50</v>
      </c>
      <c r="DA33" s="719"/>
      <c r="DB33" s="719"/>
      <c r="DC33" s="723"/>
      <c r="DD33" s="694">
        <v>12709674</v>
      </c>
      <c r="DE33" s="721"/>
      <c r="DF33" s="721"/>
      <c r="DG33" s="721"/>
      <c r="DH33" s="721"/>
      <c r="DI33" s="721"/>
      <c r="DJ33" s="721"/>
      <c r="DK33" s="722"/>
      <c r="DL33" s="694">
        <v>9809108</v>
      </c>
      <c r="DM33" s="721"/>
      <c r="DN33" s="721"/>
      <c r="DO33" s="721"/>
      <c r="DP33" s="721"/>
      <c r="DQ33" s="721"/>
      <c r="DR33" s="721"/>
      <c r="DS33" s="721"/>
      <c r="DT33" s="721"/>
      <c r="DU33" s="721"/>
      <c r="DV33" s="722"/>
      <c r="DW33" s="690">
        <v>40.1</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233129</v>
      </c>
      <c r="S34" s="686"/>
      <c r="T34" s="686"/>
      <c r="U34" s="686"/>
      <c r="V34" s="686"/>
      <c r="W34" s="686"/>
      <c r="X34" s="686"/>
      <c r="Y34" s="687"/>
      <c r="Z34" s="688">
        <v>0.4</v>
      </c>
      <c r="AA34" s="688"/>
      <c r="AB34" s="688"/>
      <c r="AC34" s="688"/>
      <c r="AD34" s="689">
        <v>53290</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4946757</v>
      </c>
      <c r="CS34" s="686"/>
      <c r="CT34" s="686"/>
      <c r="CU34" s="686"/>
      <c r="CV34" s="686"/>
      <c r="CW34" s="686"/>
      <c r="CX34" s="686"/>
      <c r="CY34" s="687"/>
      <c r="CZ34" s="690">
        <v>10.4</v>
      </c>
      <c r="DA34" s="719"/>
      <c r="DB34" s="719"/>
      <c r="DC34" s="723"/>
      <c r="DD34" s="694">
        <v>3627333</v>
      </c>
      <c r="DE34" s="686"/>
      <c r="DF34" s="686"/>
      <c r="DG34" s="686"/>
      <c r="DH34" s="686"/>
      <c r="DI34" s="686"/>
      <c r="DJ34" s="686"/>
      <c r="DK34" s="687"/>
      <c r="DL34" s="694">
        <v>3253882</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480523</v>
      </c>
      <c r="S35" s="686"/>
      <c r="T35" s="686"/>
      <c r="U35" s="686"/>
      <c r="V35" s="686"/>
      <c r="W35" s="686"/>
      <c r="X35" s="686"/>
      <c r="Y35" s="687"/>
      <c r="Z35" s="688">
        <v>0.9</v>
      </c>
      <c r="AA35" s="688"/>
      <c r="AB35" s="688"/>
      <c r="AC35" s="688"/>
      <c r="AD35" s="689" t="s">
        <v>127</v>
      </c>
      <c r="AE35" s="689"/>
      <c r="AF35" s="689"/>
      <c r="AG35" s="689"/>
      <c r="AH35" s="689"/>
      <c r="AI35" s="689"/>
      <c r="AJ35" s="689"/>
      <c r="AK35" s="689"/>
      <c r="AL35" s="690" t="s">
        <v>127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563740</v>
      </c>
      <c r="CS35" s="721"/>
      <c r="CT35" s="721"/>
      <c r="CU35" s="721"/>
      <c r="CV35" s="721"/>
      <c r="CW35" s="721"/>
      <c r="CX35" s="721"/>
      <c r="CY35" s="722"/>
      <c r="CZ35" s="690">
        <v>1.2</v>
      </c>
      <c r="DA35" s="719"/>
      <c r="DB35" s="719"/>
      <c r="DC35" s="723"/>
      <c r="DD35" s="694">
        <v>508209</v>
      </c>
      <c r="DE35" s="721"/>
      <c r="DF35" s="721"/>
      <c r="DG35" s="721"/>
      <c r="DH35" s="721"/>
      <c r="DI35" s="721"/>
      <c r="DJ35" s="721"/>
      <c r="DK35" s="722"/>
      <c r="DL35" s="694">
        <v>508209</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2590469</v>
      </c>
      <c r="S36" s="686"/>
      <c r="T36" s="686"/>
      <c r="U36" s="686"/>
      <c r="V36" s="686"/>
      <c r="W36" s="686"/>
      <c r="X36" s="686"/>
      <c r="Y36" s="687"/>
      <c r="Z36" s="688">
        <v>4.9000000000000004</v>
      </c>
      <c r="AA36" s="688"/>
      <c r="AB36" s="688"/>
      <c r="AC36" s="688"/>
      <c r="AD36" s="689">
        <v>76652</v>
      </c>
      <c r="AE36" s="689"/>
      <c r="AF36" s="689"/>
      <c r="AG36" s="689"/>
      <c r="AH36" s="689"/>
      <c r="AI36" s="689"/>
      <c r="AJ36" s="689"/>
      <c r="AK36" s="689"/>
      <c r="AL36" s="690">
        <v>0.3</v>
      </c>
      <c r="AM36" s="691"/>
      <c r="AN36" s="691"/>
      <c r="AO36" s="692"/>
      <c r="AP36" s="235"/>
      <c r="AQ36" s="759" t="s">
        <v>326</v>
      </c>
      <c r="AR36" s="760"/>
      <c r="AS36" s="760"/>
      <c r="AT36" s="760"/>
      <c r="AU36" s="760"/>
      <c r="AV36" s="760"/>
      <c r="AW36" s="760"/>
      <c r="AX36" s="760"/>
      <c r="AY36" s="761"/>
      <c r="AZ36" s="674">
        <v>6354976</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580322</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13471019</v>
      </c>
      <c r="CS36" s="686"/>
      <c r="CT36" s="686"/>
      <c r="CU36" s="686"/>
      <c r="CV36" s="686"/>
      <c r="CW36" s="686"/>
      <c r="CX36" s="686"/>
      <c r="CY36" s="687"/>
      <c r="CZ36" s="690">
        <v>28.3</v>
      </c>
      <c r="DA36" s="719"/>
      <c r="DB36" s="719"/>
      <c r="DC36" s="723"/>
      <c r="DD36" s="694">
        <v>4937950</v>
      </c>
      <c r="DE36" s="686"/>
      <c r="DF36" s="686"/>
      <c r="DG36" s="686"/>
      <c r="DH36" s="686"/>
      <c r="DI36" s="686"/>
      <c r="DJ36" s="686"/>
      <c r="DK36" s="687"/>
      <c r="DL36" s="694">
        <v>3064331</v>
      </c>
      <c r="DM36" s="686"/>
      <c r="DN36" s="686"/>
      <c r="DO36" s="686"/>
      <c r="DP36" s="686"/>
      <c r="DQ36" s="686"/>
      <c r="DR36" s="686"/>
      <c r="DS36" s="686"/>
      <c r="DT36" s="686"/>
      <c r="DU36" s="686"/>
      <c r="DV36" s="687"/>
      <c r="DW36" s="690">
        <v>12.5</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2537581</v>
      </c>
      <c r="S37" s="686"/>
      <c r="T37" s="686"/>
      <c r="U37" s="686"/>
      <c r="V37" s="686"/>
      <c r="W37" s="686"/>
      <c r="X37" s="686"/>
      <c r="Y37" s="687"/>
      <c r="Z37" s="688">
        <v>4.8</v>
      </c>
      <c r="AA37" s="688"/>
      <c r="AB37" s="688"/>
      <c r="AC37" s="688"/>
      <c r="AD37" s="689" t="s">
        <v>127</v>
      </c>
      <c r="AE37" s="689"/>
      <c r="AF37" s="689"/>
      <c r="AG37" s="689"/>
      <c r="AH37" s="689"/>
      <c r="AI37" s="689"/>
      <c r="AJ37" s="689"/>
      <c r="AK37" s="689"/>
      <c r="AL37" s="690" t="s">
        <v>127</v>
      </c>
      <c r="AM37" s="691"/>
      <c r="AN37" s="691"/>
      <c r="AO37" s="692"/>
      <c r="AQ37" s="763" t="s">
        <v>330</v>
      </c>
      <c r="AR37" s="764"/>
      <c r="AS37" s="764"/>
      <c r="AT37" s="764"/>
      <c r="AU37" s="764"/>
      <c r="AV37" s="764"/>
      <c r="AW37" s="764"/>
      <c r="AX37" s="764"/>
      <c r="AY37" s="765"/>
      <c r="AZ37" s="685">
        <v>1904643</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539244</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4254</v>
      </c>
      <c r="CS37" s="721"/>
      <c r="CT37" s="721"/>
      <c r="CU37" s="721"/>
      <c r="CV37" s="721"/>
      <c r="CW37" s="721"/>
      <c r="CX37" s="721"/>
      <c r="CY37" s="722"/>
      <c r="CZ37" s="690">
        <v>0</v>
      </c>
      <c r="DA37" s="719"/>
      <c r="DB37" s="719"/>
      <c r="DC37" s="723"/>
      <c r="DD37" s="694">
        <v>4254</v>
      </c>
      <c r="DE37" s="721"/>
      <c r="DF37" s="721"/>
      <c r="DG37" s="721"/>
      <c r="DH37" s="721"/>
      <c r="DI37" s="721"/>
      <c r="DJ37" s="721"/>
      <c r="DK37" s="722"/>
      <c r="DL37" s="694">
        <v>4254</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1172863</v>
      </c>
      <c r="S38" s="686"/>
      <c r="T38" s="686"/>
      <c r="U38" s="686"/>
      <c r="V38" s="686"/>
      <c r="W38" s="686"/>
      <c r="X38" s="686"/>
      <c r="Y38" s="687"/>
      <c r="Z38" s="688">
        <v>2.2000000000000002</v>
      </c>
      <c r="AA38" s="688"/>
      <c r="AB38" s="688"/>
      <c r="AC38" s="688"/>
      <c r="AD38" s="689">
        <v>37166</v>
      </c>
      <c r="AE38" s="689"/>
      <c r="AF38" s="689"/>
      <c r="AG38" s="689"/>
      <c r="AH38" s="689"/>
      <c r="AI38" s="689"/>
      <c r="AJ38" s="689"/>
      <c r="AK38" s="689"/>
      <c r="AL38" s="690">
        <v>0.2</v>
      </c>
      <c r="AM38" s="691"/>
      <c r="AN38" s="691"/>
      <c r="AO38" s="692"/>
      <c r="AQ38" s="763" t="s">
        <v>334</v>
      </c>
      <c r="AR38" s="764"/>
      <c r="AS38" s="764"/>
      <c r="AT38" s="764"/>
      <c r="AU38" s="764"/>
      <c r="AV38" s="764"/>
      <c r="AW38" s="764"/>
      <c r="AX38" s="764"/>
      <c r="AY38" s="765"/>
      <c r="AZ38" s="685">
        <v>908821</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9395</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2901514</v>
      </c>
      <c r="CS38" s="686"/>
      <c r="CT38" s="686"/>
      <c r="CU38" s="686"/>
      <c r="CV38" s="686"/>
      <c r="CW38" s="686"/>
      <c r="CX38" s="686"/>
      <c r="CY38" s="687"/>
      <c r="CZ38" s="690">
        <v>6.1</v>
      </c>
      <c r="DA38" s="719"/>
      <c r="DB38" s="719"/>
      <c r="DC38" s="723"/>
      <c r="DD38" s="694">
        <v>2436310</v>
      </c>
      <c r="DE38" s="686"/>
      <c r="DF38" s="686"/>
      <c r="DG38" s="686"/>
      <c r="DH38" s="686"/>
      <c r="DI38" s="686"/>
      <c r="DJ38" s="686"/>
      <c r="DK38" s="687"/>
      <c r="DL38" s="694">
        <v>2258966</v>
      </c>
      <c r="DM38" s="686"/>
      <c r="DN38" s="686"/>
      <c r="DO38" s="686"/>
      <c r="DP38" s="686"/>
      <c r="DQ38" s="686"/>
      <c r="DR38" s="686"/>
      <c r="DS38" s="686"/>
      <c r="DT38" s="686"/>
      <c r="DU38" s="686"/>
      <c r="DV38" s="687"/>
      <c r="DW38" s="690">
        <v>9.1999999999999993</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3469950</v>
      </c>
      <c r="S39" s="686"/>
      <c r="T39" s="686"/>
      <c r="U39" s="686"/>
      <c r="V39" s="686"/>
      <c r="W39" s="686"/>
      <c r="X39" s="686"/>
      <c r="Y39" s="687"/>
      <c r="Z39" s="688">
        <v>6.6</v>
      </c>
      <c r="AA39" s="688"/>
      <c r="AB39" s="688"/>
      <c r="AC39" s="688"/>
      <c r="AD39" s="689" t="s">
        <v>127</v>
      </c>
      <c r="AE39" s="689"/>
      <c r="AF39" s="689"/>
      <c r="AG39" s="689"/>
      <c r="AH39" s="689"/>
      <c r="AI39" s="689"/>
      <c r="AJ39" s="689"/>
      <c r="AK39" s="689"/>
      <c r="AL39" s="690" t="s">
        <v>127</v>
      </c>
      <c r="AM39" s="691"/>
      <c r="AN39" s="691"/>
      <c r="AO39" s="692"/>
      <c r="AQ39" s="763" t="s">
        <v>338</v>
      </c>
      <c r="AR39" s="764"/>
      <c r="AS39" s="764"/>
      <c r="AT39" s="764"/>
      <c r="AU39" s="764"/>
      <c r="AV39" s="764"/>
      <c r="AW39" s="764"/>
      <c r="AX39" s="764"/>
      <c r="AY39" s="765"/>
      <c r="AZ39" s="685">
        <v>528408</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14546</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871295</v>
      </c>
      <c r="CS39" s="721"/>
      <c r="CT39" s="721"/>
      <c r="CU39" s="721"/>
      <c r="CV39" s="721"/>
      <c r="CW39" s="721"/>
      <c r="CX39" s="721"/>
      <c r="CY39" s="722"/>
      <c r="CZ39" s="690">
        <v>1.8</v>
      </c>
      <c r="DA39" s="719"/>
      <c r="DB39" s="719"/>
      <c r="DC39" s="723"/>
      <c r="DD39" s="694">
        <v>457818</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244</v>
      </c>
      <c r="AE40" s="689"/>
      <c r="AF40" s="689"/>
      <c r="AG40" s="689"/>
      <c r="AH40" s="689"/>
      <c r="AI40" s="689"/>
      <c r="AJ40" s="689"/>
      <c r="AK40" s="689"/>
      <c r="AL40" s="690" t="s">
        <v>127</v>
      </c>
      <c r="AM40" s="691"/>
      <c r="AN40" s="691"/>
      <c r="AO40" s="692"/>
      <c r="AQ40" s="763" t="s">
        <v>342</v>
      </c>
      <c r="AR40" s="764"/>
      <c r="AS40" s="764"/>
      <c r="AT40" s="764"/>
      <c r="AU40" s="764"/>
      <c r="AV40" s="764"/>
      <c r="AW40" s="764"/>
      <c r="AX40" s="764"/>
      <c r="AY40" s="765"/>
      <c r="AZ40" s="685">
        <v>111590</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103</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1074034</v>
      </c>
      <c r="CS40" s="686"/>
      <c r="CT40" s="686"/>
      <c r="CU40" s="686"/>
      <c r="CV40" s="686"/>
      <c r="CW40" s="686"/>
      <c r="CX40" s="686"/>
      <c r="CY40" s="687"/>
      <c r="CZ40" s="690">
        <v>2.2999999999999998</v>
      </c>
      <c r="DA40" s="719"/>
      <c r="DB40" s="719"/>
      <c r="DC40" s="723"/>
      <c r="DD40" s="694">
        <v>742054</v>
      </c>
      <c r="DE40" s="686"/>
      <c r="DF40" s="686"/>
      <c r="DG40" s="686"/>
      <c r="DH40" s="686"/>
      <c r="DI40" s="686"/>
      <c r="DJ40" s="686"/>
      <c r="DK40" s="687"/>
      <c r="DL40" s="694">
        <v>723720</v>
      </c>
      <c r="DM40" s="686"/>
      <c r="DN40" s="686"/>
      <c r="DO40" s="686"/>
      <c r="DP40" s="686"/>
      <c r="DQ40" s="686"/>
      <c r="DR40" s="686"/>
      <c r="DS40" s="686"/>
      <c r="DT40" s="686"/>
      <c r="DU40" s="686"/>
      <c r="DV40" s="687"/>
      <c r="DW40" s="690">
        <v>3</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231</v>
      </c>
      <c r="AA41" s="688"/>
      <c r="AB41" s="688"/>
      <c r="AC41" s="688"/>
      <c r="AD41" s="689" t="s">
        <v>244</v>
      </c>
      <c r="AE41" s="689"/>
      <c r="AF41" s="689"/>
      <c r="AG41" s="689"/>
      <c r="AH41" s="689"/>
      <c r="AI41" s="689"/>
      <c r="AJ41" s="689"/>
      <c r="AK41" s="689"/>
      <c r="AL41" s="690" t="s">
        <v>231</v>
      </c>
      <c r="AM41" s="691"/>
      <c r="AN41" s="691"/>
      <c r="AO41" s="692"/>
      <c r="AQ41" s="763" t="s">
        <v>347</v>
      </c>
      <c r="AR41" s="764"/>
      <c r="AS41" s="764"/>
      <c r="AT41" s="764"/>
      <c r="AU41" s="764"/>
      <c r="AV41" s="764"/>
      <c r="AW41" s="764"/>
      <c r="AX41" s="764"/>
      <c r="AY41" s="765"/>
      <c r="AZ41" s="685">
        <v>566318</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t="s">
        <v>244</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127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1038225</v>
      </c>
      <c r="S42" s="686"/>
      <c r="T42" s="686"/>
      <c r="U42" s="686"/>
      <c r="V42" s="686"/>
      <c r="W42" s="686"/>
      <c r="X42" s="686"/>
      <c r="Y42" s="687"/>
      <c r="Z42" s="688">
        <v>2</v>
      </c>
      <c r="AA42" s="688"/>
      <c r="AB42" s="688"/>
      <c r="AC42" s="688"/>
      <c r="AD42" s="689" t="s">
        <v>231</v>
      </c>
      <c r="AE42" s="689"/>
      <c r="AF42" s="689"/>
      <c r="AG42" s="689"/>
      <c r="AH42" s="689"/>
      <c r="AI42" s="689"/>
      <c r="AJ42" s="689"/>
      <c r="AK42" s="689"/>
      <c r="AL42" s="690" t="s">
        <v>127</v>
      </c>
      <c r="AM42" s="691"/>
      <c r="AN42" s="691"/>
      <c r="AO42" s="692"/>
      <c r="AQ42" s="784" t="s">
        <v>338</v>
      </c>
      <c r="AR42" s="785"/>
      <c r="AS42" s="785"/>
      <c r="AT42" s="785"/>
      <c r="AU42" s="785"/>
      <c r="AV42" s="785"/>
      <c r="AW42" s="785"/>
      <c r="AX42" s="785"/>
      <c r="AY42" s="786"/>
      <c r="AZ42" s="776">
        <v>2335196</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308</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6693864</v>
      </c>
      <c r="CS42" s="686"/>
      <c r="CT42" s="686"/>
      <c r="CU42" s="686"/>
      <c r="CV42" s="686"/>
      <c r="CW42" s="686"/>
      <c r="CX42" s="686"/>
      <c r="CY42" s="687"/>
      <c r="CZ42" s="690">
        <v>14</v>
      </c>
      <c r="DA42" s="691"/>
      <c r="DB42" s="691"/>
      <c r="DC42" s="703"/>
      <c r="DD42" s="694">
        <v>1823089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52869416</v>
      </c>
      <c r="S43" s="777"/>
      <c r="T43" s="777"/>
      <c r="U43" s="777"/>
      <c r="V43" s="777"/>
      <c r="W43" s="777"/>
      <c r="X43" s="777"/>
      <c r="Y43" s="778"/>
      <c r="Z43" s="779">
        <v>100</v>
      </c>
      <c r="AA43" s="779"/>
      <c r="AB43" s="779"/>
      <c r="AC43" s="779"/>
      <c r="AD43" s="780">
        <v>23442030</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164065</v>
      </c>
      <c r="CS43" s="721"/>
      <c r="CT43" s="721"/>
      <c r="CU43" s="721"/>
      <c r="CV43" s="721"/>
      <c r="CW43" s="721"/>
      <c r="CX43" s="721"/>
      <c r="CY43" s="722"/>
      <c r="CZ43" s="690">
        <v>0.3</v>
      </c>
      <c r="DA43" s="719"/>
      <c r="DB43" s="719"/>
      <c r="DC43" s="723"/>
      <c r="DD43" s="694">
        <v>164065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6400234</v>
      </c>
      <c r="CS44" s="686"/>
      <c r="CT44" s="686"/>
      <c r="CU44" s="686"/>
      <c r="CV44" s="686"/>
      <c r="CW44" s="686"/>
      <c r="CX44" s="686"/>
      <c r="CY44" s="687"/>
      <c r="CZ44" s="690">
        <v>13.4</v>
      </c>
      <c r="DA44" s="691"/>
      <c r="DB44" s="691"/>
      <c r="DC44" s="703"/>
      <c r="DD44" s="694">
        <v>1656936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3443932</v>
      </c>
      <c r="CS45" s="721"/>
      <c r="CT45" s="721"/>
      <c r="CU45" s="721"/>
      <c r="CV45" s="721"/>
      <c r="CW45" s="721"/>
      <c r="CX45" s="721"/>
      <c r="CY45" s="722"/>
      <c r="CZ45" s="690">
        <v>7.2</v>
      </c>
      <c r="DA45" s="719"/>
      <c r="DB45" s="719"/>
      <c r="DC45" s="723"/>
      <c r="DD45" s="694">
        <v>311426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2859378</v>
      </c>
      <c r="CS46" s="686"/>
      <c r="CT46" s="686"/>
      <c r="CU46" s="686"/>
      <c r="CV46" s="686"/>
      <c r="CW46" s="686"/>
      <c r="CX46" s="686"/>
      <c r="CY46" s="687"/>
      <c r="CZ46" s="690">
        <v>6</v>
      </c>
      <c r="DA46" s="691"/>
      <c r="DB46" s="691"/>
      <c r="DC46" s="703"/>
      <c r="DD46" s="694">
        <v>1288718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293630</v>
      </c>
      <c r="CS47" s="721"/>
      <c r="CT47" s="721"/>
      <c r="CU47" s="721"/>
      <c r="CV47" s="721"/>
      <c r="CW47" s="721"/>
      <c r="CX47" s="721"/>
      <c r="CY47" s="722"/>
      <c r="CZ47" s="690">
        <v>0.6</v>
      </c>
      <c r="DA47" s="719"/>
      <c r="DB47" s="719"/>
      <c r="DC47" s="723"/>
      <c r="DD47" s="694">
        <v>166153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244</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47681807</v>
      </c>
      <c r="CS49" s="756"/>
      <c r="CT49" s="756"/>
      <c r="CU49" s="756"/>
      <c r="CV49" s="756"/>
      <c r="CW49" s="756"/>
      <c r="CX49" s="756"/>
      <c r="CY49" s="787"/>
      <c r="CZ49" s="781">
        <v>100</v>
      </c>
      <c r="DA49" s="788"/>
      <c r="DB49" s="788"/>
      <c r="DC49" s="789"/>
      <c r="DD49" s="790">
        <v>27357922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9soUAS6DybN6DO/7eDDJpQMFZ8QnZA5+NM6IRbtoa+XFcgfexVzBO2sUn7EcuEJ9sQrOD9+LSQOA779ri44ZQ==" saltValue="OjaxWK+ReWJ08bXS+dij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52869</v>
      </c>
      <c r="R7" s="821"/>
      <c r="S7" s="821"/>
      <c r="T7" s="821"/>
      <c r="U7" s="821"/>
      <c r="V7" s="821">
        <v>47682</v>
      </c>
      <c r="W7" s="821"/>
      <c r="X7" s="821"/>
      <c r="Y7" s="821"/>
      <c r="Z7" s="821"/>
      <c r="AA7" s="821">
        <v>5188</v>
      </c>
      <c r="AB7" s="821"/>
      <c r="AC7" s="821"/>
      <c r="AD7" s="821"/>
      <c r="AE7" s="822"/>
      <c r="AF7" s="823">
        <v>4546</v>
      </c>
      <c r="AG7" s="824"/>
      <c r="AH7" s="824"/>
      <c r="AI7" s="824"/>
      <c r="AJ7" s="825"/>
      <c r="AK7" s="860">
        <v>2590</v>
      </c>
      <c r="AL7" s="861"/>
      <c r="AM7" s="861"/>
      <c r="AN7" s="861"/>
      <c r="AO7" s="861"/>
      <c r="AP7" s="861">
        <v>34269</v>
      </c>
      <c r="AQ7" s="861"/>
      <c r="AR7" s="861"/>
      <c r="AS7" s="861"/>
      <c r="AT7" s="861"/>
      <c r="AU7" s="862" t="s">
        <v>608</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1</v>
      </c>
      <c r="CI7" s="858"/>
      <c r="CJ7" s="858"/>
      <c r="CK7" s="858"/>
      <c r="CL7" s="859"/>
      <c r="CM7" s="857">
        <v>11</v>
      </c>
      <c r="CN7" s="858"/>
      <c r="CO7" s="858"/>
      <c r="CP7" s="858"/>
      <c r="CQ7" s="859"/>
      <c r="CR7" s="857">
        <v>5</v>
      </c>
      <c r="CS7" s="858"/>
      <c r="CT7" s="858"/>
      <c r="CU7" s="858"/>
      <c r="CV7" s="859"/>
      <c r="CW7" s="857" t="s">
        <v>591</v>
      </c>
      <c r="CX7" s="858"/>
      <c r="CY7" s="858"/>
      <c r="CZ7" s="858"/>
      <c r="DA7" s="859"/>
      <c r="DB7" s="857" t="s">
        <v>591</v>
      </c>
      <c r="DC7" s="858"/>
      <c r="DD7" s="858"/>
      <c r="DE7" s="858"/>
      <c r="DF7" s="859"/>
      <c r="DG7" s="857" t="s">
        <v>591</v>
      </c>
      <c r="DH7" s="858"/>
      <c r="DI7" s="858"/>
      <c r="DJ7" s="858"/>
      <c r="DK7" s="859"/>
      <c r="DL7" s="857" t="s">
        <v>591</v>
      </c>
      <c r="DM7" s="858"/>
      <c r="DN7" s="858"/>
      <c r="DO7" s="858"/>
      <c r="DP7" s="859"/>
      <c r="DQ7" s="857" t="s">
        <v>591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607</v>
      </c>
      <c r="BS8" s="854" t="s">
        <v>606</v>
      </c>
      <c r="BT8" s="855"/>
      <c r="BU8" s="855"/>
      <c r="BV8" s="855"/>
      <c r="BW8" s="855"/>
      <c r="BX8" s="855"/>
      <c r="BY8" s="855"/>
      <c r="BZ8" s="855"/>
      <c r="CA8" s="855"/>
      <c r="CB8" s="855"/>
      <c r="CC8" s="855"/>
      <c r="CD8" s="855"/>
      <c r="CE8" s="855"/>
      <c r="CF8" s="855"/>
      <c r="CG8" s="856"/>
      <c r="CH8" s="867">
        <v>-1</v>
      </c>
      <c r="CI8" s="868"/>
      <c r="CJ8" s="868"/>
      <c r="CK8" s="868"/>
      <c r="CL8" s="869"/>
      <c r="CM8" s="867">
        <v>87</v>
      </c>
      <c r="CN8" s="868"/>
      <c r="CO8" s="868"/>
      <c r="CP8" s="868"/>
      <c r="CQ8" s="869"/>
      <c r="CR8" s="867">
        <v>5</v>
      </c>
      <c r="CS8" s="868"/>
      <c r="CT8" s="868"/>
      <c r="CU8" s="868"/>
      <c r="CV8" s="869"/>
      <c r="CW8" s="867" t="s">
        <v>591</v>
      </c>
      <c r="CX8" s="868"/>
      <c r="CY8" s="868"/>
      <c r="CZ8" s="868"/>
      <c r="DA8" s="869"/>
      <c r="DB8" s="867" t="s">
        <v>591</v>
      </c>
      <c r="DC8" s="868"/>
      <c r="DD8" s="868"/>
      <c r="DE8" s="868"/>
      <c r="DF8" s="869"/>
      <c r="DG8" s="867">
        <v>1058</v>
      </c>
      <c r="DH8" s="868"/>
      <c r="DI8" s="868"/>
      <c r="DJ8" s="868"/>
      <c r="DK8" s="869"/>
      <c r="DL8" s="867" t="s">
        <v>591</v>
      </c>
      <c r="DM8" s="868"/>
      <c r="DN8" s="868"/>
      <c r="DO8" s="868"/>
      <c r="DP8" s="869"/>
      <c r="DQ8" s="867" t="s">
        <v>591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595</v>
      </c>
      <c r="BT9" s="855"/>
      <c r="BU9" s="855"/>
      <c r="BV9" s="855"/>
      <c r="BW9" s="855"/>
      <c r="BX9" s="855"/>
      <c r="BY9" s="855"/>
      <c r="BZ9" s="855"/>
      <c r="CA9" s="855"/>
      <c r="CB9" s="855"/>
      <c r="CC9" s="855"/>
      <c r="CD9" s="855"/>
      <c r="CE9" s="855"/>
      <c r="CF9" s="855"/>
      <c r="CG9" s="856"/>
      <c r="CH9" s="867">
        <v>0</v>
      </c>
      <c r="CI9" s="868"/>
      <c r="CJ9" s="868"/>
      <c r="CK9" s="868"/>
      <c r="CL9" s="869"/>
      <c r="CM9" s="867">
        <v>22</v>
      </c>
      <c r="CN9" s="868"/>
      <c r="CO9" s="868"/>
      <c r="CP9" s="868"/>
      <c r="CQ9" s="869"/>
      <c r="CR9" s="867">
        <v>30</v>
      </c>
      <c r="CS9" s="868"/>
      <c r="CT9" s="868"/>
      <c r="CU9" s="868"/>
      <c r="CV9" s="869"/>
      <c r="CW9" s="867">
        <v>9</v>
      </c>
      <c r="CX9" s="868"/>
      <c r="CY9" s="868"/>
      <c r="CZ9" s="868"/>
      <c r="DA9" s="869"/>
      <c r="DB9" s="867" t="s">
        <v>591</v>
      </c>
      <c r="DC9" s="868"/>
      <c r="DD9" s="868"/>
      <c r="DE9" s="868"/>
      <c r="DF9" s="869"/>
      <c r="DG9" s="867" t="s">
        <v>591</v>
      </c>
      <c r="DH9" s="868"/>
      <c r="DI9" s="868"/>
      <c r="DJ9" s="868"/>
      <c r="DK9" s="869"/>
      <c r="DL9" s="867" t="s">
        <v>591</v>
      </c>
      <c r="DM9" s="868"/>
      <c r="DN9" s="868"/>
      <c r="DO9" s="868"/>
      <c r="DP9" s="869"/>
      <c r="DQ9" s="867" t="s">
        <v>591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596</v>
      </c>
      <c r="BT10" s="855"/>
      <c r="BU10" s="855"/>
      <c r="BV10" s="855"/>
      <c r="BW10" s="855"/>
      <c r="BX10" s="855"/>
      <c r="BY10" s="855"/>
      <c r="BZ10" s="855"/>
      <c r="CA10" s="855"/>
      <c r="CB10" s="855"/>
      <c r="CC10" s="855"/>
      <c r="CD10" s="855"/>
      <c r="CE10" s="855"/>
      <c r="CF10" s="855"/>
      <c r="CG10" s="856"/>
      <c r="CH10" s="867">
        <v>6</v>
      </c>
      <c r="CI10" s="868"/>
      <c r="CJ10" s="868"/>
      <c r="CK10" s="868"/>
      <c r="CL10" s="869"/>
      <c r="CM10" s="867">
        <v>83</v>
      </c>
      <c r="CN10" s="868"/>
      <c r="CO10" s="868"/>
      <c r="CP10" s="868"/>
      <c r="CQ10" s="869"/>
      <c r="CR10" s="867">
        <v>10</v>
      </c>
      <c r="CS10" s="868"/>
      <c r="CT10" s="868"/>
      <c r="CU10" s="868"/>
      <c r="CV10" s="869"/>
      <c r="CW10" s="867">
        <v>33</v>
      </c>
      <c r="CX10" s="868"/>
      <c r="CY10" s="868"/>
      <c r="CZ10" s="868"/>
      <c r="DA10" s="869"/>
      <c r="DB10" s="867" t="s">
        <v>591</v>
      </c>
      <c r="DC10" s="868"/>
      <c r="DD10" s="868"/>
      <c r="DE10" s="868"/>
      <c r="DF10" s="869"/>
      <c r="DG10" s="867" t="s">
        <v>591</v>
      </c>
      <c r="DH10" s="868"/>
      <c r="DI10" s="868"/>
      <c r="DJ10" s="868"/>
      <c r="DK10" s="869"/>
      <c r="DL10" s="867" t="s">
        <v>591</v>
      </c>
      <c r="DM10" s="868"/>
      <c r="DN10" s="868"/>
      <c r="DO10" s="868"/>
      <c r="DP10" s="869"/>
      <c r="DQ10" s="867" t="s">
        <v>591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592</v>
      </c>
      <c r="BT11" s="855"/>
      <c r="BU11" s="855"/>
      <c r="BV11" s="855"/>
      <c r="BW11" s="855"/>
      <c r="BX11" s="855"/>
      <c r="BY11" s="855"/>
      <c r="BZ11" s="855"/>
      <c r="CA11" s="855"/>
      <c r="CB11" s="855"/>
      <c r="CC11" s="855"/>
      <c r="CD11" s="855"/>
      <c r="CE11" s="855"/>
      <c r="CF11" s="855"/>
      <c r="CG11" s="856"/>
      <c r="CH11" s="867">
        <v>-3</v>
      </c>
      <c r="CI11" s="868"/>
      <c r="CJ11" s="868"/>
      <c r="CK11" s="868"/>
      <c r="CL11" s="869"/>
      <c r="CM11" s="867">
        <v>134</v>
      </c>
      <c r="CN11" s="868"/>
      <c r="CO11" s="868"/>
      <c r="CP11" s="868"/>
      <c r="CQ11" s="869"/>
      <c r="CR11" s="867">
        <v>24</v>
      </c>
      <c r="CS11" s="868"/>
      <c r="CT11" s="868"/>
      <c r="CU11" s="868"/>
      <c r="CV11" s="869"/>
      <c r="CW11" s="867" t="s">
        <v>591</v>
      </c>
      <c r="CX11" s="868"/>
      <c r="CY11" s="868"/>
      <c r="CZ11" s="868"/>
      <c r="DA11" s="869"/>
      <c r="DB11" s="867" t="s">
        <v>591</v>
      </c>
      <c r="DC11" s="868"/>
      <c r="DD11" s="868"/>
      <c r="DE11" s="868"/>
      <c r="DF11" s="869"/>
      <c r="DG11" s="867" t="s">
        <v>591</v>
      </c>
      <c r="DH11" s="868"/>
      <c r="DI11" s="868"/>
      <c r="DJ11" s="868"/>
      <c r="DK11" s="869"/>
      <c r="DL11" s="867" t="s">
        <v>591</v>
      </c>
      <c r="DM11" s="868"/>
      <c r="DN11" s="868"/>
      <c r="DO11" s="868"/>
      <c r="DP11" s="869"/>
      <c r="DQ11" s="867" t="s">
        <v>591</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593</v>
      </c>
      <c r="BT12" s="855"/>
      <c r="BU12" s="855"/>
      <c r="BV12" s="855"/>
      <c r="BW12" s="855"/>
      <c r="BX12" s="855"/>
      <c r="BY12" s="855"/>
      <c r="BZ12" s="855"/>
      <c r="CA12" s="855"/>
      <c r="CB12" s="855"/>
      <c r="CC12" s="855"/>
      <c r="CD12" s="855"/>
      <c r="CE12" s="855"/>
      <c r="CF12" s="855"/>
      <c r="CG12" s="856"/>
      <c r="CH12" s="867">
        <v>3</v>
      </c>
      <c r="CI12" s="868"/>
      <c r="CJ12" s="868"/>
      <c r="CK12" s="868"/>
      <c r="CL12" s="869"/>
      <c r="CM12" s="867">
        <v>134</v>
      </c>
      <c r="CN12" s="868"/>
      <c r="CO12" s="868"/>
      <c r="CP12" s="868"/>
      <c r="CQ12" s="869"/>
      <c r="CR12" s="867">
        <v>5</v>
      </c>
      <c r="CS12" s="868"/>
      <c r="CT12" s="868"/>
      <c r="CU12" s="868"/>
      <c r="CV12" s="869"/>
      <c r="CW12" s="867">
        <v>16</v>
      </c>
      <c r="CX12" s="868"/>
      <c r="CY12" s="868"/>
      <c r="CZ12" s="868"/>
      <c r="DA12" s="869"/>
      <c r="DB12" s="867" t="s">
        <v>591</v>
      </c>
      <c r="DC12" s="868"/>
      <c r="DD12" s="868"/>
      <c r="DE12" s="868"/>
      <c r="DF12" s="869"/>
      <c r="DG12" s="867" t="s">
        <v>591</v>
      </c>
      <c r="DH12" s="868"/>
      <c r="DI12" s="868"/>
      <c r="DJ12" s="868"/>
      <c r="DK12" s="869"/>
      <c r="DL12" s="867" t="s">
        <v>591</v>
      </c>
      <c r="DM12" s="868"/>
      <c r="DN12" s="868"/>
      <c r="DO12" s="868"/>
      <c r="DP12" s="869"/>
      <c r="DQ12" s="867" t="s">
        <v>591</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597</v>
      </c>
      <c r="BT13" s="855"/>
      <c r="BU13" s="855"/>
      <c r="BV13" s="855"/>
      <c r="BW13" s="855"/>
      <c r="BX13" s="855"/>
      <c r="BY13" s="855"/>
      <c r="BZ13" s="855"/>
      <c r="CA13" s="855"/>
      <c r="CB13" s="855"/>
      <c r="CC13" s="855"/>
      <c r="CD13" s="855"/>
      <c r="CE13" s="855"/>
      <c r="CF13" s="855"/>
      <c r="CG13" s="856"/>
      <c r="CH13" s="867">
        <v>0</v>
      </c>
      <c r="CI13" s="868"/>
      <c r="CJ13" s="868"/>
      <c r="CK13" s="868"/>
      <c r="CL13" s="869"/>
      <c r="CM13" s="867">
        <v>231</v>
      </c>
      <c r="CN13" s="868"/>
      <c r="CO13" s="868"/>
      <c r="CP13" s="868"/>
      <c r="CQ13" s="869"/>
      <c r="CR13" s="867">
        <v>100</v>
      </c>
      <c r="CS13" s="868"/>
      <c r="CT13" s="868"/>
      <c r="CU13" s="868"/>
      <c r="CV13" s="869"/>
      <c r="CW13" s="867" t="s">
        <v>591</v>
      </c>
      <c r="CX13" s="868"/>
      <c r="CY13" s="868"/>
      <c r="CZ13" s="868"/>
      <c r="DA13" s="869"/>
      <c r="DB13" s="867" t="s">
        <v>591</v>
      </c>
      <c r="DC13" s="868"/>
      <c r="DD13" s="868"/>
      <c r="DE13" s="868"/>
      <c r="DF13" s="869"/>
      <c r="DG13" s="867" t="s">
        <v>591</v>
      </c>
      <c r="DH13" s="868"/>
      <c r="DI13" s="868"/>
      <c r="DJ13" s="868"/>
      <c r="DK13" s="869"/>
      <c r="DL13" s="867" t="s">
        <v>591</v>
      </c>
      <c r="DM13" s="868"/>
      <c r="DN13" s="868"/>
      <c r="DO13" s="868"/>
      <c r="DP13" s="869"/>
      <c r="DQ13" s="867" t="s">
        <v>591</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598</v>
      </c>
      <c r="BT14" s="855"/>
      <c r="BU14" s="855"/>
      <c r="BV14" s="855"/>
      <c r="BW14" s="855"/>
      <c r="BX14" s="855"/>
      <c r="BY14" s="855"/>
      <c r="BZ14" s="855"/>
      <c r="CA14" s="855"/>
      <c r="CB14" s="855"/>
      <c r="CC14" s="855"/>
      <c r="CD14" s="855"/>
      <c r="CE14" s="855"/>
      <c r="CF14" s="855"/>
      <c r="CG14" s="856"/>
      <c r="CH14" s="867">
        <v>-143</v>
      </c>
      <c r="CI14" s="868"/>
      <c r="CJ14" s="868"/>
      <c r="CK14" s="868"/>
      <c r="CL14" s="869"/>
      <c r="CM14" s="867">
        <v>177</v>
      </c>
      <c r="CN14" s="868"/>
      <c r="CO14" s="868"/>
      <c r="CP14" s="868"/>
      <c r="CQ14" s="869"/>
      <c r="CR14" s="867">
        <v>10</v>
      </c>
      <c r="CS14" s="868"/>
      <c r="CT14" s="868"/>
      <c r="CU14" s="868"/>
      <c r="CV14" s="869"/>
      <c r="CW14" s="867">
        <v>6</v>
      </c>
      <c r="CX14" s="868"/>
      <c r="CY14" s="868"/>
      <c r="CZ14" s="868"/>
      <c r="DA14" s="869"/>
      <c r="DB14" s="867" t="s">
        <v>591</v>
      </c>
      <c r="DC14" s="868"/>
      <c r="DD14" s="868"/>
      <c r="DE14" s="868"/>
      <c r="DF14" s="869"/>
      <c r="DG14" s="867" t="s">
        <v>591</v>
      </c>
      <c r="DH14" s="868"/>
      <c r="DI14" s="868"/>
      <c r="DJ14" s="868"/>
      <c r="DK14" s="869"/>
      <c r="DL14" s="867" t="s">
        <v>591</v>
      </c>
      <c r="DM14" s="868"/>
      <c r="DN14" s="868"/>
      <c r="DO14" s="868"/>
      <c r="DP14" s="869"/>
      <c r="DQ14" s="867" t="s">
        <v>591</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52869</v>
      </c>
      <c r="R23" s="880"/>
      <c r="S23" s="880"/>
      <c r="T23" s="880"/>
      <c r="U23" s="880"/>
      <c r="V23" s="880">
        <v>47682</v>
      </c>
      <c r="W23" s="880"/>
      <c r="X23" s="880"/>
      <c r="Y23" s="880"/>
      <c r="Z23" s="880"/>
      <c r="AA23" s="880">
        <v>5188</v>
      </c>
      <c r="AB23" s="880"/>
      <c r="AC23" s="880"/>
      <c r="AD23" s="880"/>
      <c r="AE23" s="881"/>
      <c r="AF23" s="882">
        <v>4546</v>
      </c>
      <c r="AG23" s="880"/>
      <c r="AH23" s="880"/>
      <c r="AI23" s="880"/>
      <c r="AJ23" s="883"/>
      <c r="AK23" s="884"/>
      <c r="AL23" s="885"/>
      <c r="AM23" s="885"/>
      <c r="AN23" s="885"/>
      <c r="AO23" s="885"/>
      <c r="AP23" s="880">
        <v>34269</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301</v>
      </c>
      <c r="R28" s="909"/>
      <c r="S28" s="909"/>
      <c r="T28" s="909"/>
      <c r="U28" s="909"/>
      <c r="V28" s="909">
        <v>233</v>
      </c>
      <c r="W28" s="909"/>
      <c r="X28" s="909"/>
      <c r="Y28" s="909"/>
      <c r="Z28" s="909"/>
      <c r="AA28" s="909">
        <v>68</v>
      </c>
      <c r="AB28" s="909"/>
      <c r="AC28" s="909"/>
      <c r="AD28" s="909"/>
      <c r="AE28" s="910"/>
      <c r="AF28" s="911">
        <v>68</v>
      </c>
      <c r="AG28" s="909"/>
      <c r="AH28" s="909"/>
      <c r="AI28" s="909"/>
      <c r="AJ28" s="912"/>
      <c r="AK28" s="913">
        <v>39</v>
      </c>
      <c r="AL28" s="904"/>
      <c r="AM28" s="904"/>
      <c r="AN28" s="904"/>
      <c r="AO28" s="904"/>
      <c r="AP28" s="904">
        <v>121</v>
      </c>
      <c r="AQ28" s="904"/>
      <c r="AR28" s="904"/>
      <c r="AS28" s="904"/>
      <c r="AT28" s="904"/>
      <c r="AU28" s="904">
        <v>19</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7033</v>
      </c>
      <c r="R29" s="845"/>
      <c r="S29" s="845"/>
      <c r="T29" s="845"/>
      <c r="U29" s="845"/>
      <c r="V29" s="845">
        <v>6452</v>
      </c>
      <c r="W29" s="845"/>
      <c r="X29" s="845"/>
      <c r="Y29" s="845"/>
      <c r="Z29" s="845"/>
      <c r="AA29" s="845">
        <v>580</v>
      </c>
      <c r="AB29" s="845"/>
      <c r="AC29" s="845"/>
      <c r="AD29" s="845"/>
      <c r="AE29" s="846"/>
      <c r="AF29" s="847">
        <v>580</v>
      </c>
      <c r="AG29" s="848"/>
      <c r="AH29" s="848"/>
      <c r="AI29" s="848"/>
      <c r="AJ29" s="849"/>
      <c r="AK29" s="916">
        <v>527</v>
      </c>
      <c r="AL29" s="917"/>
      <c r="AM29" s="917"/>
      <c r="AN29" s="917"/>
      <c r="AO29" s="917"/>
      <c r="AP29" s="917" t="s">
        <v>587</v>
      </c>
      <c r="AQ29" s="917"/>
      <c r="AR29" s="917"/>
      <c r="AS29" s="917"/>
      <c r="AT29" s="917"/>
      <c r="AU29" s="917" t="s">
        <v>586</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8475</v>
      </c>
      <c r="R30" s="845"/>
      <c r="S30" s="845"/>
      <c r="T30" s="845"/>
      <c r="U30" s="845"/>
      <c r="V30" s="845">
        <v>8243</v>
      </c>
      <c r="W30" s="845"/>
      <c r="X30" s="845"/>
      <c r="Y30" s="845"/>
      <c r="Z30" s="845"/>
      <c r="AA30" s="845">
        <v>232</v>
      </c>
      <c r="AB30" s="845"/>
      <c r="AC30" s="845"/>
      <c r="AD30" s="845"/>
      <c r="AE30" s="846"/>
      <c r="AF30" s="847">
        <v>232</v>
      </c>
      <c r="AG30" s="848"/>
      <c r="AH30" s="848"/>
      <c r="AI30" s="848"/>
      <c r="AJ30" s="849"/>
      <c r="AK30" s="916">
        <v>1402</v>
      </c>
      <c r="AL30" s="917"/>
      <c r="AM30" s="917"/>
      <c r="AN30" s="917"/>
      <c r="AO30" s="917"/>
      <c r="AP30" s="917" t="s">
        <v>587</v>
      </c>
      <c r="AQ30" s="917"/>
      <c r="AR30" s="917"/>
      <c r="AS30" s="917"/>
      <c r="AT30" s="917"/>
      <c r="AU30" s="917" t="s">
        <v>586</v>
      </c>
      <c r="AV30" s="917"/>
      <c r="AW30" s="917"/>
      <c r="AX30" s="917"/>
      <c r="AY30" s="917"/>
      <c r="AZ30" s="918" t="s">
        <v>591</v>
      </c>
      <c r="BA30" s="918"/>
      <c r="BB30" s="918"/>
      <c r="BC30" s="918"/>
      <c r="BD30" s="918"/>
      <c r="BE30" s="914" t="s">
        <v>609</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1144</v>
      </c>
      <c r="R31" s="845"/>
      <c r="S31" s="845"/>
      <c r="T31" s="845"/>
      <c r="U31" s="845"/>
      <c r="V31" s="845">
        <v>1121</v>
      </c>
      <c r="W31" s="845"/>
      <c r="X31" s="845"/>
      <c r="Y31" s="845"/>
      <c r="Z31" s="845"/>
      <c r="AA31" s="845">
        <v>23</v>
      </c>
      <c r="AB31" s="845"/>
      <c r="AC31" s="845"/>
      <c r="AD31" s="845"/>
      <c r="AE31" s="846"/>
      <c r="AF31" s="847">
        <v>23</v>
      </c>
      <c r="AG31" s="848"/>
      <c r="AH31" s="848"/>
      <c r="AI31" s="848"/>
      <c r="AJ31" s="849"/>
      <c r="AK31" s="916">
        <v>242</v>
      </c>
      <c r="AL31" s="917"/>
      <c r="AM31" s="917"/>
      <c r="AN31" s="917"/>
      <c r="AO31" s="917"/>
      <c r="AP31" s="917" t="s">
        <v>587</v>
      </c>
      <c r="AQ31" s="917"/>
      <c r="AR31" s="917"/>
      <c r="AS31" s="917"/>
      <c r="AT31" s="917"/>
      <c r="AU31" s="917" t="s">
        <v>586</v>
      </c>
      <c r="AV31" s="917"/>
      <c r="AW31" s="917"/>
      <c r="AX31" s="917"/>
      <c r="AY31" s="917"/>
      <c r="AZ31" s="918" t="s">
        <v>604</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129</v>
      </c>
      <c r="R32" s="845"/>
      <c r="S32" s="845"/>
      <c r="T32" s="845"/>
      <c r="U32" s="845"/>
      <c r="V32" s="845">
        <v>20</v>
      </c>
      <c r="W32" s="845"/>
      <c r="X32" s="845"/>
      <c r="Y32" s="845"/>
      <c r="Z32" s="845"/>
      <c r="AA32" s="845">
        <v>109</v>
      </c>
      <c r="AB32" s="845"/>
      <c r="AC32" s="845"/>
      <c r="AD32" s="845"/>
      <c r="AE32" s="846"/>
      <c r="AF32" s="847">
        <v>109</v>
      </c>
      <c r="AG32" s="848"/>
      <c r="AH32" s="848"/>
      <c r="AI32" s="848"/>
      <c r="AJ32" s="849"/>
      <c r="AK32" s="916" t="s">
        <v>585</v>
      </c>
      <c r="AL32" s="917"/>
      <c r="AM32" s="917"/>
      <c r="AN32" s="917"/>
      <c r="AO32" s="917"/>
      <c r="AP32" s="917" t="s">
        <v>587</v>
      </c>
      <c r="AQ32" s="917"/>
      <c r="AR32" s="917"/>
      <c r="AS32" s="917"/>
      <c r="AT32" s="917"/>
      <c r="AU32" s="917" t="s">
        <v>586</v>
      </c>
      <c r="AV32" s="917"/>
      <c r="AW32" s="917"/>
      <c r="AX32" s="917"/>
      <c r="AY32" s="917"/>
      <c r="AZ32" s="918" t="s">
        <v>591</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2154</v>
      </c>
      <c r="R33" s="845"/>
      <c r="S33" s="845"/>
      <c r="T33" s="845"/>
      <c r="U33" s="845"/>
      <c r="V33" s="845">
        <v>2029</v>
      </c>
      <c r="W33" s="845"/>
      <c r="X33" s="845"/>
      <c r="Y33" s="845"/>
      <c r="Z33" s="845"/>
      <c r="AA33" s="845">
        <v>126</v>
      </c>
      <c r="AB33" s="845"/>
      <c r="AC33" s="845"/>
      <c r="AD33" s="845"/>
      <c r="AE33" s="846"/>
      <c r="AF33" s="847">
        <v>1018</v>
      </c>
      <c r="AG33" s="848"/>
      <c r="AH33" s="848"/>
      <c r="AI33" s="848"/>
      <c r="AJ33" s="849"/>
      <c r="AK33" s="916">
        <v>112</v>
      </c>
      <c r="AL33" s="917"/>
      <c r="AM33" s="917"/>
      <c r="AN33" s="917"/>
      <c r="AO33" s="917"/>
      <c r="AP33" s="917">
        <v>2983</v>
      </c>
      <c r="AQ33" s="917"/>
      <c r="AR33" s="917"/>
      <c r="AS33" s="917"/>
      <c r="AT33" s="917"/>
      <c r="AU33" s="917">
        <v>325</v>
      </c>
      <c r="AV33" s="917"/>
      <c r="AW33" s="917"/>
      <c r="AX33" s="917"/>
      <c r="AY33" s="917"/>
      <c r="AZ33" s="918" t="s">
        <v>591</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9233</v>
      </c>
      <c r="R34" s="845"/>
      <c r="S34" s="845"/>
      <c r="T34" s="845"/>
      <c r="U34" s="845"/>
      <c r="V34" s="845">
        <v>8930</v>
      </c>
      <c r="W34" s="845"/>
      <c r="X34" s="845"/>
      <c r="Y34" s="845"/>
      <c r="Z34" s="845"/>
      <c r="AA34" s="845">
        <v>303</v>
      </c>
      <c r="AB34" s="845"/>
      <c r="AC34" s="845"/>
      <c r="AD34" s="845"/>
      <c r="AE34" s="846"/>
      <c r="AF34" s="847">
        <v>1497</v>
      </c>
      <c r="AG34" s="848"/>
      <c r="AH34" s="848"/>
      <c r="AI34" s="848"/>
      <c r="AJ34" s="849"/>
      <c r="AK34" s="916">
        <v>909</v>
      </c>
      <c r="AL34" s="917"/>
      <c r="AM34" s="917"/>
      <c r="AN34" s="917"/>
      <c r="AO34" s="917"/>
      <c r="AP34" s="917">
        <v>5430</v>
      </c>
      <c r="AQ34" s="917"/>
      <c r="AR34" s="917"/>
      <c r="AS34" s="917"/>
      <c r="AT34" s="917"/>
      <c r="AU34" s="917">
        <v>3997</v>
      </c>
      <c r="AV34" s="917"/>
      <c r="AW34" s="917"/>
      <c r="AX34" s="917"/>
      <c r="AY34" s="917"/>
      <c r="AZ34" s="918" t="s">
        <v>591</v>
      </c>
      <c r="BA34" s="918"/>
      <c r="BB34" s="918"/>
      <c r="BC34" s="918"/>
      <c r="BD34" s="918"/>
      <c r="BE34" s="914" t="s">
        <v>407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409</v>
      </c>
      <c r="C35" s="842"/>
      <c r="D35" s="842"/>
      <c r="E35" s="842"/>
      <c r="F35" s="842"/>
      <c r="G35" s="842"/>
      <c r="H35" s="842"/>
      <c r="I35" s="842"/>
      <c r="J35" s="842"/>
      <c r="K35" s="842"/>
      <c r="L35" s="842"/>
      <c r="M35" s="842"/>
      <c r="N35" s="842"/>
      <c r="O35" s="842"/>
      <c r="P35" s="843"/>
      <c r="Q35" s="844">
        <v>3547</v>
      </c>
      <c r="R35" s="845"/>
      <c r="S35" s="845"/>
      <c r="T35" s="845"/>
      <c r="U35" s="845"/>
      <c r="V35" s="845">
        <v>3372</v>
      </c>
      <c r="W35" s="845"/>
      <c r="X35" s="845"/>
      <c r="Y35" s="845"/>
      <c r="Z35" s="845"/>
      <c r="AA35" s="845">
        <v>175</v>
      </c>
      <c r="AB35" s="845"/>
      <c r="AC35" s="845"/>
      <c r="AD35" s="845"/>
      <c r="AE35" s="846"/>
      <c r="AF35" s="847">
        <v>207</v>
      </c>
      <c r="AG35" s="848"/>
      <c r="AH35" s="848"/>
      <c r="AI35" s="848"/>
      <c r="AJ35" s="849"/>
      <c r="AK35" s="916">
        <v>1905</v>
      </c>
      <c r="AL35" s="917"/>
      <c r="AM35" s="917"/>
      <c r="AN35" s="917"/>
      <c r="AO35" s="917"/>
      <c r="AP35" s="917">
        <v>17109</v>
      </c>
      <c r="AQ35" s="917"/>
      <c r="AR35" s="917"/>
      <c r="AS35" s="917"/>
      <c r="AT35" s="917"/>
      <c r="AU35" s="917">
        <v>14474</v>
      </c>
      <c r="AV35" s="917"/>
      <c r="AW35" s="917"/>
      <c r="AX35" s="917"/>
      <c r="AY35" s="917"/>
      <c r="AZ35" s="918" t="s">
        <v>591</v>
      </c>
      <c r="BA35" s="918"/>
      <c r="BB35" s="918"/>
      <c r="BC35" s="918"/>
      <c r="BD35" s="918"/>
      <c r="BE35" s="914" t="s">
        <v>407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3735</v>
      </c>
      <c r="AG63" s="928"/>
      <c r="AH63" s="928"/>
      <c r="AI63" s="928"/>
      <c r="AJ63" s="929"/>
      <c r="AK63" s="930"/>
      <c r="AL63" s="925"/>
      <c r="AM63" s="925"/>
      <c r="AN63" s="925"/>
      <c r="AO63" s="925"/>
      <c r="AP63" s="928">
        <f>SUM(AP28:AT35)</f>
        <v>25643</v>
      </c>
      <c r="AQ63" s="928"/>
      <c r="AR63" s="928"/>
      <c r="AS63" s="928"/>
      <c r="AT63" s="928"/>
      <c r="AU63" s="928">
        <f>SUM(AU28:AY35)</f>
        <v>18815</v>
      </c>
      <c r="AV63" s="928"/>
      <c r="AW63" s="928"/>
      <c r="AX63" s="928"/>
      <c r="AY63" s="928"/>
      <c r="AZ63" s="932"/>
      <c r="BA63" s="932"/>
      <c r="BB63" s="932"/>
      <c r="BC63" s="932"/>
      <c r="BD63" s="932"/>
      <c r="BE63" s="933"/>
      <c r="BF63" s="933"/>
      <c r="BG63" s="933"/>
      <c r="BH63" s="933"/>
      <c r="BI63" s="934"/>
      <c r="BJ63" s="935" t="s">
        <v>390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396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588</v>
      </c>
      <c r="C68" s="956"/>
      <c r="D68" s="956"/>
      <c r="E68" s="956"/>
      <c r="F68" s="956"/>
      <c r="G68" s="956"/>
      <c r="H68" s="956"/>
      <c r="I68" s="956"/>
      <c r="J68" s="956"/>
      <c r="K68" s="956"/>
      <c r="L68" s="956"/>
      <c r="M68" s="956"/>
      <c r="N68" s="956"/>
      <c r="O68" s="956"/>
      <c r="P68" s="957"/>
      <c r="Q68" s="958">
        <v>73</v>
      </c>
      <c r="R68" s="952"/>
      <c r="S68" s="952"/>
      <c r="T68" s="952"/>
      <c r="U68" s="952"/>
      <c r="V68" s="952">
        <v>69</v>
      </c>
      <c r="W68" s="952"/>
      <c r="X68" s="952"/>
      <c r="Y68" s="952"/>
      <c r="Z68" s="952"/>
      <c r="AA68" s="952">
        <v>4</v>
      </c>
      <c r="AB68" s="952"/>
      <c r="AC68" s="952"/>
      <c r="AD68" s="952"/>
      <c r="AE68" s="952"/>
      <c r="AF68" s="952">
        <v>4</v>
      </c>
      <c r="AG68" s="952"/>
      <c r="AH68" s="952"/>
      <c r="AI68" s="952"/>
      <c r="AJ68" s="952"/>
      <c r="AK68" s="952" t="s">
        <v>587</v>
      </c>
      <c r="AL68" s="952"/>
      <c r="AM68" s="952"/>
      <c r="AN68" s="952"/>
      <c r="AO68" s="952"/>
      <c r="AP68" s="952" t="s">
        <v>587</v>
      </c>
      <c r="AQ68" s="952"/>
      <c r="AR68" s="952"/>
      <c r="AS68" s="952"/>
      <c r="AT68" s="952"/>
      <c r="AU68" s="952" t="s">
        <v>587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589</v>
      </c>
      <c r="C69" s="960"/>
      <c r="D69" s="960"/>
      <c r="E69" s="960"/>
      <c r="F69" s="960"/>
      <c r="G69" s="960"/>
      <c r="H69" s="960"/>
      <c r="I69" s="960"/>
      <c r="J69" s="960"/>
      <c r="K69" s="960"/>
      <c r="L69" s="960"/>
      <c r="M69" s="960"/>
      <c r="N69" s="960"/>
      <c r="O69" s="960"/>
      <c r="P69" s="961"/>
      <c r="Q69" s="962">
        <v>264</v>
      </c>
      <c r="R69" s="917"/>
      <c r="S69" s="917"/>
      <c r="T69" s="917"/>
      <c r="U69" s="917"/>
      <c r="V69" s="917">
        <v>227</v>
      </c>
      <c r="W69" s="917"/>
      <c r="X69" s="917"/>
      <c r="Y69" s="917"/>
      <c r="Z69" s="917"/>
      <c r="AA69" s="917">
        <v>36</v>
      </c>
      <c r="AB69" s="917"/>
      <c r="AC69" s="917"/>
      <c r="AD69" s="917"/>
      <c r="AE69" s="917"/>
      <c r="AF69" s="917">
        <v>36</v>
      </c>
      <c r="AG69" s="917"/>
      <c r="AH69" s="917"/>
      <c r="AI69" s="917"/>
      <c r="AJ69" s="917"/>
      <c r="AK69" s="917" t="s">
        <v>587</v>
      </c>
      <c r="AL69" s="917"/>
      <c r="AM69" s="917"/>
      <c r="AN69" s="917"/>
      <c r="AO69" s="917"/>
      <c r="AP69" s="917" t="s">
        <v>587</v>
      </c>
      <c r="AQ69" s="917"/>
      <c r="AR69" s="917"/>
      <c r="AS69" s="917"/>
      <c r="AT69" s="917"/>
      <c r="AU69" s="917" t="s">
        <v>587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590</v>
      </c>
      <c r="C70" s="960"/>
      <c r="D70" s="960"/>
      <c r="E70" s="960"/>
      <c r="F70" s="960"/>
      <c r="G70" s="960"/>
      <c r="H70" s="960"/>
      <c r="I70" s="960"/>
      <c r="J70" s="960"/>
      <c r="K70" s="960"/>
      <c r="L70" s="960"/>
      <c r="M70" s="960"/>
      <c r="N70" s="960"/>
      <c r="O70" s="960"/>
      <c r="P70" s="961"/>
      <c r="Q70" s="962">
        <v>261826</v>
      </c>
      <c r="R70" s="917"/>
      <c r="S70" s="917"/>
      <c r="T70" s="917"/>
      <c r="U70" s="917"/>
      <c r="V70" s="917">
        <v>245795</v>
      </c>
      <c r="W70" s="917"/>
      <c r="X70" s="917"/>
      <c r="Y70" s="917"/>
      <c r="Z70" s="917"/>
      <c r="AA70" s="917">
        <v>16031</v>
      </c>
      <c r="AB70" s="917"/>
      <c r="AC70" s="917"/>
      <c r="AD70" s="917"/>
      <c r="AE70" s="917"/>
      <c r="AF70" s="917">
        <v>16031</v>
      </c>
      <c r="AG70" s="917"/>
      <c r="AH70" s="917"/>
      <c r="AI70" s="917"/>
      <c r="AJ70" s="917"/>
      <c r="AK70" s="917" t="s">
        <v>587</v>
      </c>
      <c r="AL70" s="917"/>
      <c r="AM70" s="917"/>
      <c r="AN70" s="917"/>
      <c r="AO70" s="917"/>
      <c r="AP70" s="917" t="s">
        <v>587</v>
      </c>
      <c r="AQ70" s="917"/>
      <c r="AR70" s="917"/>
      <c r="AS70" s="917"/>
      <c r="AT70" s="917"/>
      <c r="AU70" s="917" t="s">
        <v>587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SUM(AF68:AJ70)</f>
        <v>16071</v>
      </c>
      <c r="AG88" s="928"/>
      <c r="AH88" s="928"/>
      <c r="AI88" s="928"/>
      <c r="AJ88" s="928"/>
      <c r="AK88" s="925"/>
      <c r="AL88" s="925"/>
      <c r="AM88" s="925"/>
      <c r="AN88" s="925"/>
      <c r="AO88" s="925"/>
      <c r="AP88" s="928" t="s">
        <v>591</v>
      </c>
      <c r="AQ88" s="928"/>
      <c r="AR88" s="928"/>
      <c r="AS88" s="928"/>
      <c r="AT88" s="928"/>
      <c r="AU88" s="928" t="s">
        <v>591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SUM(CR7:CV14)</f>
        <v>189</v>
      </c>
      <c r="CS102" s="936"/>
      <c r="CT102" s="936"/>
      <c r="CU102" s="936"/>
      <c r="CV102" s="979"/>
      <c r="CW102" s="978">
        <f>SUM(CW7:DA14)</f>
        <v>64</v>
      </c>
      <c r="CX102" s="936"/>
      <c r="CY102" s="936"/>
      <c r="CZ102" s="936"/>
      <c r="DA102" s="979"/>
      <c r="DB102" s="978" t="s">
        <v>591</v>
      </c>
      <c r="DC102" s="936"/>
      <c r="DD102" s="936"/>
      <c r="DE102" s="936"/>
      <c r="DF102" s="979"/>
      <c r="DG102" s="978">
        <f>SUM(DG7:DK14)</f>
        <v>1058</v>
      </c>
      <c r="DH102" s="936"/>
      <c r="DI102" s="936"/>
      <c r="DJ102" s="936"/>
      <c r="DK102" s="979"/>
      <c r="DL102" s="978" t="s">
        <v>591</v>
      </c>
      <c r="DM102" s="936"/>
      <c r="DN102" s="936"/>
      <c r="DO102" s="936"/>
      <c r="DP102" s="979"/>
      <c r="DQ102" s="978" t="s">
        <v>591</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305</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305</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305</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3967898</v>
      </c>
      <c r="AB110" s="988"/>
      <c r="AC110" s="988"/>
      <c r="AD110" s="988"/>
      <c r="AE110" s="989"/>
      <c r="AF110" s="990">
        <v>3664710</v>
      </c>
      <c r="AG110" s="988"/>
      <c r="AH110" s="988"/>
      <c r="AI110" s="988"/>
      <c r="AJ110" s="989"/>
      <c r="AK110" s="990">
        <v>3757903</v>
      </c>
      <c r="AL110" s="988"/>
      <c r="AM110" s="988"/>
      <c r="AN110" s="988"/>
      <c r="AO110" s="989"/>
      <c r="AP110" s="991">
        <v>18.8</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33136677</v>
      </c>
      <c r="BR110" s="1023"/>
      <c r="BS110" s="1023"/>
      <c r="BT110" s="1023"/>
      <c r="BU110" s="1023"/>
      <c r="BV110" s="1023">
        <v>34405245</v>
      </c>
      <c r="BW110" s="1023"/>
      <c r="BX110" s="1023"/>
      <c r="BY110" s="1023"/>
      <c r="BZ110" s="1023"/>
      <c r="CA110" s="1023">
        <v>34268919</v>
      </c>
      <c r="CB110" s="1023"/>
      <c r="CC110" s="1023"/>
      <c r="CD110" s="1023"/>
      <c r="CE110" s="1023"/>
      <c r="CF110" s="1037">
        <v>171.5</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437</v>
      </c>
      <c r="DM110" s="1023"/>
      <c r="DN110" s="1023"/>
      <c r="DO110" s="1023"/>
      <c r="DP110" s="1023"/>
      <c r="DQ110" s="1023" t="s">
        <v>437</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441</v>
      </c>
      <c r="AG111" s="1030"/>
      <c r="AH111" s="1030"/>
      <c r="AI111" s="1030"/>
      <c r="AJ111" s="1031"/>
      <c r="AK111" s="1032" t="s">
        <v>438</v>
      </c>
      <c r="AL111" s="1030"/>
      <c r="AM111" s="1030"/>
      <c r="AN111" s="1030"/>
      <c r="AO111" s="1031"/>
      <c r="AP111" s="1033" t="s">
        <v>437</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29949</v>
      </c>
      <c r="BR111" s="1016"/>
      <c r="BS111" s="1016"/>
      <c r="BT111" s="1016"/>
      <c r="BU111" s="1016"/>
      <c r="BV111" s="1016">
        <v>956973</v>
      </c>
      <c r="BW111" s="1016"/>
      <c r="BX111" s="1016"/>
      <c r="BY111" s="1016"/>
      <c r="BZ111" s="1016"/>
      <c r="CA111" s="1016">
        <v>827617</v>
      </c>
      <c r="CB111" s="1016"/>
      <c r="CC111" s="1016"/>
      <c r="CD111" s="1016"/>
      <c r="CE111" s="1016"/>
      <c r="CF111" s="1010">
        <v>4.0999999999999996</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438</v>
      </c>
      <c r="DM111" s="1016"/>
      <c r="DN111" s="1016"/>
      <c r="DO111" s="1016"/>
      <c r="DP111" s="1016"/>
      <c r="DQ111" s="1016" t="s">
        <v>444</v>
      </c>
      <c r="DR111" s="1016"/>
      <c r="DS111" s="1016"/>
      <c r="DT111" s="1016"/>
      <c r="DU111" s="1016"/>
      <c r="DV111" s="1017" t="s">
        <v>441</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437</v>
      </c>
      <c r="AB112" s="1055"/>
      <c r="AC112" s="1055"/>
      <c r="AD112" s="1055"/>
      <c r="AE112" s="1056"/>
      <c r="AF112" s="1057" t="s">
        <v>441</v>
      </c>
      <c r="AG112" s="1055"/>
      <c r="AH112" s="1055"/>
      <c r="AI112" s="1055"/>
      <c r="AJ112" s="1056"/>
      <c r="AK112" s="1057" t="s">
        <v>441</v>
      </c>
      <c r="AL112" s="1055"/>
      <c r="AM112" s="1055"/>
      <c r="AN112" s="1055"/>
      <c r="AO112" s="1056"/>
      <c r="AP112" s="1058" t="s">
        <v>441</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23143247</v>
      </c>
      <c r="BR112" s="1016"/>
      <c r="BS112" s="1016"/>
      <c r="BT112" s="1016"/>
      <c r="BU112" s="1016"/>
      <c r="BV112" s="1016">
        <v>21310363</v>
      </c>
      <c r="BW112" s="1016"/>
      <c r="BX112" s="1016"/>
      <c r="BY112" s="1016"/>
      <c r="BZ112" s="1016"/>
      <c r="CA112" s="1016">
        <v>18815464</v>
      </c>
      <c r="CB112" s="1016"/>
      <c r="CC112" s="1016"/>
      <c r="CD112" s="1016"/>
      <c r="CE112" s="1016"/>
      <c r="CF112" s="1010">
        <v>94.2</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449</v>
      </c>
      <c r="DH112" s="1016"/>
      <c r="DI112" s="1016"/>
      <c r="DJ112" s="1016"/>
      <c r="DK112" s="1016"/>
      <c r="DL112" s="1016" t="s">
        <v>441</v>
      </c>
      <c r="DM112" s="1016"/>
      <c r="DN112" s="1016"/>
      <c r="DO112" s="1016"/>
      <c r="DP112" s="1016"/>
      <c r="DQ112" s="1016" t="s">
        <v>444</v>
      </c>
      <c r="DR112" s="1016"/>
      <c r="DS112" s="1016"/>
      <c r="DT112" s="1016"/>
      <c r="DU112" s="1016"/>
      <c r="DV112" s="1017" t="s">
        <v>441</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2794740</v>
      </c>
      <c r="AB113" s="1030"/>
      <c r="AC113" s="1030"/>
      <c r="AD113" s="1030"/>
      <c r="AE113" s="1031"/>
      <c r="AF113" s="1032">
        <v>2530739</v>
      </c>
      <c r="AG113" s="1030"/>
      <c r="AH113" s="1030"/>
      <c r="AI113" s="1030"/>
      <c r="AJ113" s="1031"/>
      <c r="AK113" s="1032">
        <v>2338115</v>
      </c>
      <c r="AL113" s="1030"/>
      <c r="AM113" s="1030"/>
      <c r="AN113" s="1030"/>
      <c r="AO113" s="1031"/>
      <c r="AP113" s="1033">
        <v>11.7</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t="s">
        <v>441</v>
      </c>
      <c r="BR113" s="1016"/>
      <c r="BS113" s="1016"/>
      <c r="BT113" s="1016"/>
      <c r="BU113" s="1016"/>
      <c r="BV113" s="1016" t="s">
        <v>441</v>
      </c>
      <c r="BW113" s="1016"/>
      <c r="BX113" s="1016"/>
      <c r="BY113" s="1016"/>
      <c r="BZ113" s="1016"/>
      <c r="CA113" s="1016" t="s">
        <v>438</v>
      </c>
      <c r="CB113" s="1016"/>
      <c r="CC113" s="1016"/>
      <c r="CD113" s="1016"/>
      <c r="CE113" s="1016"/>
      <c r="CF113" s="1010" t="s">
        <v>444</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437</v>
      </c>
      <c r="DM113" s="1055"/>
      <c r="DN113" s="1055"/>
      <c r="DO113" s="1055"/>
      <c r="DP113" s="1056"/>
      <c r="DQ113" s="1057" t="s">
        <v>441</v>
      </c>
      <c r="DR113" s="1055"/>
      <c r="DS113" s="1055"/>
      <c r="DT113" s="1055"/>
      <c r="DU113" s="1056"/>
      <c r="DV113" s="1058" t="s">
        <v>441</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441</v>
      </c>
      <c r="AB114" s="1055"/>
      <c r="AC114" s="1055"/>
      <c r="AD114" s="1055"/>
      <c r="AE114" s="1056"/>
      <c r="AF114" s="1057" t="s">
        <v>437</v>
      </c>
      <c r="AG114" s="1055"/>
      <c r="AH114" s="1055"/>
      <c r="AI114" s="1055"/>
      <c r="AJ114" s="1056"/>
      <c r="AK114" s="1057" t="s">
        <v>441</v>
      </c>
      <c r="AL114" s="1055"/>
      <c r="AM114" s="1055"/>
      <c r="AN114" s="1055"/>
      <c r="AO114" s="1056"/>
      <c r="AP114" s="1058" t="s">
        <v>441</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5614215</v>
      </c>
      <c r="BR114" s="1016"/>
      <c r="BS114" s="1016"/>
      <c r="BT114" s="1016"/>
      <c r="BU114" s="1016"/>
      <c r="BV114" s="1016">
        <v>5718592</v>
      </c>
      <c r="BW114" s="1016"/>
      <c r="BX114" s="1016"/>
      <c r="BY114" s="1016"/>
      <c r="BZ114" s="1016"/>
      <c r="CA114" s="1016">
        <v>5714218</v>
      </c>
      <c r="CB114" s="1016"/>
      <c r="CC114" s="1016"/>
      <c r="CD114" s="1016"/>
      <c r="CE114" s="1016"/>
      <c r="CF114" s="1010">
        <v>28.6</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453</v>
      </c>
      <c r="DH114" s="1055"/>
      <c r="DI114" s="1055"/>
      <c r="DJ114" s="1055"/>
      <c r="DK114" s="1056"/>
      <c r="DL114" s="1057" t="s">
        <v>441</v>
      </c>
      <c r="DM114" s="1055"/>
      <c r="DN114" s="1055"/>
      <c r="DO114" s="1055"/>
      <c r="DP114" s="1056"/>
      <c r="DQ114" s="1057" t="s">
        <v>437</v>
      </c>
      <c r="DR114" s="1055"/>
      <c r="DS114" s="1055"/>
      <c r="DT114" s="1055"/>
      <c r="DU114" s="1056"/>
      <c r="DV114" s="1058" t="s">
        <v>441</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31149</v>
      </c>
      <c r="AB115" s="1030"/>
      <c r="AC115" s="1030"/>
      <c r="AD115" s="1030"/>
      <c r="AE115" s="1031"/>
      <c r="AF115" s="1032">
        <v>30627</v>
      </c>
      <c r="AG115" s="1030"/>
      <c r="AH115" s="1030"/>
      <c r="AI115" s="1030"/>
      <c r="AJ115" s="1031"/>
      <c r="AK115" s="1032">
        <v>400</v>
      </c>
      <c r="AL115" s="1030"/>
      <c r="AM115" s="1030"/>
      <c r="AN115" s="1030"/>
      <c r="AO115" s="1031"/>
      <c r="AP115" s="1033">
        <v>0</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391808</v>
      </c>
      <c r="BR115" s="1016"/>
      <c r="BS115" s="1016"/>
      <c r="BT115" s="1016"/>
      <c r="BU115" s="1016"/>
      <c r="BV115" s="1016" t="s">
        <v>438</v>
      </c>
      <c r="BW115" s="1016"/>
      <c r="BX115" s="1016"/>
      <c r="BY115" s="1016"/>
      <c r="BZ115" s="1016"/>
      <c r="CA115" s="1016" t="s">
        <v>441</v>
      </c>
      <c r="CB115" s="1016"/>
      <c r="CC115" s="1016"/>
      <c r="CD115" s="1016"/>
      <c r="CE115" s="1016"/>
      <c r="CF115" s="1010" t="s">
        <v>444</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v>956973</v>
      </c>
      <c r="DM115" s="1055"/>
      <c r="DN115" s="1055"/>
      <c r="DO115" s="1055"/>
      <c r="DP115" s="1056"/>
      <c r="DQ115" s="1057">
        <v>827617</v>
      </c>
      <c r="DR115" s="1055"/>
      <c r="DS115" s="1055"/>
      <c r="DT115" s="1055"/>
      <c r="DU115" s="1056"/>
      <c r="DV115" s="1058">
        <v>4.0999999999999996</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438</v>
      </c>
      <c r="AG116" s="1055"/>
      <c r="AH116" s="1055"/>
      <c r="AI116" s="1055"/>
      <c r="AJ116" s="1056"/>
      <c r="AK116" s="1057" t="s">
        <v>437</v>
      </c>
      <c r="AL116" s="1055"/>
      <c r="AM116" s="1055"/>
      <c r="AN116" s="1055"/>
      <c r="AO116" s="1056"/>
      <c r="AP116" s="1058" t="s">
        <v>453</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441</v>
      </c>
      <c r="BW116" s="1016"/>
      <c r="BX116" s="1016"/>
      <c r="BY116" s="1016"/>
      <c r="BZ116" s="1016"/>
      <c r="CA116" s="1016" t="s">
        <v>441</v>
      </c>
      <c r="CB116" s="1016"/>
      <c r="CC116" s="1016"/>
      <c r="CD116" s="1016"/>
      <c r="CE116" s="1016"/>
      <c r="CF116" s="1010" t="s">
        <v>453</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29050</v>
      </c>
      <c r="DH116" s="1055"/>
      <c r="DI116" s="1055"/>
      <c r="DJ116" s="1055"/>
      <c r="DK116" s="1056"/>
      <c r="DL116" s="1057" t="s">
        <v>441</v>
      </c>
      <c r="DM116" s="1055"/>
      <c r="DN116" s="1055"/>
      <c r="DO116" s="1055"/>
      <c r="DP116" s="1056"/>
      <c r="DQ116" s="1057" t="s">
        <v>453</v>
      </c>
      <c r="DR116" s="1055"/>
      <c r="DS116" s="1055"/>
      <c r="DT116" s="1055"/>
      <c r="DU116" s="1056"/>
      <c r="DV116" s="1058" t="s">
        <v>441</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6793787</v>
      </c>
      <c r="AB117" s="1073"/>
      <c r="AC117" s="1073"/>
      <c r="AD117" s="1073"/>
      <c r="AE117" s="1074"/>
      <c r="AF117" s="1075">
        <v>6226076</v>
      </c>
      <c r="AG117" s="1073"/>
      <c r="AH117" s="1073"/>
      <c r="AI117" s="1073"/>
      <c r="AJ117" s="1074"/>
      <c r="AK117" s="1075">
        <v>6096418</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453</v>
      </c>
      <c r="BR117" s="1016"/>
      <c r="BS117" s="1016"/>
      <c r="BT117" s="1016"/>
      <c r="BU117" s="1016"/>
      <c r="BV117" s="1016" t="s">
        <v>441</v>
      </c>
      <c r="BW117" s="1016"/>
      <c r="BX117" s="1016"/>
      <c r="BY117" s="1016"/>
      <c r="BZ117" s="1016"/>
      <c r="CA117" s="1016" t="s">
        <v>437</v>
      </c>
      <c r="CB117" s="1016"/>
      <c r="CC117" s="1016"/>
      <c r="CD117" s="1016"/>
      <c r="CE117" s="1016"/>
      <c r="CF117" s="1010" t="s">
        <v>441</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437</v>
      </c>
      <c r="DM117" s="1055"/>
      <c r="DN117" s="1055"/>
      <c r="DO117" s="1055"/>
      <c r="DP117" s="1056"/>
      <c r="DQ117" s="1057" t="s">
        <v>453</v>
      </c>
      <c r="DR117" s="1055"/>
      <c r="DS117" s="1055"/>
      <c r="DT117" s="1055"/>
      <c r="DU117" s="1056"/>
      <c r="DV117" s="1058" t="s">
        <v>441</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305</v>
      </c>
      <c r="AL118" s="981"/>
      <c r="AM118" s="981"/>
      <c r="AN118" s="981"/>
      <c r="AO118" s="982"/>
      <c r="AP118" s="1067" t="s">
        <v>431</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441</v>
      </c>
      <c r="BR118" s="1094"/>
      <c r="BS118" s="1094"/>
      <c r="BT118" s="1094"/>
      <c r="BU118" s="1094"/>
      <c r="BV118" s="1094" t="s">
        <v>441</v>
      </c>
      <c r="BW118" s="1094"/>
      <c r="BX118" s="1094"/>
      <c r="BY118" s="1094"/>
      <c r="BZ118" s="1094"/>
      <c r="CA118" s="1094" t="s">
        <v>437</v>
      </c>
      <c r="CB118" s="1094"/>
      <c r="CC118" s="1094"/>
      <c r="CD118" s="1094"/>
      <c r="CE118" s="1094"/>
      <c r="CF118" s="1010" t="s">
        <v>441</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441</v>
      </c>
      <c r="DH118" s="1055"/>
      <c r="DI118" s="1055"/>
      <c r="DJ118" s="1055"/>
      <c r="DK118" s="1056"/>
      <c r="DL118" s="1057" t="s">
        <v>441</v>
      </c>
      <c r="DM118" s="1055"/>
      <c r="DN118" s="1055"/>
      <c r="DO118" s="1055"/>
      <c r="DP118" s="1056"/>
      <c r="DQ118" s="1057" t="s">
        <v>437</v>
      </c>
      <c r="DR118" s="1055"/>
      <c r="DS118" s="1055"/>
      <c r="DT118" s="1055"/>
      <c r="DU118" s="1056"/>
      <c r="DV118" s="1058" t="s">
        <v>453</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437</v>
      </c>
      <c r="AB119" s="988"/>
      <c r="AC119" s="988"/>
      <c r="AD119" s="988"/>
      <c r="AE119" s="989"/>
      <c r="AF119" s="990" t="s">
        <v>441</v>
      </c>
      <c r="AG119" s="988"/>
      <c r="AH119" s="988"/>
      <c r="AI119" s="988"/>
      <c r="AJ119" s="989"/>
      <c r="AK119" s="990" t="s">
        <v>437</v>
      </c>
      <c r="AL119" s="988"/>
      <c r="AM119" s="988"/>
      <c r="AN119" s="988"/>
      <c r="AO119" s="989"/>
      <c r="AP119" s="991" t="s">
        <v>441</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468</v>
      </c>
      <c r="BP119" s="1102"/>
      <c r="BQ119" s="1093">
        <v>62315896</v>
      </c>
      <c r="BR119" s="1094"/>
      <c r="BS119" s="1094"/>
      <c r="BT119" s="1094"/>
      <c r="BU119" s="1094"/>
      <c r="BV119" s="1094">
        <v>62391173</v>
      </c>
      <c r="BW119" s="1094"/>
      <c r="BX119" s="1094"/>
      <c r="BY119" s="1094"/>
      <c r="BZ119" s="1094"/>
      <c r="CA119" s="1094">
        <v>59626218</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899</v>
      </c>
      <c r="DH119" s="1080"/>
      <c r="DI119" s="1080"/>
      <c r="DJ119" s="1080"/>
      <c r="DK119" s="1081"/>
      <c r="DL119" s="1079" t="s">
        <v>441</v>
      </c>
      <c r="DM119" s="1080"/>
      <c r="DN119" s="1080"/>
      <c r="DO119" s="1080"/>
      <c r="DP119" s="1081"/>
      <c r="DQ119" s="1079" t="s">
        <v>437</v>
      </c>
      <c r="DR119" s="1080"/>
      <c r="DS119" s="1080"/>
      <c r="DT119" s="1080"/>
      <c r="DU119" s="1081"/>
      <c r="DV119" s="1082" t="s">
        <v>441</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437</v>
      </c>
      <c r="AB120" s="1055"/>
      <c r="AC120" s="1055"/>
      <c r="AD120" s="1055"/>
      <c r="AE120" s="1056"/>
      <c r="AF120" s="1057" t="s">
        <v>453</v>
      </c>
      <c r="AG120" s="1055"/>
      <c r="AH120" s="1055"/>
      <c r="AI120" s="1055"/>
      <c r="AJ120" s="1056"/>
      <c r="AK120" s="1057" t="s">
        <v>441</v>
      </c>
      <c r="AL120" s="1055"/>
      <c r="AM120" s="1055"/>
      <c r="AN120" s="1055"/>
      <c r="AO120" s="1056"/>
      <c r="AP120" s="1058" t="s">
        <v>453</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14449385</v>
      </c>
      <c r="BR120" s="1023"/>
      <c r="BS120" s="1023"/>
      <c r="BT120" s="1023"/>
      <c r="BU120" s="1023"/>
      <c r="BV120" s="1023">
        <v>14662435</v>
      </c>
      <c r="BW120" s="1023"/>
      <c r="BX120" s="1023"/>
      <c r="BY120" s="1023"/>
      <c r="BZ120" s="1023"/>
      <c r="CA120" s="1023">
        <v>15374355</v>
      </c>
      <c r="CB120" s="1023"/>
      <c r="CC120" s="1023"/>
      <c r="CD120" s="1023"/>
      <c r="CE120" s="1023"/>
      <c r="CF120" s="1037">
        <v>76.900000000000006</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5914903</v>
      </c>
      <c r="DH120" s="1023"/>
      <c r="DI120" s="1023"/>
      <c r="DJ120" s="1023"/>
      <c r="DK120" s="1023"/>
      <c r="DL120" s="1023">
        <v>5405142</v>
      </c>
      <c r="DM120" s="1023"/>
      <c r="DN120" s="1023"/>
      <c r="DO120" s="1023"/>
      <c r="DP120" s="1023"/>
      <c r="DQ120" s="1023">
        <v>14474455</v>
      </c>
      <c r="DR120" s="1023"/>
      <c r="DS120" s="1023"/>
      <c r="DT120" s="1023"/>
      <c r="DU120" s="1023"/>
      <c r="DV120" s="1024">
        <v>72.400000000000006</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98</v>
      </c>
      <c r="AB121" s="1055"/>
      <c r="AC121" s="1055"/>
      <c r="AD121" s="1055"/>
      <c r="AE121" s="1056"/>
      <c r="AF121" s="1057">
        <v>98</v>
      </c>
      <c r="AG121" s="1055"/>
      <c r="AH121" s="1055"/>
      <c r="AI121" s="1055"/>
      <c r="AJ121" s="1056"/>
      <c r="AK121" s="1057">
        <v>98</v>
      </c>
      <c r="AL121" s="1055"/>
      <c r="AM121" s="1055"/>
      <c r="AN121" s="1055"/>
      <c r="AO121" s="1056"/>
      <c r="AP121" s="1058">
        <v>0</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4667459</v>
      </c>
      <c r="BR121" s="1016"/>
      <c r="BS121" s="1016"/>
      <c r="BT121" s="1016"/>
      <c r="BU121" s="1016"/>
      <c r="BV121" s="1016">
        <v>4832927</v>
      </c>
      <c r="BW121" s="1016"/>
      <c r="BX121" s="1016"/>
      <c r="BY121" s="1016"/>
      <c r="BZ121" s="1016"/>
      <c r="CA121" s="1016">
        <v>4631310</v>
      </c>
      <c r="CB121" s="1016"/>
      <c r="CC121" s="1016"/>
      <c r="CD121" s="1016"/>
      <c r="CE121" s="1016"/>
      <c r="CF121" s="1010">
        <v>23.2</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4752784</v>
      </c>
      <c r="DH121" s="1016"/>
      <c r="DI121" s="1016"/>
      <c r="DJ121" s="1016"/>
      <c r="DK121" s="1016"/>
      <c r="DL121" s="1016">
        <v>4458715</v>
      </c>
      <c r="DM121" s="1016"/>
      <c r="DN121" s="1016"/>
      <c r="DO121" s="1016"/>
      <c r="DP121" s="1016"/>
      <c r="DQ121" s="1016">
        <v>3996794</v>
      </c>
      <c r="DR121" s="1016"/>
      <c r="DS121" s="1016"/>
      <c r="DT121" s="1016"/>
      <c r="DU121" s="1016"/>
      <c r="DV121" s="1017">
        <v>20</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437</v>
      </c>
      <c r="AG122" s="1055"/>
      <c r="AH122" s="1055"/>
      <c r="AI122" s="1055"/>
      <c r="AJ122" s="1056"/>
      <c r="AK122" s="1057" t="s">
        <v>441</v>
      </c>
      <c r="AL122" s="1055"/>
      <c r="AM122" s="1055"/>
      <c r="AN122" s="1055"/>
      <c r="AO122" s="1056"/>
      <c r="AP122" s="1058" t="s">
        <v>437</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41963298</v>
      </c>
      <c r="BR122" s="1094"/>
      <c r="BS122" s="1094"/>
      <c r="BT122" s="1094"/>
      <c r="BU122" s="1094"/>
      <c r="BV122" s="1094">
        <v>41774060</v>
      </c>
      <c r="BW122" s="1094"/>
      <c r="BX122" s="1094"/>
      <c r="BY122" s="1094"/>
      <c r="BZ122" s="1094"/>
      <c r="CA122" s="1094">
        <v>40623427</v>
      </c>
      <c r="CB122" s="1094"/>
      <c r="CC122" s="1094"/>
      <c r="CD122" s="1094"/>
      <c r="CE122" s="1094"/>
      <c r="CF122" s="1114">
        <v>203.3</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292281</v>
      </c>
      <c r="DH122" s="1016"/>
      <c r="DI122" s="1016"/>
      <c r="DJ122" s="1016"/>
      <c r="DK122" s="1016"/>
      <c r="DL122" s="1016">
        <v>352125</v>
      </c>
      <c r="DM122" s="1016"/>
      <c r="DN122" s="1016"/>
      <c r="DO122" s="1016"/>
      <c r="DP122" s="1016"/>
      <c r="DQ122" s="1016">
        <v>325156</v>
      </c>
      <c r="DR122" s="1016"/>
      <c r="DS122" s="1016"/>
      <c r="DT122" s="1016"/>
      <c r="DU122" s="1016"/>
      <c r="DV122" s="1017">
        <v>1.6</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29747</v>
      </c>
      <c r="AB123" s="1055"/>
      <c r="AC123" s="1055"/>
      <c r="AD123" s="1055"/>
      <c r="AE123" s="1056"/>
      <c r="AF123" s="1057">
        <v>29282</v>
      </c>
      <c r="AG123" s="1055"/>
      <c r="AH123" s="1055"/>
      <c r="AI123" s="1055"/>
      <c r="AJ123" s="1056"/>
      <c r="AK123" s="1057" t="s">
        <v>437</v>
      </c>
      <c r="AL123" s="1055"/>
      <c r="AM123" s="1055"/>
      <c r="AN123" s="1055"/>
      <c r="AO123" s="1056"/>
      <c r="AP123" s="1058" t="s">
        <v>441</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479</v>
      </c>
      <c r="BP123" s="1102"/>
      <c r="BQ123" s="1161">
        <v>61080142</v>
      </c>
      <c r="BR123" s="1162"/>
      <c r="BS123" s="1162"/>
      <c r="BT123" s="1162"/>
      <c r="BU123" s="1162"/>
      <c r="BV123" s="1162">
        <v>61269422</v>
      </c>
      <c r="BW123" s="1162"/>
      <c r="BX123" s="1162"/>
      <c r="BY123" s="1162"/>
      <c r="BZ123" s="1162"/>
      <c r="CA123" s="1162">
        <v>60629092</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v>23952</v>
      </c>
      <c r="DH123" s="1055"/>
      <c r="DI123" s="1055"/>
      <c r="DJ123" s="1055"/>
      <c r="DK123" s="1056"/>
      <c r="DL123" s="1057">
        <v>24811</v>
      </c>
      <c r="DM123" s="1055"/>
      <c r="DN123" s="1055"/>
      <c r="DO123" s="1055"/>
      <c r="DP123" s="1056"/>
      <c r="DQ123" s="1057">
        <v>19059</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437</v>
      </c>
      <c r="AB124" s="1055"/>
      <c r="AC124" s="1055"/>
      <c r="AD124" s="1055"/>
      <c r="AE124" s="1056"/>
      <c r="AF124" s="1057" t="s">
        <v>437</v>
      </c>
      <c r="AG124" s="1055"/>
      <c r="AH124" s="1055"/>
      <c r="AI124" s="1055"/>
      <c r="AJ124" s="1056"/>
      <c r="AK124" s="1057" t="s">
        <v>437</v>
      </c>
      <c r="AL124" s="1055"/>
      <c r="AM124" s="1055"/>
      <c r="AN124" s="1055"/>
      <c r="AO124" s="1056"/>
      <c r="AP124" s="1058" t="s">
        <v>441</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6.4</v>
      </c>
      <c r="BR124" s="1124"/>
      <c r="BS124" s="1124"/>
      <c r="BT124" s="1124"/>
      <c r="BU124" s="1124"/>
      <c r="BV124" s="1124">
        <v>5.8</v>
      </c>
      <c r="BW124" s="1124"/>
      <c r="BX124" s="1124"/>
      <c r="BY124" s="1124"/>
      <c r="BZ124" s="1124"/>
      <c r="CA124" s="1124" t="s">
        <v>437</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12159327</v>
      </c>
      <c r="DH124" s="1080"/>
      <c r="DI124" s="1080"/>
      <c r="DJ124" s="1080"/>
      <c r="DK124" s="1081"/>
      <c r="DL124" s="1079">
        <v>11069570</v>
      </c>
      <c r="DM124" s="1080"/>
      <c r="DN124" s="1080"/>
      <c r="DO124" s="1080"/>
      <c r="DP124" s="1081"/>
      <c r="DQ124" s="1079" t="s">
        <v>437</v>
      </c>
      <c r="DR124" s="1080"/>
      <c r="DS124" s="1080"/>
      <c r="DT124" s="1080"/>
      <c r="DU124" s="1081"/>
      <c r="DV124" s="1082" t="s">
        <v>453</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437</v>
      </c>
      <c r="AB125" s="1055"/>
      <c r="AC125" s="1055"/>
      <c r="AD125" s="1055"/>
      <c r="AE125" s="1056"/>
      <c r="AF125" s="1057" t="s">
        <v>437</v>
      </c>
      <c r="AG125" s="1055"/>
      <c r="AH125" s="1055"/>
      <c r="AI125" s="1055"/>
      <c r="AJ125" s="1056"/>
      <c r="AK125" s="1057" t="s">
        <v>437</v>
      </c>
      <c r="AL125" s="1055"/>
      <c r="AM125" s="1055"/>
      <c r="AN125" s="1055"/>
      <c r="AO125" s="1056"/>
      <c r="AP125" s="1058" t="s">
        <v>437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437</v>
      </c>
      <c r="DH125" s="1023"/>
      <c r="DI125" s="1023"/>
      <c r="DJ125" s="1023"/>
      <c r="DK125" s="1023"/>
      <c r="DL125" s="1023" t="s">
        <v>437</v>
      </c>
      <c r="DM125" s="1023"/>
      <c r="DN125" s="1023"/>
      <c r="DO125" s="1023"/>
      <c r="DP125" s="1023"/>
      <c r="DQ125" s="1023" t="s">
        <v>437</v>
      </c>
      <c r="DR125" s="1023"/>
      <c r="DS125" s="1023"/>
      <c r="DT125" s="1023"/>
      <c r="DU125" s="1023"/>
      <c r="DV125" s="1024" t="s">
        <v>437</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917</v>
      </c>
      <c r="AB126" s="1055"/>
      <c r="AC126" s="1055"/>
      <c r="AD126" s="1055"/>
      <c r="AE126" s="1056"/>
      <c r="AF126" s="1057">
        <v>917</v>
      </c>
      <c r="AG126" s="1055"/>
      <c r="AH126" s="1055"/>
      <c r="AI126" s="1055"/>
      <c r="AJ126" s="1056"/>
      <c r="AK126" s="1057" t="s">
        <v>453</v>
      </c>
      <c r="AL126" s="1055"/>
      <c r="AM126" s="1055"/>
      <c r="AN126" s="1055"/>
      <c r="AO126" s="1056"/>
      <c r="AP126" s="1058" t="s">
        <v>437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v>391808</v>
      </c>
      <c r="DH126" s="1016"/>
      <c r="DI126" s="1016"/>
      <c r="DJ126" s="1016"/>
      <c r="DK126" s="1016"/>
      <c r="DL126" s="1016" t="s">
        <v>453</v>
      </c>
      <c r="DM126" s="1016"/>
      <c r="DN126" s="1016"/>
      <c r="DO126" s="1016"/>
      <c r="DP126" s="1016"/>
      <c r="DQ126" s="1016" t="s">
        <v>453</v>
      </c>
      <c r="DR126" s="1016"/>
      <c r="DS126" s="1016"/>
      <c r="DT126" s="1016"/>
      <c r="DU126" s="1016"/>
      <c r="DV126" s="1017" t="s">
        <v>441</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387</v>
      </c>
      <c r="AB127" s="1055"/>
      <c r="AC127" s="1055"/>
      <c r="AD127" s="1055"/>
      <c r="AE127" s="1056"/>
      <c r="AF127" s="1057">
        <v>330</v>
      </c>
      <c r="AG127" s="1055"/>
      <c r="AH127" s="1055"/>
      <c r="AI127" s="1055"/>
      <c r="AJ127" s="1056"/>
      <c r="AK127" s="1057">
        <v>302</v>
      </c>
      <c r="AL127" s="1055"/>
      <c r="AM127" s="1055"/>
      <c r="AN127" s="1055"/>
      <c r="AO127" s="1056"/>
      <c r="AP127" s="1058">
        <v>0</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437</v>
      </c>
      <c r="DH127" s="1016"/>
      <c r="DI127" s="1016"/>
      <c r="DJ127" s="1016"/>
      <c r="DK127" s="1016"/>
      <c r="DL127" s="1016" t="s">
        <v>453</v>
      </c>
      <c r="DM127" s="1016"/>
      <c r="DN127" s="1016"/>
      <c r="DO127" s="1016"/>
      <c r="DP127" s="1016"/>
      <c r="DQ127" s="1016" t="s">
        <v>437</v>
      </c>
      <c r="DR127" s="1016"/>
      <c r="DS127" s="1016"/>
      <c r="DT127" s="1016"/>
      <c r="DU127" s="1016"/>
      <c r="DV127" s="1017" t="s">
        <v>437</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483889</v>
      </c>
      <c r="AB128" s="1144"/>
      <c r="AC128" s="1144"/>
      <c r="AD128" s="1144"/>
      <c r="AE128" s="1145"/>
      <c r="AF128" s="1146">
        <v>520811</v>
      </c>
      <c r="AG128" s="1144"/>
      <c r="AH128" s="1144"/>
      <c r="AI128" s="1144"/>
      <c r="AJ128" s="1145"/>
      <c r="AK128" s="1146">
        <v>423817</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438</v>
      </c>
      <c r="BG128" s="1151"/>
      <c r="BH128" s="1151"/>
      <c r="BI128" s="1151"/>
      <c r="BJ128" s="1151"/>
      <c r="BK128" s="1151"/>
      <c r="BL128" s="1152"/>
      <c r="BM128" s="1150">
        <v>12.13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437</v>
      </c>
      <c r="DH128" s="1136"/>
      <c r="DI128" s="1136"/>
      <c r="DJ128" s="1136"/>
      <c r="DK128" s="1136"/>
      <c r="DL128" s="1136" t="s">
        <v>437</v>
      </c>
      <c r="DM128" s="1136"/>
      <c r="DN128" s="1136"/>
      <c r="DO128" s="1136"/>
      <c r="DP128" s="1136"/>
      <c r="DQ128" s="1136" t="s">
        <v>453</v>
      </c>
      <c r="DR128" s="1136"/>
      <c r="DS128" s="1136"/>
      <c r="DT128" s="1136"/>
      <c r="DU128" s="1136"/>
      <c r="DV128" s="1137" t="s">
        <v>437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23700852</v>
      </c>
      <c r="AB129" s="1055"/>
      <c r="AC129" s="1055"/>
      <c r="AD129" s="1055"/>
      <c r="AE129" s="1056"/>
      <c r="AF129" s="1057">
        <v>23625602</v>
      </c>
      <c r="AG129" s="1055"/>
      <c r="AH129" s="1055"/>
      <c r="AI129" s="1055"/>
      <c r="AJ129" s="1056"/>
      <c r="AK129" s="1057">
        <v>24353893</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437</v>
      </c>
      <c r="BG129" s="1165"/>
      <c r="BH129" s="1165"/>
      <c r="BI129" s="1165"/>
      <c r="BJ129" s="1165"/>
      <c r="BK129" s="1165"/>
      <c r="BL129" s="1166"/>
      <c r="BM129" s="1164">
        <v>17.13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4461956</v>
      </c>
      <c r="AB130" s="1055"/>
      <c r="AC130" s="1055"/>
      <c r="AD130" s="1055"/>
      <c r="AE130" s="1056"/>
      <c r="AF130" s="1057">
        <v>4329302</v>
      </c>
      <c r="AG130" s="1055"/>
      <c r="AH130" s="1055"/>
      <c r="AI130" s="1055"/>
      <c r="AJ130" s="1056"/>
      <c r="AK130" s="1057">
        <v>4371328</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7.7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19238896</v>
      </c>
      <c r="AB131" s="1080"/>
      <c r="AC131" s="1080"/>
      <c r="AD131" s="1080"/>
      <c r="AE131" s="1081"/>
      <c r="AF131" s="1079">
        <v>19296300</v>
      </c>
      <c r="AG131" s="1080"/>
      <c r="AH131" s="1080"/>
      <c r="AI131" s="1080"/>
      <c r="AJ131" s="1081"/>
      <c r="AK131" s="1079">
        <v>19982565</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453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9.6052393029999994</v>
      </c>
      <c r="AB132" s="1196"/>
      <c r="AC132" s="1196"/>
      <c r="AD132" s="1196"/>
      <c r="AE132" s="1197"/>
      <c r="AF132" s="1198">
        <v>7.1307089960000001</v>
      </c>
      <c r="AG132" s="1196"/>
      <c r="AH132" s="1196"/>
      <c r="AI132" s="1196"/>
      <c r="AJ132" s="1197"/>
      <c r="AK132" s="1198">
        <v>6.5120418730000003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10.6</v>
      </c>
      <c r="AB133" s="1179"/>
      <c r="AC133" s="1179"/>
      <c r="AD133" s="1179"/>
      <c r="AE133" s="1180"/>
      <c r="AF133" s="1178">
        <v>9.1999999999999993</v>
      </c>
      <c r="AG133" s="1179"/>
      <c r="AH133" s="1179"/>
      <c r="AI133" s="1179"/>
      <c r="AJ133" s="1180"/>
      <c r="AK133" s="1178">
        <v>7.7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dyypVV3Uu5vUZRP/A+i+YIZmR446Ne5O12MuE7KrVXpxlUzrpJCAkqd+4m4LRjRWXTR0F4aL/o6q0K3dhV88Q==" saltValue="IoUZRQdEP5cf4bdNXzQt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u/W+KuWNPIXAEpZk+nPwNKP6BD58FSjvK5XK6+CiUlUnPPK5BEtP+kQKs3crwoqtfgq/SZgz8FVdXULHN8GEA==" saltValue="NruVTZtFLJu2W5Xeih6Q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TtLms+OMU8krdB5q+tBZ44Iut8Skc7z/m+fNMUjoZsldV/zxYopwNMAie/14IUkCCuNXOCORRaZbHogKfQ3PQ==" saltValue="SZzGoDhBRJgj9lUN3GG3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7583751</v>
      </c>
      <c r="AP9" s="314">
        <v>98083</v>
      </c>
      <c r="AQ9" s="315">
        <v>70597</v>
      </c>
      <c r="AR9" s="316">
        <v>38.9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343</v>
      </c>
      <c r="AP10" s="317">
        <v>4</v>
      </c>
      <c r="AQ10" s="318">
        <v>6273</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176754</v>
      </c>
      <c r="AP11" s="317">
        <v>2286</v>
      </c>
      <c r="AQ11" s="318">
        <v>1314</v>
      </c>
      <c r="AR11" s="319">
        <v>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181588</v>
      </c>
      <c r="AP13" s="317">
        <v>2349</v>
      </c>
      <c r="AQ13" s="318">
        <v>2424</v>
      </c>
      <c r="AR13" s="319">
        <v>-3.1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164065</v>
      </c>
      <c r="AP14" s="317">
        <v>2122</v>
      </c>
      <c r="AQ14" s="318">
        <v>1774</v>
      </c>
      <c r="AR14" s="319">
        <v>19.600000000000001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-655414</v>
      </c>
      <c r="AP15" s="317">
        <v>-8477</v>
      </c>
      <c r="AQ15" s="318">
        <v>-4858</v>
      </c>
      <c r="AR15" s="319">
        <v>74.5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7451087</v>
      </c>
      <c r="AP16" s="317">
        <v>96367</v>
      </c>
      <c r="AQ16" s="318">
        <v>77526</v>
      </c>
      <c r="AR16" s="319">
        <v>24.3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9.7899999999999991</v>
      </c>
      <c r="AP21" s="331">
        <v>7.31</v>
      </c>
      <c r="AQ21" s="332">
        <v>2.48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98.6</v>
      </c>
      <c r="AP22" s="336">
        <v>98.5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3757903</v>
      </c>
      <c r="AP32" s="345">
        <v>48602</v>
      </c>
      <c r="AQ32" s="346">
        <v>38968</v>
      </c>
      <c r="AR32" s="347">
        <v>24.7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58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2338115</v>
      </c>
      <c r="AP35" s="345">
        <v>30239</v>
      </c>
      <c r="AQ35" s="346">
        <v>12321</v>
      </c>
      <c r="AR35" s="347">
        <v>145.4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t="s">
        <v>518</v>
      </c>
      <c r="AP36" s="345" t="s">
        <v>518</v>
      </c>
      <c r="AQ36" s="346">
        <v>1771</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400</v>
      </c>
      <c r="AP37" s="345">
        <v>5</v>
      </c>
      <c r="AQ37" s="346">
        <v>588</v>
      </c>
      <c r="AR37" s="347">
        <v>-99.1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-423817</v>
      </c>
      <c r="AP39" s="345">
        <v>-5481</v>
      </c>
      <c r="AQ39" s="346">
        <v>-5205</v>
      </c>
      <c r="AR39" s="347">
        <v>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-4371328</v>
      </c>
      <c r="AP40" s="345">
        <v>-56536</v>
      </c>
      <c r="AQ40" s="346">
        <v>-35431</v>
      </c>
      <c r="AR40" s="347">
        <v>59.6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1301273</v>
      </c>
      <c r="AP41" s="345">
        <v>16830</v>
      </c>
      <c r="AQ41" s="346">
        <v>13072</v>
      </c>
      <c r="AR41" s="347">
        <v>28.7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4805617</v>
      </c>
      <c r="AN51" s="367">
        <v>59850</v>
      </c>
      <c r="AO51" s="368">
        <v>14.8</v>
      </c>
      <c r="AP51" s="369">
        <v>57295</v>
      </c>
      <c r="AQ51" s="370">
        <v>5.7</v>
      </c>
      <c r="AR51" s="371">
        <v>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2635840</v>
      </c>
      <c r="AN52" s="375">
        <v>32827</v>
      </c>
      <c r="AO52" s="376">
        <v>28.2</v>
      </c>
      <c r="AP52" s="377">
        <v>32771</v>
      </c>
      <c r="AQ52" s="378">
        <v>10.4</v>
      </c>
      <c r="AR52" s="379">
        <v>17.8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5228015</v>
      </c>
      <c r="AN53" s="367">
        <v>65651</v>
      </c>
      <c r="AO53" s="368">
        <v>9.6999999999999993</v>
      </c>
      <c r="AP53" s="369">
        <v>54110</v>
      </c>
      <c r="AQ53" s="370">
        <v>-5.6</v>
      </c>
      <c r="AR53" s="371">
        <v>15.3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2276681</v>
      </c>
      <c r="AN54" s="375">
        <v>28590</v>
      </c>
      <c r="AO54" s="376">
        <v>-12.9</v>
      </c>
      <c r="AP54" s="377">
        <v>30620</v>
      </c>
      <c r="AQ54" s="378">
        <v>-6.6</v>
      </c>
      <c r="AR54" s="379">
        <v>-6.3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5066879</v>
      </c>
      <c r="AN55" s="367">
        <v>64178</v>
      </c>
      <c r="AO55" s="368">
        <v>-2.2000000000000002</v>
      </c>
      <c r="AP55" s="369">
        <v>54684</v>
      </c>
      <c r="AQ55" s="370">
        <v>1.1000000000000001</v>
      </c>
      <c r="AR55" s="371">
        <v>-3.3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2296611</v>
      </c>
      <c r="AN56" s="375">
        <v>29089</v>
      </c>
      <c r="AO56" s="376">
        <v>1.7</v>
      </c>
      <c r="AP56" s="377">
        <v>32829</v>
      </c>
      <c r="AQ56" s="378">
        <v>7.2</v>
      </c>
      <c r="AR56" s="379">
        <v>-5.5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7864802</v>
      </c>
      <c r="AN57" s="367">
        <v>100439</v>
      </c>
      <c r="AO57" s="368">
        <v>56.5</v>
      </c>
      <c r="AP57" s="369">
        <v>62383</v>
      </c>
      <c r="AQ57" s="370">
        <v>14.1</v>
      </c>
      <c r="AR57" s="371">
        <v>42.4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3866731</v>
      </c>
      <c r="AN58" s="375">
        <v>49381</v>
      </c>
      <c r="AO58" s="376">
        <v>69.8</v>
      </c>
      <c r="AP58" s="377">
        <v>35325</v>
      </c>
      <c r="AQ58" s="378">
        <v>7.6</v>
      </c>
      <c r="AR58" s="379">
        <v>62.2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6400234</v>
      </c>
      <c r="AN59" s="367">
        <v>82776</v>
      </c>
      <c r="AO59" s="368">
        <v>-17.600000000000001</v>
      </c>
      <c r="AP59" s="369">
        <v>63812</v>
      </c>
      <c r="AQ59" s="370">
        <v>2.2999999999999998</v>
      </c>
      <c r="AR59" s="371">
        <v>-19.899999999999999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2859378</v>
      </c>
      <c r="AN60" s="375">
        <v>36981</v>
      </c>
      <c r="AO60" s="376">
        <v>-25.1</v>
      </c>
      <c r="AP60" s="377">
        <v>33848</v>
      </c>
      <c r="AQ60" s="378">
        <v>-4.2</v>
      </c>
      <c r="AR60" s="379">
        <v>-20.9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5873109</v>
      </c>
      <c r="AN61" s="382">
        <v>74579</v>
      </c>
      <c r="AO61" s="383">
        <v>12.2</v>
      </c>
      <c r="AP61" s="384">
        <v>58457</v>
      </c>
      <c r="AQ61" s="385">
        <v>3.5</v>
      </c>
      <c r="AR61" s="371">
        <v>8.6999999999999993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2787048</v>
      </c>
      <c r="AN62" s="375">
        <v>35374</v>
      </c>
      <c r="AO62" s="376">
        <v>12.3</v>
      </c>
      <c r="AP62" s="377">
        <v>33079</v>
      </c>
      <c r="AQ62" s="378">
        <v>2.9</v>
      </c>
      <c r="AR62" s="379">
        <v>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Gbzv+9GQPx7Yemqpl+ED2zJmw7v8hXDiW8DxCgckOx66RV/sz0mT/U8BcdOeEX2p+7ShGCcvWD/Ym73FiHlDw==" saltValue="NlZnsrbyPIq5qbqK41XD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Zy/Er8uWt9UIkcEkyZA4pDbLqseNPRwmwXeO4RVfAggrRgCqtTnWDECxBStQyP1YUODAc8/XS7FxDSagve0d1g==" saltValue="MScnBXaocg29P7mLjhYu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iv9hK2zNC7383PcT5gn51WDNPHTih4XmYkrbU01Ea/eNFAGW4yUgje7IVtuqKEYWz88t9uw3WWqIqIe5K/2PnQ==" saltValue="vYBGxV1dcbDRDelmNdiH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23.21</v>
      </c>
      <c r="G47" s="12">
        <v>18.72</v>
      </c>
      <c r="H47" s="12">
        <v>16.89</v>
      </c>
      <c r="I47" s="12">
        <v>16.53</v>
      </c>
      <c r="J47" s="13">
        <v>17.77</v>
      </c>
    </row>
    <row r="48" spans="2:10" ht="57.75" customHeight="1" x14ac:dyDescent="0.15">
      <c r="B48" s="14"/>
      <c r="C48" s="1240" t="s">
        <v>4</v>
      </c>
      <c r="D48" s="1240"/>
      <c r="E48" s="1241"/>
      <c r="F48" s="15">
        <v>8.98</v>
      </c>
      <c r="G48" s="16">
        <v>11.88</v>
      </c>
      <c r="H48" s="16">
        <v>13.67</v>
      </c>
      <c r="I48" s="16">
        <v>17.84</v>
      </c>
      <c r="J48" s="17">
        <v>18.670000000000002</v>
      </c>
    </row>
    <row r="49" spans="2:10" ht="57.75" customHeight="1" thickBot="1" x14ac:dyDescent="0.2">
      <c r="B49" s="18"/>
      <c r="C49" s="1242" t="s">
        <v>5</v>
      </c>
      <c r="D49" s="1242"/>
      <c r="E49" s="1243"/>
      <c r="F49" s="19" t="s">
        <v>564</v>
      </c>
      <c r="G49" s="20" t="s">
        <v>565</v>
      </c>
      <c r="H49" s="20" t="s">
        <v>566</v>
      </c>
      <c r="I49" s="20" t="s">
        <v>567</v>
      </c>
      <c r="J49" s="21" t="s">
        <v>568</v>
      </c>
    </row>
    <row r="50" spans="2:10" ht="13.5" customHeight="1" x14ac:dyDescent="0.15"/>
  </sheetData>
  <sheetProtection algorithmName="SHA-512" hashValue="6aEhfCoxb1Lh+1jiBAUKNDkyua+xk/yDLpiRJEYch8AfZupCXEeoTIfw/HO0L06OJew4O55ZJ0ul1KkqRsXStw==" saltValue="CBlp3N3Trl4azVCz20Tm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2022-03-15T01:19:47Z</cp:lastPrinted>
  <dcterms:created xsi:type="dcterms:W3CDTF">2022-02-02T05:14:34Z</dcterms:created>
  <dcterms:modified xsi:type="dcterms:W3CDTF">2022-09-28T05:34:35Z</dcterms:modified>
  <cp:category/>
</cp:coreProperties>
</file>