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Hd201804208\G\財政係（H-市町村18）\06_財政係その他\08_財政状況資料集\R3\15_HP掲載用\"/>
    </mc:Choice>
  </mc:AlternateContent>
  <bookViews>
    <workbookView xWindow="0" yWindow="0" windowWidth="20490" windowHeight="753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W41" i="10"/>
  <c r="BE41" i="10"/>
  <c r="AM41" i="10"/>
  <c r="U41" i="10"/>
  <c r="C41" i="10"/>
  <c r="BW40" i="10"/>
  <c r="BE40" i="10"/>
  <c r="AM40" i="10"/>
  <c r="U40" i="10"/>
  <c r="C40" i="10"/>
  <c r="BE39" i="10"/>
  <c r="AM39" i="10"/>
  <c r="U39" i="10"/>
  <c r="C39" i="10"/>
  <c r="BE38" i="10"/>
  <c r="AM38" i="10"/>
  <c r="U38" i="10"/>
  <c r="C38" i="10"/>
  <c r="BE37" i="10"/>
  <c r="AM37" i="10"/>
  <c r="U37" i="10"/>
  <c r="C37" i="10"/>
  <c r="BE36" i="10"/>
  <c r="AM36" i="10"/>
  <c r="U36" i="10"/>
  <c r="C36" i="10"/>
  <c r="BE35" i="10"/>
  <c r="AM35" i="10"/>
  <c r="U35" i="10"/>
  <c r="C35" i="10"/>
  <c r="BW34" i="10"/>
  <c r="BW35" i="10" s="1"/>
  <c r="BW36" i="10" s="1"/>
  <c r="BW37" i="10" s="1"/>
  <c r="BW38" i="10" s="1"/>
  <c r="BW39" i="10" s="1"/>
  <c r="BE34" i="10"/>
  <c r="AM34" i="10"/>
  <c r="U34" i="10"/>
  <c r="C34" i="10"/>
  <c r="CO34" i="10" l="1"/>
  <c r="CO35" i="10" s="1"/>
  <c r="CO36" i="10" s="1"/>
  <c r="CO37" i="10" s="1"/>
  <c r="CO38" i="10" s="1"/>
  <c r="CO39" i="10" s="1"/>
  <c r="CO40" i="10" s="1"/>
  <c r="CO41" i="10" s="1"/>
  <c r="CO42" i="10" s="1"/>
  <c r="CO43"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<sst xmlns="http://schemas.openxmlformats.org/spreadsheetml/2006/main" count="1220" uniqueCount="633">
  <si>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</si>
  <si>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</si>
  <si>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</si>
  <si>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</si>
  <si>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</si>
  <si>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</si>
  <si>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</si>
  <si>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</si>
  <si>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</si>
  <si>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</si>
  <si>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</si>
  <si>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</si>
  <si>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</si>
  <si>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</si>
  <si>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</si>
  <si>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</si>
  <si>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</si>
  <si>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</si>
  <si>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</si>
  <si>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</si>
  <si>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</si>
  <si>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</si>
  <si>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</si>
  <si>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</si>
  <si>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</si>
  <si>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</si>
  <si>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</si>
  <si>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</si>
  <si>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</si>
  <si>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</si>
  <si>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</si>
  <si>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</si>
  <si>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</si>
  <si>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</si>
  <si>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</si>
  <si>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</si>
  <si>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</si>
  <si>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</si>
  <si>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</si>
  <si>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</si>
  <si>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</si>
  <si>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</si>
  <si>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</si>
  <si>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</si>
  <si>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</si>
  <si>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</si>
  <si>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</si>
  <si>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</si>
  <si>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</si>
  <si>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</si>
  <si>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</si>
  <si>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</si>
  <si>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</si>
  <si>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</si>
  <si>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</si>
  <si>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</si>
  <si>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</si>
  <si>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</si>
  <si>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</si>
  <si>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</si>
  <si>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</si>
  <si>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</si>
  <si>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</si>
  <si>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</si>
  <si>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</si>
  <si>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</si>
  <si>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</si>
  <si>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</si>
  <si>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</si>
  <si>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</si>
  <si>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</si>
  <si>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</si>
  <si>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</si>
  <si>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</si>
  <si>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</si>
  <si>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</si>
  <si>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</si>
  <si>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</si>
  <si>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</si>
  <si>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</si>
  <si>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</si>
  <si>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</si>
  <si>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</si>
  <si>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</si>
  <si>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</si>
  <si>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Ⅱ－１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</si>
  <si>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</si>
  <si>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</si>
  <si>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</si>
  <si>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</si>
  <si>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</si>
  <si>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</si>
  <si>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</si>
  <si>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</si>
  <si>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</si>
  <si>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</si>
  <si>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</si>
  <si>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</si>
  <si>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高山市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</si>
  <si>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</si>
  <si>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</si>
  <si>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</si>
  <si>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</si>
  <si>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</si>
  <si>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</si>
  <si>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</si>
  <si>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</si>
  <si>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</si>
  <si>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</si>
  <si>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</si>
  <si>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</si>
  <si>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</si>
  <si>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</si>
  <si>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</si>
  <si>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</si>
  <si>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</si>
  <si>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</si>
  <si>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</si>
  <si>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</si>
  <si>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</si>
  <si>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</si>
  <si>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</si>
  <si>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</si>
  <si>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</si>
  <si>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</si>
  <si>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</si>
  <si>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</si>
  <si>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</si>
  <si>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</si>
  <si>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</si>
  <si>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</si>
  <si>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</si>
  <si>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</si>
  <si>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</si>
  <si>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</si>
  <si>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</si>
  <si>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</si>
  <si>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</si>
  <si>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</si>
  <si>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</si>
  <si>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</si>
  <si>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</si>
  <si>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</si>
  <si>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</si>
  <si>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</si>
  <si>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</si>
  <si>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</si>
  <si>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</si>
  <si>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</si>
  <si>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</si>
  <si>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</si>
  <si>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</si>
  <si>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5"/>
  </si>
  <si>
    <t>うち日本人(％)</t>
    <phoneticPr fontId="5"/>
  </si>
  <si>
    <t>-1.1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</si>
  <si>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</si>
  <si>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</si>
  <si>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</si>
  <si>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</si>
  <si>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</si>
  <si>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</si>
  <si>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</si>
  <si>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</si>
  <si>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</si>
  <si>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</si>
  <si>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</si>
  <si>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</si>
  <si>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</si>
  <si>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</si>
  <si>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</si>
  <si>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</si>
  <si>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</si>
  <si>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</si>
  <si>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</si>
  <si>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</si>
  <si>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</si>
  <si>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</si>
  <si>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</si>
  <si>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</si>
  <si>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</si>
  <si>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</si>
  <si>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</si>
  <si>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</si>
  <si>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</si>
  <si>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</si>
  <si>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</si>
  <si>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</si>
  <si>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</si>
  <si>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</si>
  <si>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</si>
  <si>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</si>
  <si>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</si>
  <si>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</si>
  <si>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</si>
  <si>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</si>
  <si>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</si>
  <si>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</si>
  <si>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</si>
  <si>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</si>
  <si>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</si>
  <si>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</si>
  <si>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</si>
  <si>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</si>
  <si>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</si>
  <si>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</si>
  <si>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</si>
  <si>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</si>
  <si>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</si>
  <si>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</si>
  <si>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</si>
  <si>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</si>
  <si>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</si>
  <si>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</si>
  <si>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</si>
  <si>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岐阜県高山市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</si>
  <si>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</si>
  <si>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</si>
  <si>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</si>
  <si>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</si>
  <si>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</si>
  <si>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</si>
  <si>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</si>
  <si>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</si>
  <si>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</si>
  <si>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</si>
  <si>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</si>
  <si>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</si>
  <si>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</si>
  <si>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</si>
  <si>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</si>
  <si>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</si>
  <si>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</si>
  <si>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</si>
  <si>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</si>
  <si>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</si>
  <si>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</si>
  <si>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</si>
  <si>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</si>
  <si>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</si>
  <si>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</si>
  <si>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</si>
  <si>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</si>
  <si>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</si>
  <si>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</si>
  <si>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</si>
  <si>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</si>
  <si>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</si>
  <si>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</si>
  <si>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</si>
  <si>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</si>
  <si>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</si>
  <si>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</si>
  <si>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</si>
  <si>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</si>
  <si>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</si>
  <si>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</si>
  <si>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</si>
  <si>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</si>
  <si>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</si>
  <si>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</si>
  <si>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</si>
  <si>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</si>
  <si>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</si>
  <si>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</si>
  <si>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</si>
  <si>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</si>
  <si>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</si>
  <si>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</si>
  <si>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</si>
  <si>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</si>
  <si>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</si>
  <si>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</si>
  <si>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</si>
  <si>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</si>
  <si>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</si>
  <si>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</si>
  <si>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</si>
  <si>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</si>
  <si>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</si>
  <si>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</si>
  <si>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</si>
  <si>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</si>
  <si>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</si>
  <si>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</si>
  <si>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</si>
  <si>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</si>
  <si>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</si>
  <si>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</si>
  <si>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</si>
  <si>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</si>
  <si>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</si>
  <si>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</si>
  <si>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</si>
  <si>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</si>
  <si>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</si>
  <si>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</si>
  <si>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</si>
  <si>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</si>
  <si>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</si>
  <si>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</si>
  <si>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</si>
  <si>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</si>
  <si>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</si>
  <si>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</si>
  <si>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</si>
  <si>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</si>
  <si>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</si>
  <si>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</si>
  <si>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</si>
  <si>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</si>
  <si>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</si>
  <si>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</si>
  <si>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</si>
  <si>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</si>
  <si>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</si>
  <si>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</si>
  <si>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</si>
  <si>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</si>
  <si>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</si>
  <si>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</si>
  <si>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</si>
  <si>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</si>
  <si>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</si>
  <si>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</si>
  <si>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</si>
  <si>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</si>
  <si>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</si>
  <si>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</si>
  <si>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</si>
  <si>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</si>
  <si>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</si>
  <si>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</si>
  <si>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</si>
  <si>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</si>
  <si>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</si>
  <si>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</si>
  <si>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</si>
  <si>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観光施設</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</si>
  <si>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</si>
  <si>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</si>
  <si>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</si>
  <si>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</si>
  <si>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</si>
  <si>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</si>
  <si>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</si>
  <si>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駐車場整備</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</si>
  <si>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</si>
  <si>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</si>
  <si>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</si>
  <si>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</si>
  <si>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</si>
  <si>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</si>
  <si>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</si>
  <si>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</si>
  <si>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</si>
  <si>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</si>
  <si>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</si>
  <si>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</si>
  <si>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</si>
  <si>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</si>
  <si>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</si>
  <si>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</si>
  <si>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</si>
  <si>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</si>
  <si>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</si>
  <si>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</si>
  <si>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</si>
  <si>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</si>
  <si>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</si>
  <si>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</si>
  <si>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岐阜県高山市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</si>
  <si>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</si>
  <si>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</si>
  <si>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</si>
  <si>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</si>
  <si>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</si>
  <si>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</si>
  <si>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</si>
  <si>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</si>
  <si>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</si>
  <si>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</si>
  <si>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</si>
  <si>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</si>
  <si>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</si>
  <si>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</si>
  <si>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</si>
  <si>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</si>
  <si>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</si>
  <si>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</si>
  <si>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</si>
  <si>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</si>
  <si>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学校給食費特別会計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</si>
  <si>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</si>
  <si>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</si>
  <si>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</si>
  <si>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</si>
  <si>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</si>
  <si>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</si>
  <si>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</si>
  <si>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</si>
  <si>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</si>
  <si>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</si>
  <si>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</si>
  <si>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</si>
  <si>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</si>
  <si>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国民健康保険事業特別会計（事業勘定）</t>
    <phoneticPr fontId="5"/>
  </si>
  <si>
    <t>国民健康保険事業特別会計（直診勘定）</t>
    <phoneticPr fontId="5"/>
  </si>
  <si>
    <t>介護保険事業特別会計</t>
    <phoneticPr fontId="5"/>
  </si>
  <si>
    <t>後期高齢者医療事業特別会計</t>
    <phoneticPr fontId="5"/>
  </si>
  <si>
    <t>水道事業会計</t>
    <phoneticPr fontId="5"/>
  </si>
  <si>
    <t>法適用企業</t>
    <phoneticPr fontId="5"/>
  </si>
  <si>
    <t>下水道事業会計</t>
    <phoneticPr fontId="5"/>
  </si>
  <si>
    <t>地方卸売市場事業特別会計</t>
    <phoneticPr fontId="5"/>
  </si>
  <si>
    <t>法非適用企業</t>
    <phoneticPr fontId="5"/>
  </si>
  <si>
    <t>観光施設事業特別会計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</si>
  <si>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</si>
  <si>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</si>
  <si>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</si>
  <si>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</si>
  <si>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</si>
  <si>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</si>
  <si>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</si>
  <si>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</si>
  <si>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</si>
  <si>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</si>
  <si>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</si>
  <si>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</si>
  <si>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</si>
  <si>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</si>
  <si>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</si>
  <si>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</si>
  <si>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</si>
  <si>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</si>
  <si>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</si>
  <si>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</si>
  <si>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</si>
  <si>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</si>
  <si>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</si>
  <si>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</si>
  <si>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</si>
  <si>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</si>
  <si>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</si>
  <si>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</si>
  <si>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</si>
  <si>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</si>
  <si>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</si>
  <si>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</si>
  <si>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</si>
  <si>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</si>
  <si>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</si>
  <si>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</si>
  <si>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</si>
  <si>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</si>
  <si>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</si>
  <si>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</si>
  <si>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</si>
  <si>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</si>
  <si>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</si>
  <si>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</si>
  <si>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</si>
  <si>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</si>
  <si>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</si>
  <si>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</si>
  <si>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</si>
  <si>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</si>
  <si>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</si>
  <si>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</si>
  <si>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</si>
  <si>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</si>
  <si>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</si>
  <si>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</si>
  <si>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</si>
  <si>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</si>
  <si>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</si>
  <si>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</si>
  <si>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</si>
  <si>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</si>
  <si>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</si>
  <si>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</si>
  <si>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国民健康保険事業特別会計（直診勘定）</t>
    <phoneticPr fontId="5"/>
  </si>
  <si>
    <t>(Ｆ)</t>
    <phoneticPr fontId="5"/>
  </si>
  <si>
    <t>介護保険事業特別会計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</si>
  <si>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</si>
  <si>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</si>
  <si>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</si>
  <si>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</si>
  <si>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</si>
  <si>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</si>
  <si>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</si>
  <si>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</si>
  <si>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</si>
  <si>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</si>
  <si>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</si>
  <si>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</si>
  <si>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</si>
  <si>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</si>
  <si>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</si>
  <si>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</si>
  <si>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</si>
  <si>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</si>
  <si>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</si>
  <si>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</si>
  <si>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</si>
  <si>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</si>
  <si>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</si>
  <si>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</si>
  <si>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</si>
  <si>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</si>
  <si>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</si>
  <si>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</si>
  <si>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</si>
  <si>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</si>
  <si>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</si>
  <si>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</si>
  <si>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</si>
  <si>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</si>
  <si>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</si>
  <si>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</si>
  <si>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</si>
  <si>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</si>
  <si>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</si>
  <si>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</si>
  <si>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</si>
  <si>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</si>
  <si>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</si>
  <si>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</si>
  <si>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</si>
  <si>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</si>
  <si>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</si>
  <si>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</si>
  <si>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</si>
  <si>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</si>
  <si>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</si>
  <si>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</si>
  <si>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</si>
  <si>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</si>
  <si>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</si>
  <si>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</si>
  <si>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</si>
  <si>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</si>
  <si>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</si>
  <si>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</si>
  <si>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</si>
  <si>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</si>
  <si>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</si>
  <si>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</si>
  <si>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</si>
  <si>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</si>
  <si>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</si>
  <si>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</si>
  <si>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</si>
  <si>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</si>
  <si>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</si>
  <si>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</si>
  <si>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</si>
  <si>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</si>
  <si>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</si>
  <si>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</si>
  <si>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</si>
  <si>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</si>
  <si>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</si>
  <si>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</si>
  <si>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</si>
  <si>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</si>
  <si>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</si>
  <si>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</si>
  <si>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2.99</t>
  </si>
  <si>
    <t>▲ 7.05</t>
  </si>
  <si>
    <t>▲ 9.30</t>
  </si>
  <si>
    <t>▲ 7.50</t>
  </si>
  <si>
    <t>▲ 15.69</t>
  </si>
  <si>
    <t>水道事業会計</t>
  </si>
  <si>
    <t>一般会計</t>
  </si>
  <si>
    <t>国民健康保険事業特別会計（事業勘定）</t>
  </si>
  <si>
    <t>下水道事業会計</t>
  </si>
  <si>
    <t>介護保険事業特別会計</t>
  </si>
  <si>
    <t>後期高齢者医療事業特別会計</t>
  </si>
  <si>
    <t>国民健康保険事業特別会計（直診勘定）</t>
  </si>
  <si>
    <t>観光施設事業特別会計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</si>
  <si>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</si>
  <si>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</si>
  <si>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</si>
  <si>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</si>
  <si>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</si>
  <si>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</si>
  <si>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</si>
  <si>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</si>
  <si>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高山市施設振興公社</t>
  </si>
  <si>
    <t>高山市福祉サービス公社</t>
  </si>
  <si>
    <t>高山市土地開発公社</t>
  </si>
  <si>
    <t>飛騨高山テレ・エフエム</t>
  </si>
  <si>
    <t>乗鞍国際観光</t>
  </si>
  <si>
    <t>飛騨大鍾乳洞観光</t>
  </si>
  <si>
    <t>荘川観光振興公社</t>
  </si>
  <si>
    <t>位山ふれあいの里</t>
  </si>
  <si>
    <t>ひだ桃源郷</t>
  </si>
  <si>
    <t>サンサンあさひ</t>
  </si>
  <si>
    <t>高根村観光開発公社</t>
  </si>
  <si>
    <t>飛騨森林都市企画</t>
  </si>
  <si>
    <t>飛騨国府観光</t>
  </si>
  <si>
    <t>飛騨地域地場産業振興センター</t>
  </si>
  <si>
    <t>高山市体育協会</t>
  </si>
  <si>
    <t>高山市文化協会</t>
  </si>
  <si>
    <t>まちづくり飛騨高山</t>
  </si>
  <si>
    <t>飛騨高山大学連携センター</t>
  </si>
  <si>
    <t>〇</t>
    <phoneticPr fontId="2"/>
  </si>
  <si>
    <t>一般会計から108百万円繰入</t>
    <rPh sb="0" eb="2">
      <t>イッパン</t>
    </rPh>
    <rPh sb="2" eb="4">
      <t>カイケイ</t>
    </rPh>
    <rPh sb="9" eb="10">
      <t>ヒャク</t>
    </rPh>
    <rPh sb="10" eb="12">
      <t>マンエン</t>
    </rPh>
    <rPh sb="12" eb="14">
      <t>クリイレ</t>
    </rPh>
    <phoneticPr fontId="2"/>
  </si>
  <si>
    <t>基金から6,398百万円繰入</t>
    <rPh sb="0" eb="2">
      <t>キキン</t>
    </rPh>
    <rPh sb="9" eb="11">
      <t>ヒャクマン</t>
    </rPh>
    <rPh sb="11" eb="12">
      <t>エン</t>
    </rPh>
    <rPh sb="12" eb="14">
      <t>クリイレ</t>
    </rPh>
    <phoneticPr fontId="2"/>
  </si>
  <si>
    <t>-</t>
    <phoneticPr fontId="2"/>
  </si>
  <si>
    <t>岐阜県市町村会館組合</t>
    <rPh sb="0" eb="3">
      <t>ギフケン</t>
    </rPh>
    <rPh sb="3" eb="6">
      <t>シチョウソン</t>
    </rPh>
    <rPh sb="6" eb="8">
      <t>カイカン</t>
    </rPh>
    <rPh sb="8" eb="10">
      <t>クミアイ</t>
    </rPh>
    <phoneticPr fontId="2"/>
  </si>
  <si>
    <t>古川国府給食センター利用組合（一般会計）</t>
    <rPh sb="0" eb="2">
      <t>フルカワ</t>
    </rPh>
    <rPh sb="2" eb="4">
      <t>コクフ</t>
    </rPh>
    <rPh sb="4" eb="6">
      <t>キュウショク</t>
    </rPh>
    <rPh sb="10" eb="12">
      <t>リヨウ</t>
    </rPh>
    <rPh sb="12" eb="14">
      <t>クミアイ</t>
    </rPh>
    <rPh sb="15" eb="17">
      <t>イッパン</t>
    </rPh>
    <rPh sb="17" eb="19">
      <t>カイケイ</t>
    </rPh>
    <phoneticPr fontId="2"/>
  </si>
  <si>
    <t>古川国府給食センター利用組合（特別会計）</t>
    <rPh sb="0" eb="2">
      <t>フルカワ</t>
    </rPh>
    <rPh sb="2" eb="4">
      <t>コクフ</t>
    </rPh>
    <rPh sb="4" eb="6">
      <t>キュウショク</t>
    </rPh>
    <rPh sb="10" eb="12">
      <t>リヨウ</t>
    </rPh>
    <rPh sb="12" eb="14">
      <t>クミアイ</t>
    </rPh>
    <rPh sb="15" eb="17">
      <t>トクベツ</t>
    </rPh>
    <rPh sb="17" eb="19">
      <t>カイケイ</t>
    </rPh>
    <phoneticPr fontId="2"/>
  </si>
  <si>
    <t>岐阜県後期高齢者医療広域連合（一般会計）</t>
    <rPh sb="0" eb="3">
      <t>ギフケン</t>
    </rPh>
    <rPh sb="3" eb="5">
      <t>コウキ</t>
    </rPh>
    <rPh sb="5" eb="8">
      <t>コウレイシャ</t>
    </rPh>
    <rPh sb="8" eb="10">
      <t>イリョウ</t>
    </rPh>
    <rPh sb="10" eb="12">
      <t>コウイキ</t>
    </rPh>
    <rPh sb="12" eb="14">
      <t>レンゴウ</t>
    </rPh>
    <rPh sb="15" eb="17">
      <t>イッパン</t>
    </rPh>
    <rPh sb="17" eb="19">
      <t>カイケイ</t>
    </rPh>
    <phoneticPr fontId="2"/>
  </si>
  <si>
    <t>岐阜県後期高齢者医療広域連合（特別会計）</t>
    <rPh sb="0" eb="3">
      <t>ギフケン</t>
    </rPh>
    <rPh sb="3" eb="5">
      <t>コウキ</t>
    </rPh>
    <rPh sb="5" eb="8">
      <t>コウレイシャ</t>
    </rPh>
    <rPh sb="8" eb="10">
      <t>イリョウ</t>
    </rPh>
    <rPh sb="10" eb="12">
      <t>コウイキ</t>
    </rPh>
    <rPh sb="12" eb="14">
      <t>レンゴウ</t>
    </rPh>
    <rPh sb="15" eb="17">
      <t>トクベツ</t>
    </rPh>
    <rPh sb="17" eb="19">
      <t>カイケイ</t>
    </rPh>
    <phoneticPr fontId="2"/>
  </si>
  <si>
    <t>夢・まちづくり基金</t>
    <rPh sb="0" eb="1">
      <t>ユメ</t>
    </rPh>
    <rPh sb="7" eb="9">
      <t>キキン</t>
    </rPh>
    <phoneticPr fontId="5"/>
  </si>
  <si>
    <t>ごみ処理施設整備基金</t>
    <rPh sb="2" eb="4">
      <t>ショリ</t>
    </rPh>
    <rPh sb="4" eb="6">
      <t>シセツ</t>
    </rPh>
    <rPh sb="6" eb="8">
      <t>セイビ</t>
    </rPh>
    <rPh sb="8" eb="10">
      <t>キキン</t>
    </rPh>
    <phoneticPr fontId="5"/>
  </si>
  <si>
    <t>職員退職手当基金</t>
    <rPh sb="0" eb="2">
      <t>ショクイン</t>
    </rPh>
    <rPh sb="2" eb="4">
      <t>タイショク</t>
    </rPh>
    <rPh sb="4" eb="6">
      <t>テアテ</t>
    </rPh>
    <rPh sb="6" eb="8">
      <t>キキン</t>
    </rPh>
    <phoneticPr fontId="5"/>
  </si>
  <si>
    <t>公共施設整備基金</t>
    <rPh sb="0" eb="2">
      <t>コウキョウ</t>
    </rPh>
    <rPh sb="2" eb="4">
      <t>シセツ</t>
    </rPh>
    <rPh sb="4" eb="6">
      <t>セイビ</t>
    </rPh>
    <rPh sb="6" eb="8">
      <t>キキン</t>
    </rPh>
    <phoneticPr fontId="5"/>
  </si>
  <si>
    <t>福祉健康基金</t>
    <rPh sb="0" eb="2">
      <t>フクシ</t>
    </rPh>
    <rPh sb="2" eb="4">
      <t>ケンコウ</t>
    </rPh>
    <rPh sb="4" eb="6">
      <t>キキン</t>
    </rPh>
    <phoneticPr fontId="5"/>
  </si>
  <si>
    <t>御母衣湖観光開発</t>
    <rPh sb="0" eb="3">
      <t>ミボロ</t>
    </rPh>
    <rPh sb="3" eb="4">
      <t>コ</t>
    </rPh>
    <rPh sb="4" eb="6">
      <t>カンコウ</t>
    </rPh>
    <rPh sb="6" eb="8">
      <t>カイハツ</t>
    </rPh>
    <phoneticPr fontId="2"/>
  </si>
  <si>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</si>
  <si>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</si>
  <si>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</si>
  <si>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</si>
  <si>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</si>
  <si>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</si>
  <si>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実質公債費比率については、前年度に比べて２．１ポイント減少、類似団体内平均値と比べると２．０ポイント下回る状況となっている。
地方債残高の減少に伴い元利償還金が減少したことなどにより、類似団体内平均値をR２年度は下回る状況となった。財政計画上、今後逓減していく見込みである。</t>
    <rPh sb="0" eb="2">
      <t>ジッシツ</t>
    </rPh>
    <rPh sb="2" eb="5">
      <t>コウサイヒ</t>
    </rPh>
    <rPh sb="5" eb="7">
      <t>ヒリツ</t>
    </rPh>
    <rPh sb="13" eb="16">
      <t>ゼンネンド</t>
    </rPh>
    <rPh sb="17" eb="18">
      <t>クラ</t>
    </rPh>
    <rPh sb="27" eb="29">
      <t>ゲンショウ</t>
    </rPh>
    <rPh sb="30" eb="32">
      <t>ルイジ</t>
    </rPh>
    <rPh sb="32" eb="34">
      <t>ダンタイ</t>
    </rPh>
    <rPh sb="34" eb="35">
      <t>ナイ</t>
    </rPh>
    <rPh sb="35" eb="38">
      <t>ヘイキンチ</t>
    </rPh>
    <rPh sb="39" eb="40">
      <t>クラ</t>
    </rPh>
    <rPh sb="50" eb="51">
      <t>シタ</t>
    </rPh>
    <rPh sb="51" eb="52">
      <t>マワ</t>
    </rPh>
    <rPh sb="53" eb="55">
      <t>ジョウキョウ</t>
    </rPh>
    <rPh sb="63" eb="65">
      <t>チホウ</t>
    </rPh>
    <rPh sb="65" eb="66">
      <t>サイ</t>
    </rPh>
    <rPh sb="66" eb="68">
      <t>ザンダカ</t>
    </rPh>
    <rPh sb="69" eb="71">
      <t>ゲンショウ</t>
    </rPh>
    <rPh sb="72" eb="73">
      <t>トモナ</t>
    </rPh>
    <rPh sb="74" eb="76">
      <t>ガンリ</t>
    </rPh>
    <rPh sb="76" eb="79">
      <t>ショウカンキン</t>
    </rPh>
    <rPh sb="80" eb="82">
      <t>ゲンショウ</t>
    </rPh>
    <rPh sb="92" eb="94">
      <t>ルイジ</t>
    </rPh>
    <rPh sb="94" eb="96">
      <t>ダンタイ</t>
    </rPh>
    <rPh sb="96" eb="97">
      <t>ナイ</t>
    </rPh>
    <rPh sb="97" eb="100">
      <t>ヘイキンチ</t>
    </rPh>
    <rPh sb="103" eb="105">
      <t>ネンド</t>
    </rPh>
    <rPh sb="106" eb="108">
      <t>シタマワ</t>
    </rPh>
    <rPh sb="109" eb="111">
      <t>ジョウキョウ</t>
    </rPh>
    <rPh sb="116" eb="118">
      <t>ザイセイ</t>
    </rPh>
    <rPh sb="118" eb="120">
      <t>ケイカク</t>
    </rPh>
    <rPh sb="120" eb="121">
      <t>ジョウ</t>
    </rPh>
    <rPh sb="122" eb="124">
      <t>コンゴ</t>
    </rPh>
    <rPh sb="124" eb="126">
      <t>テイゲン</t>
    </rPh>
    <rPh sb="130" eb="132">
      <t>ミコミ</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</si>
  <si>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</si>
  <si>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</si>
  <si>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</si>
  <si>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市町村合併により人件費や公債費などの行政経費が増大したため、将来の財政負担軽減のために地方債残高の縮小など行政経費の抑制に努めた結果、平成２２年度から将来負担比率は算定されていない。
一方、有形固定資産減価償却率は、類似団体と比較してやや高い数値となっており、公共施設等が老朽化している傾向にある。令和２年度に策定した公共施設等総合管理計画における各類型毎の個別施設計画（実施計画）では、既存施設の継続性に関する基本的な方針を示しており、実施段階において複合化・多機能化や民間活力導入等の詳細な検討、調整を進めている。</t>
    <rPh sb="0" eb="3">
      <t>シチョウソン</t>
    </rPh>
    <rPh sb="3" eb="5">
      <t>ガッペイ</t>
    </rPh>
    <rPh sb="8" eb="11">
      <t>ジンケンヒ</t>
    </rPh>
    <rPh sb="12" eb="15">
      <t>コウサイヒ</t>
    </rPh>
    <rPh sb="18" eb="20">
      <t>ギョウセイ</t>
    </rPh>
    <rPh sb="20" eb="22">
      <t>ケイヒ</t>
    </rPh>
    <rPh sb="23" eb="25">
      <t>ゾウダイ</t>
    </rPh>
    <rPh sb="30" eb="32">
      <t>ショウライ</t>
    </rPh>
    <rPh sb="33" eb="35">
      <t>ザイセイ</t>
    </rPh>
    <rPh sb="35" eb="37">
      <t>フタン</t>
    </rPh>
    <rPh sb="37" eb="39">
      <t>ケイゲン</t>
    </rPh>
    <rPh sb="43" eb="45">
      <t>チホウ</t>
    </rPh>
    <rPh sb="45" eb="46">
      <t>サイ</t>
    </rPh>
    <rPh sb="46" eb="48">
      <t>ザンダカ</t>
    </rPh>
    <rPh sb="49" eb="51">
      <t>シュクショウ</t>
    </rPh>
    <rPh sb="53" eb="55">
      <t>ギョウセイ</t>
    </rPh>
    <rPh sb="55" eb="57">
      <t>ケイヒ</t>
    </rPh>
    <rPh sb="58" eb="60">
      <t>ヨクセイ</t>
    </rPh>
    <rPh sb="61" eb="62">
      <t>ツト</t>
    </rPh>
    <rPh sb="64" eb="66">
      <t>ケッカ</t>
    </rPh>
    <rPh sb="67" eb="69">
      <t>ヘイセイ</t>
    </rPh>
    <rPh sb="71" eb="73">
      <t>ネンド</t>
    </rPh>
    <rPh sb="75" eb="77">
      <t>ショウライ</t>
    </rPh>
    <rPh sb="77" eb="79">
      <t>フタン</t>
    </rPh>
    <rPh sb="79" eb="81">
      <t>ヒリツ</t>
    </rPh>
    <rPh sb="82" eb="84">
      <t>サンテイ</t>
    </rPh>
    <rPh sb="92" eb="94">
      <t>イッポウ</t>
    </rPh>
    <rPh sb="95" eb="97">
      <t>ユウケイ</t>
    </rPh>
    <rPh sb="97" eb="99">
      <t>コテイ</t>
    </rPh>
    <rPh sb="99" eb="101">
      <t>シサン</t>
    </rPh>
    <rPh sb="101" eb="103">
      <t>ゲンカ</t>
    </rPh>
    <rPh sb="103" eb="105">
      <t>ショウキャク</t>
    </rPh>
    <rPh sb="105" eb="106">
      <t>リツ</t>
    </rPh>
    <rPh sb="108" eb="110">
      <t>ルイジ</t>
    </rPh>
    <rPh sb="110" eb="112">
      <t>ダンタイ</t>
    </rPh>
    <rPh sb="113" eb="115">
      <t>ヒカク</t>
    </rPh>
    <rPh sb="119" eb="120">
      <t>タカ</t>
    </rPh>
    <rPh sb="121" eb="123">
      <t>スウチ</t>
    </rPh>
    <rPh sb="130" eb="132">
      <t>コウキョウ</t>
    </rPh>
    <rPh sb="132" eb="134">
      <t>シセツ</t>
    </rPh>
    <rPh sb="134" eb="135">
      <t>トウ</t>
    </rPh>
    <rPh sb="136" eb="139">
      <t>ロウキュウカ</t>
    </rPh>
    <rPh sb="143" eb="145">
      <t>ケイコウ</t>
    </rPh>
    <rPh sb="149" eb="151">
      <t>レイワ</t>
    </rPh>
    <rPh sb="152" eb="154">
      <t>ネンド</t>
    </rPh>
    <rPh sb="155" eb="157">
      <t>サクテイ</t>
    </rPh>
    <rPh sb="159" eb="161">
      <t>コウキョウ</t>
    </rPh>
    <rPh sb="161" eb="163">
      <t>シセツ</t>
    </rPh>
    <rPh sb="163" eb="164">
      <t>トウ</t>
    </rPh>
    <rPh sb="164" eb="166">
      <t>ソウゴウ</t>
    </rPh>
    <rPh sb="166" eb="168">
      <t>カンリ</t>
    </rPh>
    <rPh sb="168" eb="170">
      <t>ケイカク</t>
    </rPh>
    <rPh sb="174" eb="175">
      <t>カク</t>
    </rPh>
    <rPh sb="175" eb="176">
      <t>ルイ</t>
    </rPh>
    <rPh sb="176" eb="177">
      <t>ガタ</t>
    </rPh>
    <rPh sb="177" eb="178">
      <t>ゴト</t>
    </rPh>
    <rPh sb="179" eb="181">
      <t>コベツ</t>
    </rPh>
    <rPh sb="181" eb="183">
      <t>シセツ</t>
    </rPh>
    <rPh sb="183" eb="185">
      <t>ケイカク</t>
    </rPh>
    <rPh sb="186" eb="188">
      <t>ジッシ</t>
    </rPh>
    <rPh sb="188" eb="190">
      <t>ケイカク</t>
    </rPh>
    <rPh sb="194" eb="196">
      <t>キゾン</t>
    </rPh>
    <rPh sb="196" eb="198">
      <t>シセツ</t>
    </rPh>
    <rPh sb="199" eb="202">
      <t>ケイゾクセイ</t>
    </rPh>
    <rPh sb="203" eb="204">
      <t>カン</t>
    </rPh>
    <rPh sb="206" eb="209">
      <t>キホンテキ</t>
    </rPh>
    <rPh sb="210" eb="212">
      <t>ホウシン</t>
    </rPh>
    <rPh sb="213" eb="214">
      <t>シメ</t>
    </rPh>
    <rPh sb="219" eb="221">
      <t>ジッシ</t>
    </rPh>
    <rPh sb="221" eb="223">
      <t>ダンカイ</t>
    </rPh>
    <rPh sb="227" eb="230">
      <t>フクゴウカ</t>
    </rPh>
    <rPh sb="231" eb="235">
      <t>タキノウカ</t>
    </rPh>
    <rPh sb="236" eb="238">
      <t>ミンカン</t>
    </rPh>
    <rPh sb="238" eb="240">
      <t>カツリョク</t>
    </rPh>
    <rPh sb="240" eb="242">
      <t>ドウニュウ</t>
    </rPh>
    <rPh sb="242" eb="243">
      <t>トウ</t>
    </rPh>
    <rPh sb="244" eb="246">
      <t>ショウサイ</t>
    </rPh>
    <rPh sb="247" eb="249">
      <t>ケントウ</t>
    </rPh>
    <rPh sb="250" eb="252">
      <t>チョウセイ</t>
    </rPh>
    <rPh sb="253" eb="254">
      <t>スス</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</si>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</sst>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67319</c:v>
                </c:pt>
                <c:pt idx="1">
                  <c:v>70615</c:v>
                </c:pt>
                <c:pt idx="2">
                  <c:v>69185</c:v>
                </c:pt>
                <c:pt idx="3">
                  <c:v>70166</c:v>
                </c:pt>
                <c:pt idx="4">
                  <c:v>70329</c:v>
                </c:pt>
              </c:numCache>
            </c:numRef>
          </c:val>
          <c:smooth val="0"/>
          <c:extLst>
            <c:ext xmlns:c16="http://schemas.microsoft.com/office/drawing/2014/chart" uri="{C3380CC4-5D6E-409C-BE32-E72D297353CC}">
              <c16:uniqueId val="{00000000-199F-47B4-B289-D5BF45172B9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86968</c:v>
                </c:pt>
                <c:pt idx="1">
                  <c:v>85185</c:v>
                </c:pt>
                <c:pt idx="2">
                  <c:v>51501</c:v>
                </c:pt>
                <c:pt idx="3">
                  <c:v>71280</c:v>
                </c:pt>
                <c:pt idx="4">
                  <c:v>72250</c:v>
                </c:pt>
              </c:numCache>
            </c:numRef>
          </c:val>
          <c:smooth val="0"/>
          <c:extLst>
            <c:ext xmlns:c16="http://schemas.microsoft.com/office/drawing/2014/chart" uri="{C3380CC4-5D6E-409C-BE32-E72D297353CC}">
              <c16:uniqueId val="{00000001-199F-47B4-B289-D5BF45172B9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6.73</c:v>
                </c:pt>
                <c:pt idx="1">
                  <c:v>4.18</c:v>
                </c:pt>
                <c:pt idx="2">
                  <c:v>2.27</c:v>
                </c:pt>
                <c:pt idx="3">
                  <c:v>3.89</c:v>
                </c:pt>
                <c:pt idx="4">
                  <c:v>5.73</c:v>
                </c:pt>
              </c:numCache>
            </c:numRef>
          </c:val>
          <c:extLst>
            <c:ext xmlns:c16="http://schemas.microsoft.com/office/drawing/2014/chart" uri="{C3380CC4-5D6E-409C-BE32-E72D297353CC}">
              <c16:uniqueId val="{00000000-2CF9-4FD1-BA4E-C56AA3E5342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93.45</c:v>
                </c:pt>
                <c:pt idx="1">
                  <c:v>95.95</c:v>
                </c:pt>
                <c:pt idx="2">
                  <c:v>93.26</c:v>
                </c:pt>
                <c:pt idx="3">
                  <c:v>86.43</c:v>
                </c:pt>
                <c:pt idx="4">
                  <c:v>70.86</c:v>
                </c:pt>
              </c:numCache>
            </c:numRef>
          </c:val>
          <c:extLst>
            <c:ext xmlns:c16="http://schemas.microsoft.com/office/drawing/2014/chart" uri="{C3380CC4-5D6E-409C-BE32-E72D297353CC}">
              <c16:uniqueId val="{00000001-2CF9-4FD1-BA4E-C56AA3E5342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-2.99</c:v>
                </c:pt>
                <c:pt idx="1">
                  <c:v>-7.05</c:v>
                </c:pt>
                <c:pt idx="2">
                  <c:v>-9.3000000000000007</c:v>
                </c:pt>
                <c:pt idx="3">
                  <c:v>-7.5</c:v>
                </c:pt>
                <c:pt idx="4">
                  <c:v>-15.69</c:v>
                </c:pt>
              </c:numCache>
            </c:numRef>
          </c:val>
          <c:smooth val="0"/>
          <c:extLst>
            <c:ext xmlns:c16="http://schemas.microsoft.com/office/drawing/2014/chart" uri="{C3380CC4-5D6E-409C-BE32-E72D297353CC}">
              <c16:uniqueId val="{00000002-2CF9-4FD1-BA4E-C56AA3E5342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0.39</c:v>
                </c:pt>
                <c:pt idx="2">
                  <c:v>#N/A</c:v>
                </c:pt>
                <c:pt idx="3">
                  <c:v>0.61</c:v>
                </c:pt>
                <c:pt idx="4">
                  <c:v>#N/A</c:v>
                </c:pt>
                <c:pt idx="5">
                  <c:v>0.64</c:v>
                </c:pt>
                <c:pt idx="6">
                  <c:v>#N/A</c:v>
                </c:pt>
                <c:pt idx="7">
                  <c:v>1</c:v>
                </c:pt>
                <c:pt idx="8">
                  <c:v>#N/A</c:v>
                </c:pt>
                <c:pt idx="9">
                  <c:v>0.01</c:v>
                </c:pt>
              </c:numCache>
            </c:numRef>
          </c:val>
          <c:extLst>
            <c:ext xmlns:c16="http://schemas.microsoft.com/office/drawing/2014/chart" uri="{C3380CC4-5D6E-409C-BE32-E72D297353CC}">
              <c16:uniqueId val="{00000000-ADEF-4F30-A229-B94C4932A6C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DEF-4F30-A229-B94C4932A6C6}"/>
            </c:ext>
          </c:extLst>
        </c:ser>
        <c:ser>
          <c:idx val="2"/>
          <c:order val="2"/>
          <c:tx>
            <c:strRef>
              <c:f>データシート!$A$29</c:f>
              <c:strCache>
                <c:ptCount val="1"/>
                <c:pt idx="0">
                  <c:v>観光施設事業特別会計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0.03</c:v>
                </c:pt>
                <c:pt idx="2">
                  <c:v>#N/A</c:v>
                </c:pt>
                <c:pt idx="3">
                  <c:v>0.02</c:v>
                </c:pt>
                <c:pt idx="4">
                  <c:v>#N/A</c:v>
                </c:pt>
                <c:pt idx="5">
                  <c:v>0.04</c:v>
                </c:pt>
                <c:pt idx="6">
                  <c:v>#N/A</c:v>
                </c:pt>
                <c:pt idx="7">
                  <c:v>0.04</c:v>
                </c:pt>
                <c:pt idx="8">
                  <c:v>#N/A</c:v>
                </c:pt>
                <c:pt idx="9">
                  <c:v>0.02</c:v>
                </c:pt>
              </c:numCache>
            </c:numRef>
          </c:val>
          <c:extLst>
            <c:ext xmlns:c16="http://schemas.microsoft.com/office/drawing/2014/chart" uri="{C3380CC4-5D6E-409C-BE32-E72D297353CC}">
              <c16:uniqueId val="{00000002-ADEF-4F30-A229-B94C4932A6C6}"/>
            </c:ext>
          </c:extLst>
        </c:ser>
        <c:ser>
          <c:idx val="3"/>
          <c:order val="3"/>
          <c:tx>
            <c:strRef>
              <c:f>データシート!$A$30</c:f>
              <c:strCache>
                <c:ptCount val="1"/>
                <c:pt idx="0">
                  <c:v>国民健康保険事業特別会計（直診勘定）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0.16</c:v>
                </c:pt>
                <c:pt idx="2">
                  <c:v>#N/A</c:v>
                </c:pt>
                <c:pt idx="3">
                  <c:v>0.15</c:v>
                </c:pt>
                <c:pt idx="4">
                  <c:v>#N/A</c:v>
                </c:pt>
                <c:pt idx="5">
                  <c:v>0.15</c:v>
                </c:pt>
                <c:pt idx="6">
                  <c:v>#N/A</c:v>
                </c:pt>
                <c:pt idx="7">
                  <c:v>0.11</c:v>
                </c:pt>
                <c:pt idx="8">
                  <c:v>#N/A</c:v>
                </c:pt>
                <c:pt idx="9">
                  <c:v>0.19</c:v>
                </c:pt>
              </c:numCache>
            </c:numRef>
          </c:val>
          <c:extLst>
            <c:ext xmlns:c16="http://schemas.microsoft.com/office/drawing/2014/chart" uri="{C3380CC4-5D6E-409C-BE32-E72D297353CC}">
              <c16:uniqueId val="{00000003-ADEF-4F30-A229-B94C4932A6C6}"/>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0.2</c:v>
                </c:pt>
                <c:pt idx="2">
                  <c:v>#N/A</c:v>
                </c:pt>
                <c:pt idx="3">
                  <c:v>0.21</c:v>
                </c:pt>
                <c:pt idx="4">
                  <c:v>#N/A</c:v>
                </c:pt>
                <c:pt idx="5">
                  <c:v>0.23</c:v>
                </c:pt>
                <c:pt idx="6">
                  <c:v>#N/A</c:v>
                </c:pt>
                <c:pt idx="7">
                  <c:v>0.23</c:v>
                </c:pt>
                <c:pt idx="8">
                  <c:v>#N/A</c:v>
                </c:pt>
                <c:pt idx="9">
                  <c:v>0.23</c:v>
                </c:pt>
              </c:numCache>
            </c:numRef>
          </c:val>
          <c:extLst>
            <c:ext xmlns:c16="http://schemas.microsoft.com/office/drawing/2014/chart" uri="{C3380CC4-5D6E-409C-BE32-E72D297353CC}">
              <c16:uniqueId val="{00000004-ADEF-4F30-A229-B94C4932A6C6}"/>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0.56000000000000005</c:v>
                </c:pt>
                <c:pt idx="2">
                  <c:v>#N/A</c:v>
                </c:pt>
                <c:pt idx="3">
                  <c:v>0.66</c:v>
                </c:pt>
                <c:pt idx="4">
                  <c:v>#N/A</c:v>
                </c:pt>
                <c:pt idx="5">
                  <c:v>0.17</c:v>
                </c:pt>
                <c:pt idx="6">
                  <c:v>#N/A</c:v>
                </c:pt>
                <c:pt idx="7">
                  <c:v>0.67</c:v>
                </c:pt>
                <c:pt idx="8">
                  <c:v>#N/A</c:v>
                </c:pt>
                <c:pt idx="9">
                  <c:v>0.39</c:v>
                </c:pt>
              </c:numCache>
            </c:numRef>
          </c:val>
          <c:extLst>
            <c:ext xmlns:c16="http://schemas.microsoft.com/office/drawing/2014/chart" uri="{C3380CC4-5D6E-409C-BE32-E72D297353CC}">
              <c16:uniqueId val="{00000005-ADEF-4F30-A229-B94C4932A6C6}"/>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0</c:v>
                </c:pt>
                <c:pt idx="1">
                  <c:v>0</c:v>
                </c:pt>
                <c:pt idx="2">
                  <c:v>0</c:v>
                </c:pt>
                <c:pt idx="3">
                  <c:v>0</c:v>
                </c:pt>
                <c:pt idx="4">
                  <c:v>0</c:v>
                </c:pt>
                <c:pt idx="5">
                  <c:v>0</c:v>
                </c:pt>
                <c:pt idx="6">
                  <c:v>0</c:v>
                </c:pt>
                <c:pt idx="7">
                  <c:v>0</c:v>
                </c:pt>
                <c:pt idx="8">
                  <c:v>#N/A</c:v>
                </c:pt>
                <c:pt idx="9">
                  <c:v>1.1399999999999999</c:v>
                </c:pt>
              </c:numCache>
            </c:numRef>
          </c:val>
          <c:extLst>
            <c:ext xmlns:c16="http://schemas.microsoft.com/office/drawing/2014/chart" uri="{C3380CC4-5D6E-409C-BE32-E72D297353CC}">
              <c16:uniqueId val="{00000006-ADEF-4F30-A229-B94C4932A6C6}"/>
            </c:ext>
          </c:extLst>
        </c:ser>
        <c:ser>
          <c:idx val="7"/>
          <c:order val="7"/>
          <c:tx>
            <c:strRef>
              <c:f>データシート!$A$34</c:f>
              <c:strCache>
                <c:ptCount val="1"/>
                <c:pt idx="0">
                  <c:v>国民健康保険事業特別会計（事業勘定）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0.42</c:v>
                </c:pt>
                <c:pt idx="2">
                  <c:v>#N/A</c:v>
                </c:pt>
                <c:pt idx="3">
                  <c:v>0.92</c:v>
                </c:pt>
                <c:pt idx="4">
                  <c:v>#N/A</c:v>
                </c:pt>
                <c:pt idx="5">
                  <c:v>1.04</c:v>
                </c:pt>
                <c:pt idx="6">
                  <c:v>#N/A</c:v>
                </c:pt>
                <c:pt idx="7">
                  <c:v>0.97</c:v>
                </c:pt>
                <c:pt idx="8">
                  <c:v>#N/A</c:v>
                </c:pt>
                <c:pt idx="9">
                  <c:v>1.27</c:v>
                </c:pt>
              </c:numCache>
            </c:numRef>
          </c:val>
          <c:extLst>
            <c:ext xmlns:c16="http://schemas.microsoft.com/office/drawing/2014/chart" uri="{C3380CC4-5D6E-409C-BE32-E72D297353CC}">
              <c16:uniqueId val="{00000007-ADEF-4F30-A229-B94C4932A6C6}"/>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6.73</c:v>
                </c:pt>
                <c:pt idx="2">
                  <c:v>#N/A</c:v>
                </c:pt>
                <c:pt idx="3">
                  <c:v>4.17</c:v>
                </c:pt>
                <c:pt idx="4">
                  <c:v>#N/A</c:v>
                </c:pt>
                <c:pt idx="5">
                  <c:v>2.27</c:v>
                </c:pt>
                <c:pt idx="6">
                  <c:v>#N/A</c:v>
                </c:pt>
                <c:pt idx="7">
                  <c:v>3.88</c:v>
                </c:pt>
                <c:pt idx="8">
                  <c:v>#N/A</c:v>
                </c:pt>
                <c:pt idx="9">
                  <c:v>5.72</c:v>
                </c:pt>
              </c:numCache>
            </c:numRef>
          </c:val>
          <c:extLst>
            <c:ext xmlns:c16="http://schemas.microsoft.com/office/drawing/2014/chart" uri="{C3380CC4-5D6E-409C-BE32-E72D297353CC}">
              <c16:uniqueId val="{00000008-ADEF-4F30-A229-B94C4932A6C6}"/>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8.7100000000000009</c:v>
                </c:pt>
                <c:pt idx="2">
                  <c:v>#N/A</c:v>
                </c:pt>
                <c:pt idx="3">
                  <c:v>9.18</c:v>
                </c:pt>
                <c:pt idx="4">
                  <c:v>#N/A</c:v>
                </c:pt>
                <c:pt idx="5">
                  <c:v>9.18</c:v>
                </c:pt>
                <c:pt idx="6">
                  <c:v>#N/A</c:v>
                </c:pt>
                <c:pt idx="7">
                  <c:v>9.0399999999999991</c:v>
                </c:pt>
                <c:pt idx="8">
                  <c:v>#N/A</c:v>
                </c:pt>
                <c:pt idx="9">
                  <c:v>9.3699999999999992</c:v>
                </c:pt>
              </c:numCache>
            </c:numRef>
          </c:val>
          <c:extLst>
            <c:ext xmlns:c16="http://schemas.microsoft.com/office/drawing/2014/chart" uri="{C3380CC4-5D6E-409C-BE32-E72D297353CC}">
              <c16:uniqueId val="{00000009-ADEF-4F30-A229-B94C4932A6C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4641</c:v>
                </c:pt>
                <c:pt idx="5">
                  <c:v>4449</c:v>
                </c:pt>
                <c:pt idx="8">
                  <c:v>4444</c:v>
                </c:pt>
                <c:pt idx="11">
                  <c:v>4371</c:v>
                </c:pt>
                <c:pt idx="14">
                  <c:v>4120</c:v>
                </c:pt>
              </c:numCache>
            </c:numRef>
          </c:val>
          <c:extLst>
            <c:ext xmlns:c16="http://schemas.microsoft.com/office/drawing/2014/chart" uri="{C3380CC4-5D6E-409C-BE32-E72D297353CC}">
              <c16:uniqueId val="{00000000-738B-4286-8DA5-6A6FDD3D138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38B-4286-8DA5-6A6FDD3D138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535</c:v>
                </c:pt>
                <c:pt idx="3">
                  <c:v>883</c:v>
                </c:pt>
                <c:pt idx="6">
                  <c:v>98</c:v>
                </c:pt>
                <c:pt idx="9">
                  <c:v>78</c:v>
                </c:pt>
                <c:pt idx="12">
                  <c:v>77</c:v>
                </c:pt>
              </c:numCache>
            </c:numRef>
          </c:val>
          <c:extLst>
            <c:ext xmlns:c16="http://schemas.microsoft.com/office/drawing/2014/chart" uri="{C3380CC4-5D6E-409C-BE32-E72D297353CC}">
              <c16:uniqueId val="{00000002-738B-4286-8DA5-6A6FDD3D138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9</c:v>
                </c:pt>
                <c:pt idx="3">
                  <c:v>9</c:v>
                </c:pt>
                <c:pt idx="6">
                  <c:v>9</c:v>
                </c:pt>
                <c:pt idx="9">
                  <c:v>9</c:v>
                </c:pt>
                <c:pt idx="12">
                  <c:v>9</c:v>
                </c:pt>
              </c:numCache>
            </c:numRef>
          </c:val>
          <c:extLst>
            <c:ext xmlns:c16="http://schemas.microsoft.com/office/drawing/2014/chart" uri="{C3380CC4-5D6E-409C-BE32-E72D297353CC}">
              <c16:uniqueId val="{00000003-738B-4286-8DA5-6A6FDD3D138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1581</c:v>
                </c:pt>
                <c:pt idx="3">
                  <c:v>1543</c:v>
                </c:pt>
                <c:pt idx="6">
                  <c:v>1387</c:v>
                </c:pt>
                <c:pt idx="9">
                  <c:v>1499</c:v>
                </c:pt>
                <c:pt idx="12">
                  <c:v>1250</c:v>
                </c:pt>
              </c:numCache>
            </c:numRef>
          </c:val>
          <c:extLst>
            <c:ext xmlns:c16="http://schemas.microsoft.com/office/drawing/2014/chart" uri="{C3380CC4-5D6E-409C-BE32-E72D297353CC}">
              <c16:uniqueId val="{00000004-738B-4286-8DA5-6A6FDD3D138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38B-4286-8DA5-6A6FDD3D138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38B-4286-8DA5-6A6FDD3D138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4861</c:v>
                </c:pt>
                <c:pt idx="3">
                  <c:v>4628</c:v>
                </c:pt>
                <c:pt idx="6">
                  <c:v>4420</c:v>
                </c:pt>
                <c:pt idx="9">
                  <c:v>4149</c:v>
                </c:pt>
                <c:pt idx="12">
                  <c:v>3886</c:v>
                </c:pt>
              </c:numCache>
            </c:numRef>
          </c:val>
          <c:extLst>
            <c:ext xmlns:c16="http://schemas.microsoft.com/office/drawing/2014/chart" uri="{C3380CC4-5D6E-409C-BE32-E72D297353CC}">
              <c16:uniqueId val="{00000007-738B-4286-8DA5-6A6FDD3D138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2345</c:v>
                </c:pt>
                <c:pt idx="2">
                  <c:v>#N/A</c:v>
                </c:pt>
                <c:pt idx="3">
                  <c:v>#N/A</c:v>
                </c:pt>
                <c:pt idx="4">
                  <c:v>2614</c:v>
                </c:pt>
                <c:pt idx="5">
                  <c:v>#N/A</c:v>
                </c:pt>
                <c:pt idx="6">
                  <c:v>#N/A</c:v>
                </c:pt>
                <c:pt idx="7">
                  <c:v>1470</c:v>
                </c:pt>
                <c:pt idx="8">
                  <c:v>#N/A</c:v>
                </c:pt>
                <c:pt idx="9">
                  <c:v>#N/A</c:v>
                </c:pt>
                <c:pt idx="10">
                  <c:v>1364</c:v>
                </c:pt>
                <c:pt idx="11">
                  <c:v>#N/A</c:v>
                </c:pt>
                <c:pt idx="12">
                  <c:v>#N/A</c:v>
                </c:pt>
                <c:pt idx="13">
                  <c:v>1102</c:v>
                </c:pt>
                <c:pt idx="14">
                  <c:v>#N/A</c:v>
                </c:pt>
              </c:numCache>
            </c:numRef>
          </c:val>
          <c:smooth val="0"/>
          <c:extLst>
            <c:ext xmlns:c16="http://schemas.microsoft.com/office/drawing/2014/chart" uri="{C3380CC4-5D6E-409C-BE32-E72D297353CC}">
              <c16:uniqueId val="{00000008-738B-4286-8DA5-6A6FDD3D138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41357</c:v>
                </c:pt>
                <c:pt idx="5">
                  <c:v>39890</c:v>
                </c:pt>
                <c:pt idx="8">
                  <c:v>38102</c:v>
                </c:pt>
                <c:pt idx="11">
                  <c:v>36546</c:v>
                </c:pt>
                <c:pt idx="14">
                  <c:v>35342</c:v>
                </c:pt>
              </c:numCache>
            </c:numRef>
          </c:val>
          <c:extLst>
            <c:ext xmlns:c16="http://schemas.microsoft.com/office/drawing/2014/chart" uri="{C3380CC4-5D6E-409C-BE32-E72D297353CC}">
              <c16:uniqueId val="{00000000-6BCD-423B-8386-BC5129532B7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2810</c:v>
                </c:pt>
                <c:pt idx="5">
                  <c:v>2399</c:v>
                </c:pt>
                <c:pt idx="8">
                  <c:v>2837</c:v>
                </c:pt>
                <c:pt idx="11">
                  <c:v>6945</c:v>
                </c:pt>
                <c:pt idx="14">
                  <c:v>3424</c:v>
                </c:pt>
              </c:numCache>
            </c:numRef>
          </c:val>
          <c:extLst>
            <c:ext xmlns:c16="http://schemas.microsoft.com/office/drawing/2014/chart" uri="{C3380CC4-5D6E-409C-BE32-E72D297353CC}">
              <c16:uniqueId val="{00000001-6BCD-423B-8386-BC5129532B7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49258</c:v>
                </c:pt>
                <c:pt idx="5">
                  <c:v>49947</c:v>
                </c:pt>
                <c:pt idx="8">
                  <c:v>50806</c:v>
                </c:pt>
                <c:pt idx="11">
                  <c:v>51687</c:v>
                </c:pt>
                <c:pt idx="14">
                  <c:v>47860</c:v>
                </c:pt>
              </c:numCache>
            </c:numRef>
          </c:val>
          <c:extLst>
            <c:ext xmlns:c16="http://schemas.microsoft.com/office/drawing/2014/chart" uri="{C3380CC4-5D6E-409C-BE32-E72D297353CC}">
              <c16:uniqueId val="{00000002-6BCD-423B-8386-BC5129532B7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BCD-423B-8386-BC5129532B7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BCD-423B-8386-BC5129532B7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BCD-423B-8386-BC5129532B7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7596</c:v>
                </c:pt>
                <c:pt idx="3">
                  <c:v>7783</c:v>
                </c:pt>
                <c:pt idx="6">
                  <c:v>7806</c:v>
                </c:pt>
                <c:pt idx="9">
                  <c:v>7570</c:v>
                </c:pt>
                <c:pt idx="12">
                  <c:v>7425</c:v>
                </c:pt>
              </c:numCache>
            </c:numRef>
          </c:val>
          <c:extLst>
            <c:ext xmlns:c16="http://schemas.microsoft.com/office/drawing/2014/chart" uri="{C3380CC4-5D6E-409C-BE32-E72D297353CC}">
              <c16:uniqueId val="{00000006-6BCD-423B-8386-BC5129532B7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54</c:v>
                </c:pt>
                <c:pt idx="3">
                  <c:v>45</c:v>
                </c:pt>
                <c:pt idx="6">
                  <c:v>37</c:v>
                </c:pt>
                <c:pt idx="9">
                  <c:v>27</c:v>
                </c:pt>
                <c:pt idx="12">
                  <c:v>18</c:v>
                </c:pt>
              </c:numCache>
            </c:numRef>
          </c:val>
          <c:extLst>
            <c:ext xmlns:c16="http://schemas.microsoft.com/office/drawing/2014/chart" uri="{C3380CC4-5D6E-409C-BE32-E72D297353CC}">
              <c16:uniqueId val="{00000007-6BCD-423B-8386-BC5129532B7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15847</c:v>
                </c:pt>
                <c:pt idx="3">
                  <c:v>15085</c:v>
                </c:pt>
                <c:pt idx="6">
                  <c:v>14214</c:v>
                </c:pt>
                <c:pt idx="9">
                  <c:v>13425</c:v>
                </c:pt>
                <c:pt idx="12">
                  <c:v>12122</c:v>
                </c:pt>
              </c:numCache>
            </c:numRef>
          </c:val>
          <c:extLst>
            <c:ext xmlns:c16="http://schemas.microsoft.com/office/drawing/2014/chart" uri="{C3380CC4-5D6E-409C-BE32-E72D297353CC}">
              <c16:uniqueId val="{00000008-6BCD-423B-8386-BC5129532B7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1366</c:v>
                </c:pt>
                <c:pt idx="3">
                  <c:v>366</c:v>
                </c:pt>
                <c:pt idx="6">
                  <c:v>335</c:v>
                </c:pt>
                <c:pt idx="9">
                  <c:v>305</c:v>
                </c:pt>
                <c:pt idx="12">
                  <c:v>271</c:v>
                </c:pt>
              </c:numCache>
            </c:numRef>
          </c:val>
          <c:extLst>
            <c:ext xmlns:c16="http://schemas.microsoft.com/office/drawing/2014/chart" uri="{C3380CC4-5D6E-409C-BE32-E72D297353CC}">
              <c16:uniqueId val="{00000009-6BCD-423B-8386-BC5129532B7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29410</c:v>
                </c:pt>
                <c:pt idx="3">
                  <c:v>27071</c:v>
                </c:pt>
                <c:pt idx="6">
                  <c:v>24439</c:v>
                </c:pt>
                <c:pt idx="9">
                  <c:v>22450</c:v>
                </c:pt>
                <c:pt idx="12">
                  <c:v>21472</c:v>
                </c:pt>
              </c:numCache>
            </c:numRef>
          </c:val>
          <c:extLst>
            <c:ext xmlns:c16="http://schemas.microsoft.com/office/drawing/2014/chart" uri="{C3380CC4-5D6E-409C-BE32-E72D297353CC}">
              <c16:uniqueId val="{0000000A-6BCD-423B-8386-BC5129532B7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6BCD-423B-8386-BC5129532B7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25697</c:v>
                </c:pt>
                <c:pt idx="1">
                  <c:v>23699</c:v>
                </c:pt>
                <c:pt idx="2">
                  <c:v>19478</c:v>
                </c:pt>
              </c:numCache>
            </c:numRef>
          </c:val>
          <c:extLst>
            <c:ext xmlns:c16="http://schemas.microsoft.com/office/drawing/2014/chart" uri="{C3380CC4-5D6E-409C-BE32-E72D297353CC}">
              <c16:uniqueId val="{00000000-6E69-4F76-A4A0-370BBE5338F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5746</c:v>
                </c:pt>
                <c:pt idx="1">
                  <c:v>5771</c:v>
                </c:pt>
                <c:pt idx="2">
                  <c:v>5791</c:v>
                </c:pt>
              </c:numCache>
            </c:numRef>
          </c:val>
          <c:extLst>
            <c:ext xmlns:c16="http://schemas.microsoft.com/office/drawing/2014/chart" uri="{C3380CC4-5D6E-409C-BE32-E72D297353CC}">
              <c16:uniqueId val="{00000001-6E69-4F76-A4A0-370BBE5338F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20211</c:v>
                </c:pt>
                <c:pt idx="1">
                  <c:v>22105</c:v>
                </c:pt>
                <c:pt idx="2">
                  <c:v>23545</c:v>
                </c:pt>
              </c:numCache>
            </c:numRef>
          </c:val>
          <c:extLst>
            <c:ext xmlns:c16="http://schemas.microsoft.com/office/drawing/2014/chart" uri="{C3380CC4-5D6E-409C-BE32-E72D297353CC}">
              <c16:uniqueId val="{00000002-6E69-4F76-A4A0-370BBE5338F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{6A49E5E2-A88B-4464-8481-534EA1C23828}</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A9F1-401F-8AB1-838503841F9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{769A5E80-40C7-41DB-B7A7-D4E8DC6CB354}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9F1-401F-8AB1-838503841F9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{98BD703F-8AA8-4B01-AC5E-7823B6BD7043}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9F1-401F-8AB1-838503841F9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{1B69A1D4-8203-41C8-AABC-0C831212E899}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9F1-401F-8AB1-838503841F9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{84DF46D8-682B-4EB0-A3E0-707469BA9D0D}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9F1-401F-8AB1-838503841F92}"/>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{C84D0F3D-E828-43A1-AF53-F8D75C503B3D}</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A9F1-401F-8AB1-838503841F92}"/>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{F0AE41DB-61B1-4D03-ABDB-00521530B0EB}</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A9F1-401F-8AB1-838503841F92}"/>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{30A07F5C-01CA-4EA4-8446-99CF1EB62B17}</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A9F1-401F-8AB1-838503841F92}"/>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{04ECA7A4-1DE6-4A1F-A20B-B0ED1701F0BD}</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A9F1-401F-8AB1-838503841F9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59.8</c:v>
                </c:pt>
                <c:pt idx="8">
                  <c:v>60.9</c:v>
                </c:pt>
                <c:pt idx="16">
                  <c:v>61.9</c:v>
                </c:pt>
                <c:pt idx="24">
                  <c:v>62.7</c:v>
                </c:pt>
                <c:pt idx="32">
                  <c:v>63.9</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A9F1-401F-8AB1-838503841F9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{D79647AF-2A9B-4900-B3A7-B3B5C72386D9}</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A9F1-401F-8AB1-838503841F9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{98D1A41D-28F8-401F-9E97-0FACCF9887F5}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9F1-401F-8AB1-838503841F9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{1B077355-58AA-410F-BE04-7C0574445DF8}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9F1-401F-8AB1-838503841F9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{B464BD80-6775-4B0A-87E0-E78DE80C36B9}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9F1-401F-8AB1-838503841F9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{6DF6F086-7F6B-4C38-BFA3-A9DB1FD64DF1}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9F1-401F-8AB1-838503841F92}"/>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{0941455E-BF24-4E84-9FFF-CD5F77547388}</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A9F1-401F-8AB1-838503841F92}"/>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{0B73D162-13C3-4DB0-B9F7-FD547ADE8EE8}</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A9F1-401F-8AB1-838503841F92}"/>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{7D01BDC1-0A12-42AD-A301-C3B380B4B7C3}</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A9F1-401F-8AB1-838503841F92}"/>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{9819528E-DDD7-4F5F-9766-58E0F01F5CA9}</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A9F1-401F-8AB1-838503841F9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c:v>
                </c:pt>
                <c:pt idx="8">
                  <c:v>58.9</c:v>
                </c:pt>
                <c:pt idx="16">
                  <c:v>60</c:v>
                </c:pt>
                <c:pt idx="24">
                  <c:v>60.6</c:v>
                </c:pt>
                <c:pt idx="32">
                  <c:v>62.3</c:v>
                </c:pt>
              </c:numCache>
            </c:numRef>
          </c:xVal>
          <c:yVal>
            <c:numRef>
              <c:f>公会計指標分析・財政指標組合せ分析表!$BP$55:$DC$55</c:f>
              <c:numCache>
                <c:formatCode>#,##0.0;"▲ "#,##0.0</c:formatCode>
                <c:ptCount val="40"/>
                <c:pt idx="0">
                  <c:v>32.5</c:v>
                </c:pt>
                <c:pt idx="8">
                  <c:v>30.2</c:v>
                </c:pt>
                <c:pt idx="16">
                  <c:v>25.4</c:v>
                </c:pt>
                <c:pt idx="24">
                  <c:v>22.9</c:v>
                </c:pt>
                <c:pt idx="32">
                  <c:v>28.5</c:v>
                </c:pt>
              </c:numCache>
            </c:numRef>
          </c:yVal>
          <c:smooth val="0"/>
          <c:extLst>
            <c:ext xmlns:c16="http://schemas.microsoft.com/office/drawing/2014/chart" uri="{C3380CC4-5D6E-409C-BE32-E72D297353CC}">
              <c16:uniqueId val="{00000013-A9F1-401F-8AB1-838503841F92}"/>
            </c:ext>
          </c:extLst>
        </c:ser>
        <c:dLbls>
          <c:showLegendKey val="0"/>
          <c:showVal val="1"/>
          <c:showCatName val="0"/>
          <c:showSerName val="0"/>
          <c:showPercent val="0"/>
          <c:showBubbleSize val="0"/>
        </c:dLbls>
        <c:axId val="46179840"/>
        <c:axId val="46181760"/>
      </c:scatterChart>
      <c:valAx>
        <c:axId val="46179840"/>
        <c:scaling>
          <c:orientation val="maxMin"/>
          <c:max val="63"/>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34"/>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{306C92C1-AB06-4B8A-B81F-B84D412A958C}</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18B9-40EE-9488-239724E2471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{3B468E22-086B-4B4A-8261-C712DE328466}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8B9-40EE-9488-239724E2471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{5118DB5A-9FB0-4922-BC4B-2D3BE7562486}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8B9-40EE-9488-239724E2471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{3EA12225-6024-4983-9929-7952F3F2B298}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8B9-40EE-9488-239724E2471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{77265C8C-B05E-4A70-A40E-D1373BA5E906}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8B9-40EE-9488-239724E24714}"/>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{BD4298D0-810A-4DA4-B68F-645FC21829EF}</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18B9-40EE-9488-239724E24714}"/>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{FE110432-9EEA-4DBE-B6B1-5886DE144374}</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18B9-40EE-9488-239724E24714}"/>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{7A9F908F-3D14-4134-9BD0-204D37C6A36C}</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18B9-40EE-9488-239724E24714}"/>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{AE712511-235F-485B-A1D5-5581BA01B95A}</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18B9-40EE-9488-239724E2471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c:v>
                </c:pt>
                <c:pt idx="8">
                  <c:v>9.9</c:v>
                </c:pt>
                <c:pt idx="16">
                  <c:v>8.8000000000000007</c:v>
                </c:pt>
                <c:pt idx="24">
                  <c:v>7.6</c:v>
                </c:pt>
                <c:pt idx="32">
                  <c:v>5.5</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18B9-40EE-9488-239724E2471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{E5D7DE09-B62E-455F-8071-AA1CA47BC8DB}</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18B9-40EE-9488-239724E2471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{AB415BF7-A350-4E00-9976-D1D68D9721C6}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8B9-40EE-9488-239724E2471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{89977927-917B-430F-9545-B589B1B69F9A}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8B9-40EE-9488-239724E2471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{A218F934-FDF4-4C83-93D4-BF4CC373F994}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8B9-40EE-9488-239724E2471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{0AC5340B-7525-41E9-9DEA-DB748B8EB893}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8B9-40EE-9488-239724E24714}"/>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{374BBB55-F033-426E-8F26-8BEB71373918}</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18B9-40EE-9488-239724E24714}"/>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{54F15076-F476-4C32-B417-15BFBA9F9E6F}</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18B9-40EE-9488-239724E24714}"/>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{8806F236-1E86-4247-9C1D-4E3CCCB247AD}</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18B9-40EE-9488-239724E24714}"/>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{55607EE4-3C4D-4B28-AE27-CFF456A9143D}</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18B9-40EE-9488-239724E2471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8.1999999999999993</c:v>
                </c:pt>
                <c:pt idx="8">
                  <c:v>8</c:v>
                </c:pt>
                <c:pt idx="16">
                  <c:v>7.8</c:v>
                </c:pt>
                <c:pt idx="24">
                  <c:v>7.7</c:v>
                </c:pt>
                <c:pt idx="32">
                  <c:v>7.5</c:v>
                </c:pt>
              </c:numCache>
            </c:numRef>
          </c:xVal>
          <c:yVal>
            <c:numRef>
              <c:f>公会計指標分析・財政指標組合せ分析表!$BP$77:$DC$77</c:f>
              <c:numCache>
                <c:formatCode>#,##0.0;"▲ "#,##0.0</c:formatCode>
                <c:ptCount val="40"/>
                <c:pt idx="0">
                  <c:v>32.5</c:v>
                </c:pt>
                <c:pt idx="8">
                  <c:v>30.2</c:v>
                </c:pt>
                <c:pt idx="16">
                  <c:v>25.4</c:v>
                </c:pt>
                <c:pt idx="24">
                  <c:v>22.9</c:v>
                </c:pt>
                <c:pt idx="32">
                  <c:v>28.5</c:v>
                </c:pt>
              </c:numCache>
            </c:numRef>
          </c:yVal>
          <c:smooth val="0"/>
          <c:extLst>
            <c:ext xmlns:c16="http://schemas.microsoft.com/office/drawing/2014/chart" uri="{C3380CC4-5D6E-409C-BE32-E72D297353CC}">
              <c16:uniqueId val="{00000013-18B9-40EE-9488-239724E24714}"/>
            </c:ext>
          </c:extLst>
        </c:ser>
        <c:dLbls>
          <c:showLegendKey val="0"/>
          <c:showVal val="1"/>
          <c:showCatName val="0"/>
          <c:showSerName val="0"/>
          <c:showPercent val="0"/>
          <c:showBubbleSize val="0"/>
        </c:dLbls>
        <c:axId val="84219776"/>
        <c:axId val="84234240"/>
      </c:scatterChart>
      <c:valAx>
        <c:axId val="84219776"/>
        <c:scaling>
          <c:orientation val="maxMin"/>
          <c:max val="8.2999999999999989"/>
          <c:min val="7.3"/>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34"/>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岐阜県高山市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実質公債費比率の分子は前年度に比べ</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減少した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。主な要因は、地方債残高の減少に伴い、元利償還金が減少したことによるものである。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Ｐゴシック" panose="020B0600070205080204" pitchFamily="50" charset="-128"/>
              <a:ea typeface="ＭＳ Ｐゴシック" panose="020B0600070205080204" pitchFamily="50"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岐阜県高山市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地方債の繰上償還や計画的な新規発行により一般会計等にかかる地方債現在高が減少し、平成２２年度以降将来負担比率の分子がマイナスとなっており、将来負担は発生していない状況である。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年度においても、公債費等の義務的経費の削減等により、数値の改善傾向が続いている。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岐阜県高山市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新型コロナウイルス感染症対策等の実施により「財政調整基金」約４９億円の取崩しや、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寄附金を積み立てた「飛騨高山ふるさと基金」約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億円の取崩し、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橋りょう長寿命化、道路改良、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小中学校校舎長寿命化改修工事等の実施に伴う「公共施設整備基金」約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８</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億円の取崩し行った一方で、公共施設の更新を見据えて計画的に積立てを行っている「ごみ処理施設整備基金」「市民文化会館整備基金」「学校給食センター整備基金」「公共施設整備基金」に合わせて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億円の積立てを行ったことなどにより、基金全体として約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２８</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億円の減少となった。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合併により施設数が大幅に増加し、公共施設及び社会基盤の老朽化が進行しており、後年度において多額の費用が必要となることが予想されるため、大規模施設については個別に基金を設置し、計画的に積立てを行っている。また、大規模施設以外の公共施設については「公共施設整備基金」を設置し、公共施設及び社会基盤の更新に対し、計画的な積立て及び取崩しを予定し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夢・まちづくり基金：まちづくり及び地域の活性化を図る資金に充当するため</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公共施設整備基金：公共施設及び社会基盤の整備に要する経費に充当するため</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夢・まちづくり基金：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利息分の積立により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公共施設整備基金：平成２９年度に基金を新設。橋りょう長寿命化、道路改良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などに対し５．５億円、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小中学校校舎長寿命化改修工事などに対し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．１億円の取崩しを行ったとともに、公共施設の更新に備え１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億円の積立てを行ったことにより、約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２．５</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億円の増加</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公共施設整備基金：当面の積立目標を６</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億円に設定し、令和７年度まで毎年５億円程度を積立予定</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ごみ処理施設整備基金：積立目標を５０億円に設定し、令和５年度まで毎年３億円を積立予定</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決算剰余金を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億円を積み立てたが、公共施設の更新を見据えた政策的基金への積立てを行うため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億円の取崩しを行ったことに加え、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新型コロナウイルス感染症対策として実施した経済対策の財源として約３０億円の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取崩しを行ったことにより、約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４３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億円の減少となった。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公共施設の更新に備えた政策的基金積立てのための取崩しを予定している。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利息分の積立てにより約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億円の増加となった。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新たな積み増し等は予定していないが、財政事情の変動等により地方債の償還財源が不足する場合に備え、継続して利息分の積立てを予定している。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岐阜県高山市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86,683
85,843
2,177.61
63,753,062
60,702,970
1,574,626
27,486,187
21,392,643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有形固定資産減価償却率は、類似団体と比較してやや高い数値となっており、公共施設等が老朽化している傾向にある。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令和２年度に策定した公共施設等総合管理計画における各類型毎の個別施設計画（実施計画）では、既存施設の継続性に関する基本的な方針を示しており、実施段階において複合化・多機能化や民間活用導入等の詳細な検討、調整を進めている。</a:t>
          </a: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xdr:cNvCxnSpPr/>
      </xdr:nvCxnSpPr>
      <xdr:spPr>
        <a:xfrm>
          <a:off x="1270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xdr:cNvSpPr txBox="1"/>
      </xdr:nvSpPr>
      <xdr:spPr>
        <a:xfrm>
          <a:off x="847106" y="5938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xdr:cNvCxnSpPr/>
      </xdr:nvCxnSpPr>
      <xdr:spPr>
        <a:xfrm>
          <a:off x="1270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xdr:cNvSpPr txBox="1"/>
      </xdr:nvSpPr>
      <xdr:spPr>
        <a:xfrm>
          <a:off x="847106" y="5629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xdr:cNvCxnSpPr/>
      </xdr:nvCxnSpPr>
      <xdr:spPr>
        <a:xfrm>
          <a:off x="1270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xdr:cNvSpPr txBox="1"/>
      </xdr:nvSpPr>
      <xdr:spPr>
        <a:xfrm>
          <a:off x="847106" y="5321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xdr:cNvCxnSpPr/>
      </xdr:nvCxnSpPr>
      <xdr:spPr>
        <a:xfrm>
          <a:off x="1270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xdr:cNvSpPr txBox="1"/>
      </xdr:nvSpPr>
      <xdr:spPr>
        <a:xfrm>
          <a:off x="84710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xdr:cNvCxnSpPr/>
      </xdr:nvCxnSpPr>
      <xdr:spPr>
        <a:xfrm>
          <a:off x="1270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xdr:cNvSpPr txBox="1"/>
      </xdr:nvSpPr>
      <xdr:spPr>
        <a:xfrm>
          <a:off x="847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xdr:cNvCxnSpPr/>
      </xdr:nvCxnSpPr>
      <xdr:spPr>
        <a:xfrm>
          <a:off x="1270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xdr:cNvSpPr txBox="1"/>
      </xdr:nvSpPr>
      <xdr:spPr>
        <a:xfrm>
          <a:off x="847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19867</xdr:rowOff>
    </xdr:from>
    <xdr:to>
      <xdr:col>23</xdr:col>
      <xdr:colOff>85090</xdr:colOff>
      <xdr:row>33</xdr:row>
      <xdr:rowOff>161381</xdr:rowOff>
    </xdr:to>
    <xdr:cxnSp macro="">
      <xdr:nvCxnSpPr>
        <xdr:cNvPr id="77" name="直線コネクタ 76"/>
        <xdr:cNvCxnSpPr/>
      </xdr:nvCxnSpPr>
      <xdr:spPr>
        <a:xfrm flipV="1">
          <a:off x="4760595" y="4477567"/>
          <a:ext cx="1270" cy="1341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165208</xdr:rowOff>
    </xdr:from>
    <xdr:ext cx="405111" cy="259045"/>
    <xdr:sp macro="" textlink="">
      <xdr:nvSpPr>
        <xdr:cNvPr id="78" name="有形固定資産減価償却率最小値テキスト"/>
        <xdr:cNvSpPr txBox="1"/>
      </xdr:nvSpPr>
      <xdr:spPr>
        <a:xfrm>
          <a:off x="4813300" y="5823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161381</xdr:rowOff>
    </xdr:from>
    <xdr:to>
      <xdr:col>23</xdr:col>
      <xdr:colOff>174625</xdr:colOff>
      <xdr:row>33</xdr:row>
      <xdr:rowOff>161381</xdr:rowOff>
    </xdr:to>
    <xdr:cxnSp macro="">
      <xdr:nvCxnSpPr>
        <xdr:cNvPr id="79" name="直線コネクタ 78"/>
        <xdr:cNvCxnSpPr/>
      </xdr:nvCxnSpPr>
      <xdr:spPr>
        <a:xfrm>
          <a:off x="4673600" y="5819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137994</xdr:rowOff>
    </xdr:from>
    <xdr:ext cx="405111" cy="259045"/>
    <xdr:sp macro="" textlink="">
      <xdr:nvSpPr>
        <xdr:cNvPr id="80" name="有形固定資産減価償却率最大値テキスト"/>
        <xdr:cNvSpPr txBox="1"/>
      </xdr:nvSpPr>
      <xdr:spPr>
        <a:xfrm>
          <a:off x="4813300" y="4252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19867</xdr:rowOff>
    </xdr:from>
    <xdr:to>
      <xdr:col>23</xdr:col>
      <xdr:colOff>174625</xdr:colOff>
      <xdr:row>26</xdr:row>
      <xdr:rowOff>19867</xdr:rowOff>
    </xdr:to>
    <xdr:cxnSp macro="">
      <xdr:nvCxnSpPr>
        <xdr:cNvPr id="81" name="直線コネクタ 80"/>
        <xdr:cNvCxnSpPr/>
      </xdr:nvCxnSpPr>
      <xdr:spPr>
        <a:xfrm>
          <a:off x="4673600" y="4477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6276</xdr:rowOff>
    </xdr:from>
    <xdr:ext cx="405111" cy="259045"/>
    <xdr:sp macro="" textlink="">
      <xdr:nvSpPr>
        <xdr:cNvPr id="82" name="有形固定資産減価償却率平均値テキスト"/>
        <xdr:cNvSpPr txBox="1"/>
      </xdr:nvSpPr>
      <xdr:spPr>
        <a:xfrm>
          <a:off x="4813300" y="49783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154849</xdr:rowOff>
    </xdr:from>
    <xdr:to>
      <xdr:col>23</xdr:col>
      <xdr:colOff>136525</xdr:colOff>
      <xdr:row>30</xdr:row>
      <xdr:rowOff>84999</xdr:rowOff>
    </xdr:to>
    <xdr:sp macro="" textlink="">
      <xdr:nvSpPr>
        <xdr:cNvPr id="83" name="フローチャート: 判断 82"/>
        <xdr:cNvSpPr/>
      </xdr:nvSpPr>
      <xdr:spPr>
        <a:xfrm>
          <a:off x="4711700" y="5126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102417</xdr:rowOff>
    </xdr:from>
    <xdr:to>
      <xdr:col>19</xdr:col>
      <xdr:colOff>187325</xdr:colOff>
      <xdr:row>30</xdr:row>
      <xdr:rowOff>32567</xdr:rowOff>
    </xdr:to>
    <xdr:sp macro="" textlink="">
      <xdr:nvSpPr>
        <xdr:cNvPr id="84" name="フローチャート: 判断 83"/>
        <xdr:cNvSpPr/>
      </xdr:nvSpPr>
      <xdr:spPr>
        <a:xfrm>
          <a:off x="4000500" y="5074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83911</xdr:rowOff>
    </xdr:from>
    <xdr:to>
      <xdr:col>15</xdr:col>
      <xdr:colOff>187325</xdr:colOff>
      <xdr:row>30</xdr:row>
      <xdr:rowOff>14061</xdr:rowOff>
    </xdr:to>
    <xdr:sp macro="" textlink="">
      <xdr:nvSpPr>
        <xdr:cNvPr id="85" name="フローチャート: 判断 84"/>
        <xdr:cNvSpPr/>
      </xdr:nvSpPr>
      <xdr:spPr>
        <a:xfrm>
          <a:off x="3238500" y="505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49983</xdr:rowOff>
    </xdr:from>
    <xdr:to>
      <xdr:col>11</xdr:col>
      <xdr:colOff>187325</xdr:colOff>
      <xdr:row>29</xdr:row>
      <xdr:rowOff>151583</xdr:rowOff>
    </xdr:to>
    <xdr:sp macro="" textlink="">
      <xdr:nvSpPr>
        <xdr:cNvPr id="86" name="フローチャート: 判断 85"/>
        <xdr:cNvSpPr/>
      </xdr:nvSpPr>
      <xdr:spPr>
        <a:xfrm>
          <a:off x="2476500" y="502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162832</xdr:rowOff>
    </xdr:from>
    <xdr:to>
      <xdr:col>7</xdr:col>
      <xdr:colOff>187325</xdr:colOff>
      <xdr:row>29</xdr:row>
      <xdr:rowOff>92982</xdr:rowOff>
    </xdr:to>
    <xdr:sp macro="" textlink="">
      <xdr:nvSpPr>
        <xdr:cNvPr id="87" name="フローチャート: 判断 86"/>
        <xdr:cNvSpPr/>
      </xdr:nvSpPr>
      <xdr:spPr>
        <a:xfrm>
          <a:off x="1714500" y="4963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32748</xdr:rowOff>
    </xdr:from>
    <xdr:to>
      <xdr:col>23</xdr:col>
      <xdr:colOff>136525</xdr:colOff>
      <xdr:row>30</xdr:row>
      <xdr:rowOff>134348</xdr:rowOff>
    </xdr:to>
    <xdr:sp macro="" textlink="">
      <xdr:nvSpPr>
        <xdr:cNvPr id="93" name="楕円 92"/>
        <xdr:cNvSpPr/>
      </xdr:nvSpPr>
      <xdr:spPr>
        <a:xfrm>
          <a:off x="4711700" y="517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11175</xdr:rowOff>
    </xdr:from>
    <xdr:ext cx="405111" cy="259045"/>
    <xdr:sp macro="" textlink="">
      <xdr:nvSpPr>
        <xdr:cNvPr id="94" name="有形固定資産減価償却率該当値テキスト"/>
        <xdr:cNvSpPr txBox="1"/>
      </xdr:nvSpPr>
      <xdr:spPr>
        <a:xfrm>
          <a:off x="4813300" y="5154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167186</xdr:rowOff>
    </xdr:from>
    <xdr:to>
      <xdr:col>19</xdr:col>
      <xdr:colOff>187325</xdr:colOff>
      <xdr:row>30</xdr:row>
      <xdr:rowOff>97336</xdr:rowOff>
    </xdr:to>
    <xdr:sp macro="" textlink="">
      <xdr:nvSpPr>
        <xdr:cNvPr id="95" name="楕円 94"/>
        <xdr:cNvSpPr/>
      </xdr:nvSpPr>
      <xdr:spPr>
        <a:xfrm>
          <a:off x="4000500" y="513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46536</xdr:rowOff>
    </xdr:from>
    <xdr:to>
      <xdr:col>23</xdr:col>
      <xdr:colOff>85725</xdr:colOff>
      <xdr:row>30</xdr:row>
      <xdr:rowOff>83548</xdr:rowOff>
    </xdr:to>
    <xdr:cxnSp macro="">
      <xdr:nvCxnSpPr>
        <xdr:cNvPr id="96" name="直線コネクタ 95"/>
        <xdr:cNvCxnSpPr/>
      </xdr:nvCxnSpPr>
      <xdr:spPr>
        <a:xfrm>
          <a:off x="4051300" y="5190036"/>
          <a:ext cx="711200" cy="3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142512</xdr:rowOff>
    </xdr:from>
    <xdr:to>
      <xdr:col>15</xdr:col>
      <xdr:colOff>187325</xdr:colOff>
      <xdr:row>30</xdr:row>
      <xdr:rowOff>72662</xdr:rowOff>
    </xdr:to>
    <xdr:sp macro="" textlink="">
      <xdr:nvSpPr>
        <xdr:cNvPr id="97" name="楕円 96"/>
        <xdr:cNvSpPr/>
      </xdr:nvSpPr>
      <xdr:spPr>
        <a:xfrm>
          <a:off x="3238500" y="5114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21862</xdr:rowOff>
    </xdr:from>
    <xdr:to>
      <xdr:col>19</xdr:col>
      <xdr:colOff>136525</xdr:colOff>
      <xdr:row>30</xdr:row>
      <xdr:rowOff>46536</xdr:rowOff>
    </xdr:to>
    <xdr:cxnSp macro="">
      <xdr:nvCxnSpPr>
        <xdr:cNvPr id="98" name="直線コネクタ 97"/>
        <xdr:cNvCxnSpPr/>
      </xdr:nvCxnSpPr>
      <xdr:spPr>
        <a:xfrm>
          <a:off x="3289300" y="5165362"/>
          <a:ext cx="762000" cy="2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111669</xdr:rowOff>
    </xdr:from>
    <xdr:to>
      <xdr:col>11</xdr:col>
      <xdr:colOff>187325</xdr:colOff>
      <xdr:row>30</xdr:row>
      <xdr:rowOff>41819</xdr:rowOff>
    </xdr:to>
    <xdr:sp macro="" textlink="">
      <xdr:nvSpPr>
        <xdr:cNvPr id="99" name="楕円 98"/>
        <xdr:cNvSpPr/>
      </xdr:nvSpPr>
      <xdr:spPr>
        <a:xfrm>
          <a:off x="2476500" y="5083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162469</xdr:rowOff>
    </xdr:from>
    <xdr:to>
      <xdr:col>15</xdr:col>
      <xdr:colOff>136525</xdr:colOff>
      <xdr:row>30</xdr:row>
      <xdr:rowOff>21862</xdr:rowOff>
    </xdr:to>
    <xdr:cxnSp macro="">
      <xdr:nvCxnSpPr>
        <xdr:cNvPr id="100" name="直線コネクタ 99"/>
        <xdr:cNvCxnSpPr/>
      </xdr:nvCxnSpPr>
      <xdr:spPr>
        <a:xfrm>
          <a:off x="2527300" y="5134519"/>
          <a:ext cx="762000" cy="3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77742</xdr:rowOff>
    </xdr:from>
    <xdr:to>
      <xdr:col>7</xdr:col>
      <xdr:colOff>187325</xdr:colOff>
      <xdr:row>30</xdr:row>
      <xdr:rowOff>7892</xdr:rowOff>
    </xdr:to>
    <xdr:sp macro="" textlink="">
      <xdr:nvSpPr>
        <xdr:cNvPr id="101" name="楕円 100"/>
        <xdr:cNvSpPr/>
      </xdr:nvSpPr>
      <xdr:spPr>
        <a:xfrm>
          <a:off x="1714500" y="5049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128542</xdr:rowOff>
    </xdr:from>
    <xdr:to>
      <xdr:col>11</xdr:col>
      <xdr:colOff>136525</xdr:colOff>
      <xdr:row>29</xdr:row>
      <xdr:rowOff>162469</xdr:rowOff>
    </xdr:to>
    <xdr:cxnSp macro="">
      <xdr:nvCxnSpPr>
        <xdr:cNvPr id="102" name="直線コネクタ 101"/>
        <xdr:cNvCxnSpPr/>
      </xdr:nvCxnSpPr>
      <xdr:spPr>
        <a:xfrm>
          <a:off x="1765300" y="5100592"/>
          <a:ext cx="762000" cy="3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49094</xdr:rowOff>
    </xdr:from>
    <xdr:ext cx="405111" cy="259045"/>
    <xdr:sp macro="" textlink="">
      <xdr:nvSpPr>
        <xdr:cNvPr id="103" name="n_1aveValue有形固定資産減価償却率"/>
        <xdr:cNvSpPr txBox="1"/>
      </xdr:nvSpPr>
      <xdr:spPr>
        <a:xfrm>
          <a:off x="3836044" y="48496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30588</xdr:rowOff>
    </xdr:from>
    <xdr:ext cx="405111" cy="259045"/>
    <xdr:sp macro="" textlink="">
      <xdr:nvSpPr>
        <xdr:cNvPr id="104" name="n_2aveValue有形固定資産減価償却率"/>
        <xdr:cNvSpPr txBox="1"/>
      </xdr:nvSpPr>
      <xdr:spPr>
        <a:xfrm>
          <a:off x="3086744" y="4831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168110</xdr:rowOff>
    </xdr:from>
    <xdr:ext cx="405111" cy="259045"/>
    <xdr:sp macro="" textlink="">
      <xdr:nvSpPr>
        <xdr:cNvPr id="105" name="n_3aveValue有形固定資産減価償却率"/>
        <xdr:cNvSpPr txBox="1"/>
      </xdr:nvSpPr>
      <xdr:spPr>
        <a:xfrm>
          <a:off x="2324744" y="4797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109509</xdr:rowOff>
    </xdr:from>
    <xdr:ext cx="405111" cy="259045"/>
    <xdr:sp macro="" textlink="">
      <xdr:nvSpPr>
        <xdr:cNvPr id="106" name="n_4aveValue有形固定資産減価償却率"/>
        <xdr:cNvSpPr txBox="1"/>
      </xdr:nvSpPr>
      <xdr:spPr>
        <a:xfrm>
          <a:off x="1562744" y="4738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88463</xdr:rowOff>
    </xdr:from>
    <xdr:ext cx="405111" cy="259045"/>
    <xdr:sp macro="" textlink="">
      <xdr:nvSpPr>
        <xdr:cNvPr id="107" name="n_1mainValue有形固定資産減価償却率"/>
        <xdr:cNvSpPr txBox="1"/>
      </xdr:nvSpPr>
      <xdr:spPr>
        <a:xfrm>
          <a:off x="3836044" y="5231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63789</xdr:rowOff>
    </xdr:from>
    <xdr:ext cx="405111" cy="259045"/>
    <xdr:sp macro="" textlink="">
      <xdr:nvSpPr>
        <xdr:cNvPr id="108" name="n_2mainValue有形固定資産減価償却率"/>
        <xdr:cNvSpPr txBox="1"/>
      </xdr:nvSpPr>
      <xdr:spPr>
        <a:xfrm>
          <a:off x="3086744" y="5207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32946</xdr:rowOff>
    </xdr:from>
    <xdr:ext cx="405111" cy="259045"/>
    <xdr:sp macro="" textlink="">
      <xdr:nvSpPr>
        <xdr:cNvPr id="109" name="n_3mainValue有形固定資産減価償却率"/>
        <xdr:cNvSpPr txBox="1"/>
      </xdr:nvSpPr>
      <xdr:spPr>
        <a:xfrm>
          <a:off x="2324744" y="5176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170469</xdr:rowOff>
    </xdr:from>
    <xdr:ext cx="405111" cy="259045"/>
    <xdr:sp macro="" textlink="">
      <xdr:nvSpPr>
        <xdr:cNvPr id="110" name="n_4mainValue有形固定資産減価償却率"/>
        <xdr:cNvSpPr txBox="1"/>
      </xdr:nvSpPr>
      <xdr:spPr>
        <a:xfrm>
          <a:off x="1562744" y="5142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123041</xdr:colOff>
      <xdr:row>22</xdr:row>
      <xdr:rowOff>64546</xdr:rowOff>
    </xdr:from>
    <xdr:to>
      <xdr:col>75</xdr:col>
      <xdr:colOff>48409</xdr:colOff>
      <xdr:row>24</xdr:row>
      <xdr:rowOff>30705</xdr:rowOff>
    </xdr:to>
    <xdr:sp macro="" textlink="">
      <xdr:nvSpPr>
        <xdr:cNvPr id="113" name="正方形/長方形 112"/>
        <xdr:cNvSpPr/>
      </xdr:nvSpPr>
      <xdr:spPr>
        <a:xfrm>
          <a:off x="13943816" y="3836446"/>
          <a:ext cx="687368"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[ 0.0%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市町村合併により増加した地方債残高について、行政改革大綱に掲げた目標に沿って減少させる取り組みを行った結果、償還能力の向上に繋がり、地方債残高が減少傾向にある。また、決算余剰金の積立や飛騨高山ふるさと基金の積立等により充当可能財源が増加傾向にあるため、平成２９年度より充当可能財源が将来負担額を上回るため債務償還比率は算定されていない。</a:t>
          </a:r>
        </a:p>
      </xdr:txBody>
    </xdr:sp>
    <xdr:clientData/>
  </xdr:twoCellAnchor>
  <xdr:oneCellAnchor>
    <xdr:from>
      <xdr:col>57</xdr:col>
      <xdr:colOff>111125</xdr:colOff>
      <xdr:row>23</xdr:row>
      <xdr:rowOff>47625</xdr:rowOff>
    </xdr:from>
    <xdr:ext cx="349839" cy="225703"/>
    <xdr:sp macro="" textlink="">
      <xdr:nvSpPr>
        <xdr:cNvPr id="124" name="テキスト ボックス 123"/>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7" name="直線コネクタ 126"/>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8" name="テキスト ボックス 127"/>
        <xdr:cNvSpPr txBox="1"/>
      </xdr:nvSpPr>
      <xdr:spPr>
        <a:xfrm>
          <a:off x="10756676" y="588684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9" name="直線コネクタ 128"/>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30" name="テキスト ボックス 129"/>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31" name="直線コネクタ 130"/>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2" name="テキスト ボックス 131"/>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3" name="直線コネクタ 132"/>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4" name="テキスト ボックス 133"/>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5" name="直線コネクタ 134"/>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6" name="テキスト ボックス 135"/>
        <xdr:cNvSpPr txBox="1"/>
      </xdr:nvSpPr>
      <xdr:spPr>
        <a:xfrm>
          <a:off x="10931403" y="4447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65822</xdr:rowOff>
    </xdr:to>
    <xdr:cxnSp macro="">
      <xdr:nvCxnSpPr>
        <xdr:cNvPr id="139" name="直線コネクタ 138"/>
        <xdr:cNvCxnSpPr/>
      </xdr:nvCxnSpPr>
      <xdr:spPr>
        <a:xfrm flipV="1">
          <a:off x="14793595" y="4541308"/>
          <a:ext cx="1269" cy="1353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69649</xdr:rowOff>
    </xdr:from>
    <xdr:ext cx="560923" cy="259045"/>
    <xdr:sp macro="" textlink="">
      <xdr:nvSpPr>
        <xdr:cNvPr id="140" name="債務償還比率最小値テキスト"/>
        <xdr:cNvSpPr txBox="1"/>
      </xdr:nvSpPr>
      <xdr:spPr>
        <a:xfrm>
          <a:off x="14846300" y="589894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65822</xdr:rowOff>
    </xdr:from>
    <xdr:to>
      <xdr:col>76</xdr:col>
      <xdr:colOff>111125</xdr:colOff>
      <xdr:row>34</xdr:row>
      <xdr:rowOff>65822</xdr:rowOff>
    </xdr:to>
    <xdr:cxnSp macro="">
      <xdr:nvCxnSpPr>
        <xdr:cNvPr id="141" name="直線コネクタ 140"/>
        <xdr:cNvCxnSpPr/>
      </xdr:nvCxnSpPr>
      <xdr:spPr>
        <a:xfrm>
          <a:off x="14706600" y="5895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2" name="債務償還比率最大値テキスト"/>
        <xdr:cNvSpPr txBox="1"/>
      </xdr:nvSpPr>
      <xdr:spPr>
        <a:xfrm>
          <a:off x="14846300" y="43165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3" name="直線コネクタ 142"/>
        <xdr:cNvCxnSpPr/>
      </xdr:nvCxnSpPr>
      <xdr:spPr>
        <a:xfrm>
          <a:off x="14706600" y="454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96438</xdr:rowOff>
    </xdr:from>
    <xdr:ext cx="469744" cy="259045"/>
    <xdr:sp macro="" textlink="">
      <xdr:nvSpPr>
        <xdr:cNvPr id="144" name="債務償還比率平均値テキスト"/>
        <xdr:cNvSpPr txBox="1"/>
      </xdr:nvSpPr>
      <xdr:spPr>
        <a:xfrm>
          <a:off x="14846300" y="52399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118011</xdr:rowOff>
    </xdr:from>
    <xdr:to>
      <xdr:col>76</xdr:col>
      <xdr:colOff>73025</xdr:colOff>
      <xdr:row>31</xdr:row>
      <xdr:rowOff>48161</xdr:rowOff>
    </xdr:to>
    <xdr:sp macro="" textlink="">
      <xdr:nvSpPr>
        <xdr:cNvPr id="145" name="フローチャート: 判断 144"/>
        <xdr:cNvSpPr/>
      </xdr:nvSpPr>
      <xdr:spPr>
        <a:xfrm>
          <a:off x="14744700" y="526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117292</xdr:rowOff>
    </xdr:from>
    <xdr:to>
      <xdr:col>72</xdr:col>
      <xdr:colOff>123825</xdr:colOff>
      <xdr:row>31</xdr:row>
      <xdr:rowOff>47442</xdr:rowOff>
    </xdr:to>
    <xdr:sp macro="" textlink="">
      <xdr:nvSpPr>
        <xdr:cNvPr id="146" name="フローチャート: 判断 145"/>
        <xdr:cNvSpPr/>
      </xdr:nvSpPr>
      <xdr:spPr>
        <a:xfrm>
          <a:off x="14033500" y="526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117532</xdr:rowOff>
    </xdr:from>
    <xdr:to>
      <xdr:col>68</xdr:col>
      <xdr:colOff>123825</xdr:colOff>
      <xdr:row>31</xdr:row>
      <xdr:rowOff>47682</xdr:rowOff>
    </xdr:to>
    <xdr:sp macro="" textlink="">
      <xdr:nvSpPr>
        <xdr:cNvPr id="147" name="フローチャート: 判断 146"/>
        <xdr:cNvSpPr/>
      </xdr:nvSpPr>
      <xdr:spPr>
        <a:xfrm>
          <a:off x="13271500" y="5261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113693</xdr:rowOff>
    </xdr:from>
    <xdr:to>
      <xdr:col>64</xdr:col>
      <xdr:colOff>123825</xdr:colOff>
      <xdr:row>31</xdr:row>
      <xdr:rowOff>43843</xdr:rowOff>
    </xdr:to>
    <xdr:sp macro="" textlink="">
      <xdr:nvSpPr>
        <xdr:cNvPr id="148" name="フローチャート: 判断 147"/>
        <xdr:cNvSpPr/>
      </xdr:nvSpPr>
      <xdr:spPr>
        <a:xfrm>
          <a:off x="12509500" y="525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106616</xdr:rowOff>
    </xdr:from>
    <xdr:to>
      <xdr:col>60</xdr:col>
      <xdr:colOff>123825</xdr:colOff>
      <xdr:row>31</xdr:row>
      <xdr:rowOff>36766</xdr:rowOff>
    </xdr:to>
    <xdr:sp macro="" textlink="">
      <xdr:nvSpPr>
        <xdr:cNvPr id="149" name="フローチャート: 判断 148"/>
        <xdr:cNvSpPr/>
      </xdr:nvSpPr>
      <xdr:spPr>
        <a:xfrm>
          <a:off x="11747500" y="525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60</xdr:col>
      <xdr:colOff>22225</xdr:colOff>
      <xdr:row>26</xdr:row>
      <xdr:rowOff>53679</xdr:rowOff>
    </xdr:from>
    <xdr:to>
      <xdr:col>60</xdr:col>
      <xdr:colOff>123825</xdr:colOff>
      <xdr:row>26</xdr:row>
      <xdr:rowOff>155279</xdr:rowOff>
    </xdr:to>
    <xdr:sp macro="" textlink="">
      <xdr:nvSpPr>
        <xdr:cNvPr id="155" name="楕円 154"/>
        <xdr:cNvSpPr/>
      </xdr:nvSpPr>
      <xdr:spPr>
        <a:xfrm>
          <a:off x="11747500" y="4511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15952</xdr:colOff>
      <xdr:row>29</xdr:row>
      <xdr:rowOff>63969</xdr:rowOff>
    </xdr:from>
    <xdr:ext cx="469744" cy="259045"/>
    <xdr:sp macro="" textlink="">
      <xdr:nvSpPr>
        <xdr:cNvPr id="156" name="n_1aveValue債務償還比率"/>
        <xdr:cNvSpPr txBox="1"/>
      </xdr:nvSpPr>
      <xdr:spPr>
        <a:xfrm>
          <a:off x="13836727" y="503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64209</xdr:rowOff>
    </xdr:from>
    <xdr:ext cx="469744" cy="259045"/>
    <xdr:sp macro="" textlink="">
      <xdr:nvSpPr>
        <xdr:cNvPr id="157" name="n_2aveValue債務償還比率"/>
        <xdr:cNvSpPr txBox="1"/>
      </xdr:nvSpPr>
      <xdr:spPr>
        <a:xfrm>
          <a:off x="13087427" y="5036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60370</xdr:rowOff>
    </xdr:from>
    <xdr:ext cx="469744" cy="259045"/>
    <xdr:sp macro="" textlink="">
      <xdr:nvSpPr>
        <xdr:cNvPr id="158" name="n_3aveValue債務償還比率"/>
        <xdr:cNvSpPr txBox="1"/>
      </xdr:nvSpPr>
      <xdr:spPr>
        <a:xfrm>
          <a:off x="12325427" y="5032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27893</xdr:rowOff>
    </xdr:from>
    <xdr:ext cx="469744" cy="259045"/>
    <xdr:sp macro="" textlink="">
      <xdr:nvSpPr>
        <xdr:cNvPr id="159" name="n_4aveValue債務償還比率"/>
        <xdr:cNvSpPr txBox="1"/>
      </xdr:nvSpPr>
      <xdr:spPr>
        <a:xfrm>
          <a:off x="11563427" y="5342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60969</xdr:colOff>
      <xdr:row>25</xdr:row>
      <xdr:rowOff>356</xdr:rowOff>
    </xdr:from>
    <xdr:ext cx="405111" cy="259045"/>
    <xdr:sp macro="" textlink="">
      <xdr:nvSpPr>
        <xdr:cNvPr id="160" name="n_4mainValue債務償還比率"/>
        <xdr:cNvSpPr txBox="1"/>
      </xdr:nvSpPr>
      <xdr:spPr>
        <a:xfrm>
          <a:off x="11595744" y="42866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岐阜県高山市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86,683
85,843
2,177.61
63,753,062
60,702,970
1,574,626
27,486,187
21,392,643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762</xdr:rowOff>
    </xdr:from>
    <xdr:to>
      <xdr:col>24</xdr:col>
      <xdr:colOff>62865</xdr:colOff>
      <xdr:row>42</xdr:row>
      <xdr:rowOff>16764</xdr:rowOff>
    </xdr:to>
    <xdr:cxnSp macro="">
      <xdr:nvCxnSpPr>
        <xdr:cNvPr id="55" name="直線コネクタ 54"/>
        <xdr:cNvCxnSpPr/>
      </xdr:nvCxnSpPr>
      <xdr:spPr>
        <a:xfrm flipV="1">
          <a:off x="4634865" y="5830062"/>
          <a:ext cx="0" cy="1387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20591</xdr:rowOff>
    </xdr:from>
    <xdr:ext cx="405111" cy="259045"/>
    <xdr:sp macro="" textlink="">
      <xdr:nvSpPr>
        <xdr:cNvPr id="56" name="【道路】&#10;有形固定資産減価償却率最小値テキスト"/>
        <xdr:cNvSpPr txBox="1"/>
      </xdr:nvSpPr>
      <xdr:spPr>
        <a:xfrm>
          <a:off x="4673600" y="7221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16764</xdr:rowOff>
    </xdr:from>
    <xdr:to>
      <xdr:col>24</xdr:col>
      <xdr:colOff>152400</xdr:colOff>
      <xdr:row>42</xdr:row>
      <xdr:rowOff>16764</xdr:rowOff>
    </xdr:to>
    <xdr:cxnSp macro="">
      <xdr:nvCxnSpPr>
        <xdr:cNvPr id="57" name="直線コネクタ 56"/>
        <xdr:cNvCxnSpPr/>
      </xdr:nvCxnSpPr>
      <xdr:spPr>
        <a:xfrm>
          <a:off x="4546600" y="7217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118889</xdr:rowOff>
    </xdr:from>
    <xdr:ext cx="405111" cy="259045"/>
    <xdr:sp macro="" textlink="">
      <xdr:nvSpPr>
        <xdr:cNvPr id="58" name="【道路】&#10;有形固定資産減価償却率最大値テキスト"/>
        <xdr:cNvSpPr txBox="1"/>
      </xdr:nvSpPr>
      <xdr:spPr>
        <a:xfrm>
          <a:off x="4673600" y="5605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762</xdr:rowOff>
    </xdr:from>
    <xdr:to>
      <xdr:col>24</xdr:col>
      <xdr:colOff>152400</xdr:colOff>
      <xdr:row>34</xdr:row>
      <xdr:rowOff>762</xdr:rowOff>
    </xdr:to>
    <xdr:cxnSp macro="">
      <xdr:nvCxnSpPr>
        <xdr:cNvPr id="59" name="直線コネクタ 58"/>
        <xdr:cNvCxnSpPr/>
      </xdr:nvCxnSpPr>
      <xdr:spPr>
        <a:xfrm>
          <a:off x="4546600" y="5830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73423</xdr:rowOff>
    </xdr:from>
    <xdr:ext cx="405111" cy="259045"/>
    <xdr:sp macro="" textlink="">
      <xdr:nvSpPr>
        <xdr:cNvPr id="60" name="【道路】&#10;有形固定資産減価償却率平均値テキスト"/>
        <xdr:cNvSpPr txBox="1"/>
      </xdr:nvSpPr>
      <xdr:spPr>
        <a:xfrm>
          <a:off x="4673600" y="65885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50546</xdr:rowOff>
    </xdr:from>
    <xdr:to>
      <xdr:col>24</xdr:col>
      <xdr:colOff>114300</xdr:colOff>
      <xdr:row>39</xdr:row>
      <xdr:rowOff>152146</xdr:rowOff>
    </xdr:to>
    <xdr:sp macro="" textlink="">
      <xdr:nvSpPr>
        <xdr:cNvPr id="61" name="フローチャート: 判断 60"/>
        <xdr:cNvSpPr/>
      </xdr:nvSpPr>
      <xdr:spPr>
        <a:xfrm>
          <a:off x="4584700" y="673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2540</xdr:rowOff>
    </xdr:from>
    <xdr:to>
      <xdr:col>20</xdr:col>
      <xdr:colOff>38100</xdr:colOff>
      <xdr:row>39</xdr:row>
      <xdr:rowOff>104140</xdr:rowOff>
    </xdr:to>
    <xdr:sp macro="" textlink="">
      <xdr:nvSpPr>
        <xdr:cNvPr id="62" name="フローチャート: 判断 61"/>
        <xdr:cNvSpPr/>
      </xdr:nvSpPr>
      <xdr:spPr>
        <a:xfrm>
          <a:off x="3746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164846</xdr:rowOff>
    </xdr:from>
    <xdr:to>
      <xdr:col>15</xdr:col>
      <xdr:colOff>101600</xdr:colOff>
      <xdr:row>39</xdr:row>
      <xdr:rowOff>94996</xdr:rowOff>
    </xdr:to>
    <xdr:sp macro="" textlink="">
      <xdr:nvSpPr>
        <xdr:cNvPr id="63" name="フローチャート: 判断 62"/>
        <xdr:cNvSpPr/>
      </xdr:nvSpPr>
      <xdr:spPr>
        <a:xfrm>
          <a:off x="2857500" y="66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132842</xdr:rowOff>
    </xdr:from>
    <xdr:to>
      <xdr:col>10</xdr:col>
      <xdr:colOff>165100</xdr:colOff>
      <xdr:row>39</xdr:row>
      <xdr:rowOff>62992</xdr:rowOff>
    </xdr:to>
    <xdr:sp macro="" textlink="">
      <xdr:nvSpPr>
        <xdr:cNvPr id="64" name="フローチャート: 判断 63"/>
        <xdr:cNvSpPr/>
      </xdr:nvSpPr>
      <xdr:spPr>
        <a:xfrm>
          <a:off x="1968500" y="664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105410</xdr:rowOff>
    </xdr:from>
    <xdr:to>
      <xdr:col>6</xdr:col>
      <xdr:colOff>38100</xdr:colOff>
      <xdr:row>39</xdr:row>
      <xdr:rowOff>35560</xdr:rowOff>
    </xdr:to>
    <xdr:sp macro="" textlink="">
      <xdr:nvSpPr>
        <xdr:cNvPr id="65" name="フローチャート: 判断 64"/>
        <xdr:cNvSpPr/>
      </xdr:nvSpPr>
      <xdr:spPr>
        <a:xfrm>
          <a:off x="107950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130556</xdr:rowOff>
    </xdr:from>
    <xdr:to>
      <xdr:col>24</xdr:col>
      <xdr:colOff>114300</xdr:colOff>
      <xdr:row>40</xdr:row>
      <xdr:rowOff>60706</xdr:rowOff>
    </xdr:to>
    <xdr:sp macro="" textlink="">
      <xdr:nvSpPr>
        <xdr:cNvPr id="71" name="楕円 70"/>
        <xdr:cNvSpPr/>
      </xdr:nvSpPr>
      <xdr:spPr>
        <a:xfrm>
          <a:off x="4584700" y="681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108983</xdr:rowOff>
    </xdr:from>
    <xdr:ext cx="405111" cy="259045"/>
    <xdr:sp macro="" textlink="">
      <xdr:nvSpPr>
        <xdr:cNvPr id="72" name="【道路】&#10;有形固定資産減価償却率該当値テキスト"/>
        <xdr:cNvSpPr txBox="1"/>
      </xdr:nvSpPr>
      <xdr:spPr>
        <a:xfrm>
          <a:off x="4673600" y="6795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107696</xdr:rowOff>
    </xdr:from>
    <xdr:to>
      <xdr:col>20</xdr:col>
      <xdr:colOff>38100</xdr:colOff>
      <xdr:row>40</xdr:row>
      <xdr:rowOff>37846</xdr:rowOff>
    </xdr:to>
    <xdr:sp macro="" textlink="">
      <xdr:nvSpPr>
        <xdr:cNvPr id="73" name="楕円 72"/>
        <xdr:cNvSpPr/>
      </xdr:nvSpPr>
      <xdr:spPr>
        <a:xfrm>
          <a:off x="3746500" y="679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158496</xdr:rowOff>
    </xdr:from>
    <xdr:to>
      <xdr:col>24</xdr:col>
      <xdr:colOff>63500</xdr:colOff>
      <xdr:row>40</xdr:row>
      <xdr:rowOff>9906</xdr:rowOff>
    </xdr:to>
    <xdr:cxnSp macro="">
      <xdr:nvCxnSpPr>
        <xdr:cNvPr id="74" name="直線コネクタ 73"/>
        <xdr:cNvCxnSpPr/>
      </xdr:nvCxnSpPr>
      <xdr:spPr>
        <a:xfrm>
          <a:off x="3797300" y="684504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103124</xdr:rowOff>
    </xdr:from>
    <xdr:to>
      <xdr:col>15</xdr:col>
      <xdr:colOff>101600</xdr:colOff>
      <xdr:row>40</xdr:row>
      <xdr:rowOff>33274</xdr:rowOff>
    </xdr:to>
    <xdr:sp macro="" textlink="">
      <xdr:nvSpPr>
        <xdr:cNvPr id="75" name="楕円 74"/>
        <xdr:cNvSpPr/>
      </xdr:nvSpPr>
      <xdr:spPr>
        <a:xfrm>
          <a:off x="2857500" y="678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153924</xdr:rowOff>
    </xdr:from>
    <xdr:to>
      <xdr:col>19</xdr:col>
      <xdr:colOff>177800</xdr:colOff>
      <xdr:row>39</xdr:row>
      <xdr:rowOff>158496</xdr:rowOff>
    </xdr:to>
    <xdr:cxnSp macro="">
      <xdr:nvCxnSpPr>
        <xdr:cNvPr id="76" name="直線コネクタ 75"/>
        <xdr:cNvCxnSpPr/>
      </xdr:nvCxnSpPr>
      <xdr:spPr>
        <a:xfrm>
          <a:off x="2908300" y="684047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87122</xdr:rowOff>
    </xdr:from>
    <xdr:to>
      <xdr:col>10</xdr:col>
      <xdr:colOff>165100</xdr:colOff>
      <xdr:row>40</xdr:row>
      <xdr:rowOff>17272</xdr:rowOff>
    </xdr:to>
    <xdr:sp macro="" textlink="">
      <xdr:nvSpPr>
        <xdr:cNvPr id="77" name="楕円 76"/>
        <xdr:cNvSpPr/>
      </xdr:nvSpPr>
      <xdr:spPr>
        <a:xfrm>
          <a:off x="1968500" y="677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137922</xdr:rowOff>
    </xdr:from>
    <xdr:to>
      <xdr:col>15</xdr:col>
      <xdr:colOff>50800</xdr:colOff>
      <xdr:row>39</xdr:row>
      <xdr:rowOff>153924</xdr:rowOff>
    </xdr:to>
    <xdr:cxnSp macro="">
      <xdr:nvCxnSpPr>
        <xdr:cNvPr id="78" name="直線コネクタ 77"/>
        <xdr:cNvCxnSpPr/>
      </xdr:nvCxnSpPr>
      <xdr:spPr>
        <a:xfrm>
          <a:off x="2019300" y="6824472"/>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73406</xdr:rowOff>
    </xdr:from>
    <xdr:to>
      <xdr:col>6</xdr:col>
      <xdr:colOff>38100</xdr:colOff>
      <xdr:row>40</xdr:row>
      <xdr:rowOff>3556</xdr:rowOff>
    </xdr:to>
    <xdr:sp macro="" textlink="">
      <xdr:nvSpPr>
        <xdr:cNvPr id="79" name="楕円 78"/>
        <xdr:cNvSpPr/>
      </xdr:nvSpPr>
      <xdr:spPr>
        <a:xfrm>
          <a:off x="1079500" y="675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124206</xdr:rowOff>
    </xdr:from>
    <xdr:to>
      <xdr:col>10</xdr:col>
      <xdr:colOff>114300</xdr:colOff>
      <xdr:row>39</xdr:row>
      <xdr:rowOff>137922</xdr:rowOff>
    </xdr:to>
    <xdr:cxnSp macro="">
      <xdr:nvCxnSpPr>
        <xdr:cNvPr id="80" name="直線コネクタ 79"/>
        <xdr:cNvCxnSpPr/>
      </xdr:nvCxnSpPr>
      <xdr:spPr>
        <a:xfrm>
          <a:off x="1130300" y="681075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120667</xdr:rowOff>
    </xdr:from>
    <xdr:ext cx="405111" cy="259045"/>
    <xdr:sp macro="" textlink="">
      <xdr:nvSpPr>
        <xdr:cNvPr id="81" name="n_1aveValue【道路】&#10;有形固定資産減価償却率"/>
        <xdr:cNvSpPr txBox="1"/>
      </xdr:nvSpPr>
      <xdr:spPr>
        <a:xfrm>
          <a:off x="3582044" y="6464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111523</xdr:rowOff>
    </xdr:from>
    <xdr:ext cx="405111" cy="259045"/>
    <xdr:sp macro="" textlink="">
      <xdr:nvSpPr>
        <xdr:cNvPr id="82" name="n_2aveValue【道路】&#10;有形固定資産減価償却率"/>
        <xdr:cNvSpPr txBox="1"/>
      </xdr:nvSpPr>
      <xdr:spPr>
        <a:xfrm>
          <a:off x="2705744" y="6455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79519</xdr:rowOff>
    </xdr:from>
    <xdr:ext cx="405111" cy="259045"/>
    <xdr:sp macro="" textlink="">
      <xdr:nvSpPr>
        <xdr:cNvPr id="83" name="n_3aveValue【道路】&#10;有形固定資産減価償却率"/>
        <xdr:cNvSpPr txBox="1"/>
      </xdr:nvSpPr>
      <xdr:spPr>
        <a:xfrm>
          <a:off x="1816744" y="6423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52087</xdr:rowOff>
    </xdr:from>
    <xdr:ext cx="405111" cy="259045"/>
    <xdr:sp macro="" textlink="">
      <xdr:nvSpPr>
        <xdr:cNvPr id="84" name="n_4aveValue【道路】&#10;有形固定資産減価償却率"/>
        <xdr:cNvSpPr txBox="1"/>
      </xdr:nvSpPr>
      <xdr:spPr>
        <a:xfrm>
          <a:off x="927744" y="6395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28973</xdr:rowOff>
    </xdr:from>
    <xdr:ext cx="405111" cy="259045"/>
    <xdr:sp macro="" textlink="">
      <xdr:nvSpPr>
        <xdr:cNvPr id="85" name="n_1mainValue【道路】&#10;有形固定資産減価償却率"/>
        <xdr:cNvSpPr txBox="1"/>
      </xdr:nvSpPr>
      <xdr:spPr>
        <a:xfrm>
          <a:off x="3582044" y="6886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24401</xdr:rowOff>
    </xdr:from>
    <xdr:ext cx="405111" cy="259045"/>
    <xdr:sp macro="" textlink="">
      <xdr:nvSpPr>
        <xdr:cNvPr id="86" name="n_2mainValue【道路】&#10;有形固定資産減価償却率"/>
        <xdr:cNvSpPr txBox="1"/>
      </xdr:nvSpPr>
      <xdr:spPr>
        <a:xfrm>
          <a:off x="2705744" y="6882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8399</xdr:rowOff>
    </xdr:from>
    <xdr:ext cx="405111" cy="259045"/>
    <xdr:sp macro="" textlink="">
      <xdr:nvSpPr>
        <xdr:cNvPr id="87" name="n_3mainValue【道路】&#10;有形固定資産減価償却率"/>
        <xdr:cNvSpPr txBox="1"/>
      </xdr:nvSpPr>
      <xdr:spPr>
        <a:xfrm>
          <a:off x="1816744" y="6866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166133</xdr:rowOff>
    </xdr:from>
    <xdr:ext cx="405111" cy="259045"/>
    <xdr:sp macro="" textlink="">
      <xdr:nvSpPr>
        <xdr:cNvPr id="88" name="n_4mainValue【道路】&#10;有形固定資産減価償却率"/>
        <xdr:cNvSpPr txBox="1"/>
      </xdr:nvSpPr>
      <xdr:spPr>
        <a:xfrm>
          <a:off x="927744" y="6852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69647</xdr:rowOff>
    </xdr:from>
    <xdr:to>
      <xdr:col>54</xdr:col>
      <xdr:colOff>189865</xdr:colOff>
      <xdr:row>41</xdr:row>
      <xdr:rowOff>155639</xdr:rowOff>
    </xdr:to>
    <xdr:cxnSp macro="">
      <xdr:nvCxnSpPr>
        <xdr:cNvPr id="112" name="直線コネクタ 111"/>
        <xdr:cNvCxnSpPr/>
      </xdr:nvCxnSpPr>
      <xdr:spPr>
        <a:xfrm flipV="1">
          <a:off x="10476865" y="5727497"/>
          <a:ext cx="0" cy="1457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159466</xdr:rowOff>
    </xdr:from>
    <xdr:ext cx="469744" cy="259045"/>
    <xdr:sp macro="" textlink="">
      <xdr:nvSpPr>
        <xdr:cNvPr id="113" name="【道路】&#10;一人当たり延長最小値テキスト"/>
        <xdr:cNvSpPr txBox="1"/>
      </xdr:nvSpPr>
      <xdr:spPr>
        <a:xfrm>
          <a:off x="10515600" y="7188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155639</xdr:rowOff>
    </xdr:from>
    <xdr:to>
      <xdr:col>55</xdr:col>
      <xdr:colOff>88900</xdr:colOff>
      <xdr:row>41</xdr:row>
      <xdr:rowOff>155639</xdr:rowOff>
    </xdr:to>
    <xdr:cxnSp macro="">
      <xdr:nvCxnSpPr>
        <xdr:cNvPr id="114" name="直線コネクタ 113"/>
        <xdr:cNvCxnSpPr/>
      </xdr:nvCxnSpPr>
      <xdr:spPr>
        <a:xfrm>
          <a:off x="10388600" y="7185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16324</xdr:rowOff>
    </xdr:from>
    <xdr:ext cx="534377" cy="259045"/>
    <xdr:sp macro="" textlink="">
      <xdr:nvSpPr>
        <xdr:cNvPr id="115" name="【道路】&#10;一人当たり延長最大値テキスト"/>
        <xdr:cNvSpPr txBox="1"/>
      </xdr:nvSpPr>
      <xdr:spPr>
        <a:xfrm>
          <a:off x="10515600" y="5502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69647</xdr:rowOff>
    </xdr:from>
    <xdr:to>
      <xdr:col>55</xdr:col>
      <xdr:colOff>88900</xdr:colOff>
      <xdr:row>33</xdr:row>
      <xdr:rowOff>69647</xdr:rowOff>
    </xdr:to>
    <xdr:cxnSp macro="">
      <xdr:nvCxnSpPr>
        <xdr:cNvPr id="116" name="直線コネクタ 115"/>
        <xdr:cNvCxnSpPr/>
      </xdr:nvCxnSpPr>
      <xdr:spPr>
        <a:xfrm>
          <a:off x="10388600" y="5727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118470</xdr:rowOff>
    </xdr:from>
    <xdr:ext cx="534377" cy="259045"/>
    <xdr:sp macro="" textlink="">
      <xdr:nvSpPr>
        <xdr:cNvPr id="117" name="【道路】&#10;一人当たり延長平均値テキスト"/>
        <xdr:cNvSpPr txBox="1"/>
      </xdr:nvSpPr>
      <xdr:spPr>
        <a:xfrm>
          <a:off x="10515600" y="64621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140043</xdr:rowOff>
    </xdr:from>
    <xdr:to>
      <xdr:col>55</xdr:col>
      <xdr:colOff>50800</xdr:colOff>
      <xdr:row>38</xdr:row>
      <xdr:rowOff>70193</xdr:rowOff>
    </xdr:to>
    <xdr:sp macro="" textlink="">
      <xdr:nvSpPr>
        <xdr:cNvPr id="118" name="フローチャート: 判断 117"/>
        <xdr:cNvSpPr/>
      </xdr:nvSpPr>
      <xdr:spPr>
        <a:xfrm>
          <a:off x="10426700" y="6483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112459</xdr:rowOff>
    </xdr:from>
    <xdr:to>
      <xdr:col>50</xdr:col>
      <xdr:colOff>165100</xdr:colOff>
      <xdr:row>38</xdr:row>
      <xdr:rowOff>42608</xdr:rowOff>
    </xdr:to>
    <xdr:sp macro="" textlink="">
      <xdr:nvSpPr>
        <xdr:cNvPr id="119" name="フローチャート: 判断 118"/>
        <xdr:cNvSpPr/>
      </xdr:nvSpPr>
      <xdr:spPr>
        <a:xfrm>
          <a:off x="9588500" y="645610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122288</xdr:rowOff>
    </xdr:from>
    <xdr:to>
      <xdr:col>46</xdr:col>
      <xdr:colOff>38100</xdr:colOff>
      <xdr:row>38</xdr:row>
      <xdr:rowOff>52439</xdr:rowOff>
    </xdr:to>
    <xdr:sp macro="" textlink="">
      <xdr:nvSpPr>
        <xdr:cNvPr id="120" name="フローチャート: 判断 119"/>
        <xdr:cNvSpPr/>
      </xdr:nvSpPr>
      <xdr:spPr>
        <a:xfrm>
          <a:off x="8699500" y="64659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156007</xdr:rowOff>
    </xdr:from>
    <xdr:to>
      <xdr:col>41</xdr:col>
      <xdr:colOff>101600</xdr:colOff>
      <xdr:row>38</xdr:row>
      <xdr:rowOff>86157</xdr:rowOff>
    </xdr:to>
    <xdr:sp macro="" textlink="">
      <xdr:nvSpPr>
        <xdr:cNvPr id="121" name="フローチャート: 判断 120"/>
        <xdr:cNvSpPr/>
      </xdr:nvSpPr>
      <xdr:spPr>
        <a:xfrm>
          <a:off x="7810500" y="649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36</xdr:row>
      <xdr:rowOff>141491</xdr:rowOff>
    </xdr:from>
    <xdr:to>
      <xdr:col>36</xdr:col>
      <xdr:colOff>165100</xdr:colOff>
      <xdr:row>37</xdr:row>
      <xdr:rowOff>71641</xdr:rowOff>
    </xdr:to>
    <xdr:sp macro="" textlink="">
      <xdr:nvSpPr>
        <xdr:cNvPr id="122" name="フローチャート: 判断 121"/>
        <xdr:cNvSpPr/>
      </xdr:nvSpPr>
      <xdr:spPr>
        <a:xfrm>
          <a:off x="6921500" y="631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144158</xdr:rowOff>
    </xdr:from>
    <xdr:to>
      <xdr:col>55</xdr:col>
      <xdr:colOff>50800</xdr:colOff>
      <xdr:row>35</xdr:row>
      <xdr:rowOff>74308</xdr:rowOff>
    </xdr:to>
    <xdr:sp macro="" textlink="">
      <xdr:nvSpPr>
        <xdr:cNvPr id="128" name="楕円 127"/>
        <xdr:cNvSpPr/>
      </xdr:nvSpPr>
      <xdr:spPr>
        <a:xfrm>
          <a:off x="10426700" y="597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33</xdr:row>
      <xdr:rowOff>167035</xdr:rowOff>
    </xdr:from>
    <xdr:ext cx="534377" cy="259045"/>
    <xdr:sp macro="" textlink="">
      <xdr:nvSpPr>
        <xdr:cNvPr id="129" name="【道路】&#10;一人当たり延長該当値テキスト"/>
        <xdr:cNvSpPr txBox="1"/>
      </xdr:nvSpPr>
      <xdr:spPr>
        <a:xfrm>
          <a:off x="10515600" y="582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156807</xdr:rowOff>
    </xdr:from>
    <xdr:to>
      <xdr:col>50</xdr:col>
      <xdr:colOff>165100</xdr:colOff>
      <xdr:row>35</xdr:row>
      <xdr:rowOff>86957</xdr:rowOff>
    </xdr:to>
    <xdr:sp macro="" textlink="">
      <xdr:nvSpPr>
        <xdr:cNvPr id="130" name="楕円 129"/>
        <xdr:cNvSpPr/>
      </xdr:nvSpPr>
      <xdr:spPr>
        <a:xfrm>
          <a:off x="9588500" y="5986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35</xdr:row>
      <xdr:rowOff>23508</xdr:rowOff>
    </xdr:from>
    <xdr:to>
      <xdr:col>55</xdr:col>
      <xdr:colOff>0</xdr:colOff>
      <xdr:row>35</xdr:row>
      <xdr:rowOff>36157</xdr:rowOff>
    </xdr:to>
    <xdr:cxnSp macro="">
      <xdr:nvCxnSpPr>
        <xdr:cNvPr id="131" name="直線コネクタ 130"/>
        <xdr:cNvCxnSpPr/>
      </xdr:nvCxnSpPr>
      <xdr:spPr>
        <a:xfrm flipV="1">
          <a:off x="9639300" y="6024258"/>
          <a:ext cx="838200" cy="12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169189</xdr:rowOff>
    </xdr:from>
    <xdr:to>
      <xdr:col>46</xdr:col>
      <xdr:colOff>38100</xdr:colOff>
      <xdr:row>35</xdr:row>
      <xdr:rowOff>99339</xdr:rowOff>
    </xdr:to>
    <xdr:sp macro="" textlink="">
      <xdr:nvSpPr>
        <xdr:cNvPr id="132" name="楕円 131"/>
        <xdr:cNvSpPr/>
      </xdr:nvSpPr>
      <xdr:spPr>
        <a:xfrm>
          <a:off x="8699500" y="5998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36157</xdr:rowOff>
    </xdr:from>
    <xdr:to>
      <xdr:col>50</xdr:col>
      <xdr:colOff>114300</xdr:colOff>
      <xdr:row>35</xdr:row>
      <xdr:rowOff>48539</xdr:rowOff>
    </xdr:to>
    <xdr:cxnSp macro="">
      <xdr:nvCxnSpPr>
        <xdr:cNvPr id="133" name="直線コネクタ 132"/>
        <xdr:cNvCxnSpPr/>
      </xdr:nvCxnSpPr>
      <xdr:spPr>
        <a:xfrm flipV="1">
          <a:off x="8750300" y="6036907"/>
          <a:ext cx="889000" cy="12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7341</xdr:rowOff>
    </xdr:from>
    <xdr:to>
      <xdr:col>41</xdr:col>
      <xdr:colOff>101600</xdr:colOff>
      <xdr:row>35</xdr:row>
      <xdr:rowOff>108941</xdr:rowOff>
    </xdr:to>
    <xdr:sp macro="" textlink="">
      <xdr:nvSpPr>
        <xdr:cNvPr id="134" name="楕円 133"/>
        <xdr:cNvSpPr/>
      </xdr:nvSpPr>
      <xdr:spPr>
        <a:xfrm>
          <a:off x="7810500" y="6008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35</xdr:row>
      <xdr:rowOff>48539</xdr:rowOff>
    </xdr:from>
    <xdr:to>
      <xdr:col>45</xdr:col>
      <xdr:colOff>177800</xdr:colOff>
      <xdr:row>35</xdr:row>
      <xdr:rowOff>58141</xdr:rowOff>
    </xdr:to>
    <xdr:cxnSp macro="">
      <xdr:nvCxnSpPr>
        <xdr:cNvPr id="135" name="直線コネクタ 134"/>
        <xdr:cNvCxnSpPr/>
      </xdr:nvCxnSpPr>
      <xdr:spPr>
        <a:xfrm flipV="1">
          <a:off x="7861300" y="6049289"/>
          <a:ext cx="889000" cy="9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34</xdr:row>
      <xdr:rowOff>166713</xdr:rowOff>
    </xdr:from>
    <xdr:to>
      <xdr:col>36</xdr:col>
      <xdr:colOff>165100</xdr:colOff>
      <xdr:row>35</xdr:row>
      <xdr:rowOff>96863</xdr:rowOff>
    </xdr:to>
    <xdr:sp macro="" textlink="">
      <xdr:nvSpPr>
        <xdr:cNvPr id="136" name="楕円 135"/>
        <xdr:cNvSpPr/>
      </xdr:nvSpPr>
      <xdr:spPr>
        <a:xfrm>
          <a:off x="6921500" y="5996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35</xdr:row>
      <xdr:rowOff>46063</xdr:rowOff>
    </xdr:from>
    <xdr:to>
      <xdr:col>41</xdr:col>
      <xdr:colOff>50800</xdr:colOff>
      <xdr:row>35</xdr:row>
      <xdr:rowOff>58141</xdr:rowOff>
    </xdr:to>
    <xdr:cxnSp macro="">
      <xdr:nvCxnSpPr>
        <xdr:cNvPr id="137" name="直線コネクタ 136"/>
        <xdr:cNvCxnSpPr/>
      </xdr:nvCxnSpPr>
      <xdr:spPr>
        <a:xfrm>
          <a:off x="6972300" y="6046813"/>
          <a:ext cx="889000" cy="12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33735</xdr:rowOff>
    </xdr:from>
    <xdr:ext cx="534377" cy="259045"/>
    <xdr:sp macro="" textlink="">
      <xdr:nvSpPr>
        <xdr:cNvPr id="138" name="n_1aveValue【道路】&#10;一人当たり延長"/>
        <xdr:cNvSpPr txBox="1"/>
      </xdr:nvSpPr>
      <xdr:spPr>
        <a:xfrm>
          <a:off x="9359411" y="6548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43566</xdr:rowOff>
    </xdr:from>
    <xdr:ext cx="534377" cy="259045"/>
    <xdr:sp macro="" textlink="">
      <xdr:nvSpPr>
        <xdr:cNvPr id="139" name="n_2aveValue【道路】&#10;一人当たり延長"/>
        <xdr:cNvSpPr txBox="1"/>
      </xdr:nvSpPr>
      <xdr:spPr>
        <a:xfrm>
          <a:off x="8483111" y="655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77284</xdr:rowOff>
    </xdr:from>
    <xdr:ext cx="534377" cy="259045"/>
    <xdr:sp macro="" textlink="">
      <xdr:nvSpPr>
        <xdr:cNvPr id="140" name="n_3aveValue【道路】&#10;一人当たり延長"/>
        <xdr:cNvSpPr txBox="1"/>
      </xdr:nvSpPr>
      <xdr:spPr>
        <a:xfrm>
          <a:off x="7594111" y="6592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62768</xdr:rowOff>
    </xdr:from>
    <xdr:ext cx="534377" cy="259045"/>
    <xdr:sp macro="" textlink="">
      <xdr:nvSpPr>
        <xdr:cNvPr id="141" name="n_4aveValue【道路】&#10;一人当たり延長"/>
        <xdr:cNvSpPr txBox="1"/>
      </xdr:nvSpPr>
      <xdr:spPr>
        <a:xfrm>
          <a:off x="6705111" y="640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33</xdr:row>
      <xdr:rowOff>103484</xdr:rowOff>
    </xdr:from>
    <xdr:ext cx="534377" cy="259045"/>
    <xdr:sp macro="" textlink="">
      <xdr:nvSpPr>
        <xdr:cNvPr id="142" name="n_1mainValue【道路】&#10;一人当たり延長"/>
        <xdr:cNvSpPr txBox="1"/>
      </xdr:nvSpPr>
      <xdr:spPr>
        <a:xfrm>
          <a:off x="9359411" y="5761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33</xdr:row>
      <xdr:rowOff>115866</xdr:rowOff>
    </xdr:from>
    <xdr:ext cx="534377" cy="259045"/>
    <xdr:sp macro="" textlink="">
      <xdr:nvSpPr>
        <xdr:cNvPr id="143" name="n_2mainValue【道路】&#10;一人当たり延長"/>
        <xdr:cNvSpPr txBox="1"/>
      </xdr:nvSpPr>
      <xdr:spPr>
        <a:xfrm>
          <a:off x="8483111" y="5773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33</xdr:row>
      <xdr:rowOff>125468</xdr:rowOff>
    </xdr:from>
    <xdr:ext cx="534377" cy="259045"/>
    <xdr:sp macro="" textlink="">
      <xdr:nvSpPr>
        <xdr:cNvPr id="144" name="n_3mainValue【道路】&#10;一人当たり延長"/>
        <xdr:cNvSpPr txBox="1"/>
      </xdr:nvSpPr>
      <xdr:spPr>
        <a:xfrm>
          <a:off x="7594111" y="5783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33</xdr:row>
      <xdr:rowOff>113390</xdr:rowOff>
    </xdr:from>
    <xdr:ext cx="534377" cy="259045"/>
    <xdr:sp macro="" textlink="">
      <xdr:nvSpPr>
        <xdr:cNvPr id="145" name="n_4mainValue【道路】&#10;一人当たり延長"/>
        <xdr:cNvSpPr txBox="1"/>
      </xdr:nvSpPr>
      <xdr:spPr>
        <a:xfrm>
          <a:off x="6705111" y="5771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52251</xdr:rowOff>
    </xdr:from>
    <xdr:to>
      <xdr:col>24</xdr:col>
      <xdr:colOff>62865</xdr:colOff>
      <xdr:row>63</xdr:row>
      <xdr:rowOff>160020</xdr:rowOff>
    </xdr:to>
    <xdr:cxnSp macro="">
      <xdr:nvCxnSpPr>
        <xdr:cNvPr id="171" name="直線コネクタ 170"/>
        <xdr:cNvCxnSpPr/>
      </xdr:nvCxnSpPr>
      <xdr:spPr>
        <a:xfrm flipV="1">
          <a:off x="4634865" y="9482001"/>
          <a:ext cx="0" cy="1479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163847</xdr:rowOff>
    </xdr:from>
    <xdr:ext cx="405111" cy="259045"/>
    <xdr:sp macro="" textlink="">
      <xdr:nvSpPr>
        <xdr:cNvPr id="172" name="【橋りょう・トンネル】&#10;有形固定資産減価償却率最小値テキスト"/>
        <xdr:cNvSpPr txBox="1"/>
      </xdr:nvSpPr>
      <xdr:spPr>
        <a:xfrm>
          <a:off x="4673600" y="1096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160020</xdr:rowOff>
    </xdr:from>
    <xdr:to>
      <xdr:col>24</xdr:col>
      <xdr:colOff>152400</xdr:colOff>
      <xdr:row>63</xdr:row>
      <xdr:rowOff>160020</xdr:rowOff>
    </xdr:to>
    <xdr:cxnSp macro="">
      <xdr:nvCxnSpPr>
        <xdr:cNvPr id="173" name="直線コネクタ 172"/>
        <xdr:cNvCxnSpPr/>
      </xdr:nvCxnSpPr>
      <xdr:spPr>
        <a:xfrm>
          <a:off x="4546600" y="1096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170378</xdr:rowOff>
    </xdr:from>
    <xdr:ext cx="340478" cy="259045"/>
    <xdr:sp macro="" textlink="">
      <xdr:nvSpPr>
        <xdr:cNvPr id="174" name="【橋りょう・トンネル】&#10;有形固定資産減価償却率最大値テキスト"/>
        <xdr:cNvSpPr txBox="1"/>
      </xdr:nvSpPr>
      <xdr:spPr>
        <a:xfrm>
          <a:off x="4673600" y="92572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52251</xdr:rowOff>
    </xdr:from>
    <xdr:to>
      <xdr:col>24</xdr:col>
      <xdr:colOff>152400</xdr:colOff>
      <xdr:row>55</xdr:row>
      <xdr:rowOff>52251</xdr:rowOff>
    </xdr:to>
    <xdr:cxnSp macro="">
      <xdr:nvCxnSpPr>
        <xdr:cNvPr id="175" name="直線コネクタ 174"/>
        <xdr:cNvCxnSpPr/>
      </xdr:nvCxnSpPr>
      <xdr:spPr>
        <a:xfrm>
          <a:off x="4546600" y="948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146430</xdr:rowOff>
    </xdr:from>
    <xdr:ext cx="405111" cy="259045"/>
    <xdr:sp macro="" textlink="">
      <xdr:nvSpPr>
        <xdr:cNvPr id="176" name="【橋りょう・トンネル】&#10;有形固定資産減価償却率平均値テキスト"/>
        <xdr:cNvSpPr txBox="1"/>
      </xdr:nvSpPr>
      <xdr:spPr>
        <a:xfrm>
          <a:off x="4673600" y="104334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168003</xdr:rowOff>
    </xdr:from>
    <xdr:to>
      <xdr:col>24</xdr:col>
      <xdr:colOff>114300</xdr:colOff>
      <xdr:row>61</xdr:row>
      <xdr:rowOff>98153</xdr:rowOff>
    </xdr:to>
    <xdr:sp macro="" textlink="">
      <xdr:nvSpPr>
        <xdr:cNvPr id="177" name="フローチャート: 判断 176"/>
        <xdr:cNvSpPr/>
      </xdr:nvSpPr>
      <xdr:spPr>
        <a:xfrm>
          <a:off x="4584700" y="104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135346</xdr:rowOff>
    </xdr:from>
    <xdr:to>
      <xdr:col>20</xdr:col>
      <xdr:colOff>38100</xdr:colOff>
      <xdr:row>61</xdr:row>
      <xdr:rowOff>65496</xdr:rowOff>
    </xdr:to>
    <xdr:sp macro="" textlink="">
      <xdr:nvSpPr>
        <xdr:cNvPr id="178" name="フローチャート: 判断 177"/>
        <xdr:cNvSpPr/>
      </xdr:nvSpPr>
      <xdr:spPr>
        <a:xfrm>
          <a:off x="3746500" y="1042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114119</xdr:rowOff>
    </xdr:from>
    <xdr:to>
      <xdr:col>15</xdr:col>
      <xdr:colOff>101600</xdr:colOff>
      <xdr:row>61</xdr:row>
      <xdr:rowOff>44269</xdr:rowOff>
    </xdr:to>
    <xdr:sp macro="" textlink="">
      <xdr:nvSpPr>
        <xdr:cNvPr id="179" name="フローチャート: 判断 178"/>
        <xdr:cNvSpPr/>
      </xdr:nvSpPr>
      <xdr:spPr>
        <a:xfrm>
          <a:off x="2857500" y="1040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99423</xdr:rowOff>
    </xdr:from>
    <xdr:to>
      <xdr:col>10</xdr:col>
      <xdr:colOff>165100</xdr:colOff>
      <xdr:row>61</xdr:row>
      <xdr:rowOff>29573</xdr:rowOff>
    </xdr:to>
    <xdr:sp macro="" textlink="">
      <xdr:nvSpPr>
        <xdr:cNvPr id="180" name="フローチャート: 判断 179"/>
        <xdr:cNvSpPr/>
      </xdr:nvSpPr>
      <xdr:spPr>
        <a:xfrm>
          <a:off x="1968500" y="1038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79828</xdr:rowOff>
    </xdr:from>
    <xdr:to>
      <xdr:col>6</xdr:col>
      <xdr:colOff>38100</xdr:colOff>
      <xdr:row>61</xdr:row>
      <xdr:rowOff>9978</xdr:rowOff>
    </xdr:to>
    <xdr:sp macro="" textlink="">
      <xdr:nvSpPr>
        <xdr:cNvPr id="181" name="フローチャート: 判断 180"/>
        <xdr:cNvSpPr/>
      </xdr:nvSpPr>
      <xdr:spPr>
        <a:xfrm>
          <a:off x="1079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71665</xdr:rowOff>
    </xdr:from>
    <xdr:to>
      <xdr:col>24</xdr:col>
      <xdr:colOff>114300</xdr:colOff>
      <xdr:row>61</xdr:row>
      <xdr:rowOff>1815</xdr:rowOff>
    </xdr:to>
    <xdr:sp macro="" textlink="">
      <xdr:nvSpPr>
        <xdr:cNvPr id="187" name="楕円 186"/>
        <xdr:cNvSpPr/>
      </xdr:nvSpPr>
      <xdr:spPr>
        <a:xfrm>
          <a:off x="4584700" y="1035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94542</xdr:rowOff>
    </xdr:from>
    <xdr:ext cx="405111" cy="259045"/>
    <xdr:sp macro="" textlink="">
      <xdr:nvSpPr>
        <xdr:cNvPr id="188" name="【橋りょう・トンネル】&#10;有形固定資産減価償却率該当値テキスト"/>
        <xdr:cNvSpPr txBox="1"/>
      </xdr:nvSpPr>
      <xdr:spPr>
        <a:xfrm>
          <a:off x="4673600" y="10210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43906</xdr:rowOff>
    </xdr:from>
    <xdr:to>
      <xdr:col>20</xdr:col>
      <xdr:colOff>38100</xdr:colOff>
      <xdr:row>60</xdr:row>
      <xdr:rowOff>145506</xdr:rowOff>
    </xdr:to>
    <xdr:sp macro="" textlink="">
      <xdr:nvSpPr>
        <xdr:cNvPr id="189" name="楕円 188"/>
        <xdr:cNvSpPr/>
      </xdr:nvSpPr>
      <xdr:spPr>
        <a:xfrm>
          <a:off x="3746500" y="1033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94706</xdr:rowOff>
    </xdr:from>
    <xdr:to>
      <xdr:col>24</xdr:col>
      <xdr:colOff>63500</xdr:colOff>
      <xdr:row>60</xdr:row>
      <xdr:rowOff>122465</xdr:rowOff>
    </xdr:to>
    <xdr:cxnSp macro="">
      <xdr:nvCxnSpPr>
        <xdr:cNvPr id="190" name="直線コネクタ 189"/>
        <xdr:cNvCxnSpPr/>
      </xdr:nvCxnSpPr>
      <xdr:spPr>
        <a:xfrm>
          <a:off x="3797300" y="10381706"/>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22678</xdr:rowOff>
    </xdr:from>
    <xdr:to>
      <xdr:col>15</xdr:col>
      <xdr:colOff>101600</xdr:colOff>
      <xdr:row>60</xdr:row>
      <xdr:rowOff>124278</xdr:rowOff>
    </xdr:to>
    <xdr:sp macro="" textlink="">
      <xdr:nvSpPr>
        <xdr:cNvPr id="191" name="楕円 190"/>
        <xdr:cNvSpPr/>
      </xdr:nvSpPr>
      <xdr:spPr>
        <a:xfrm>
          <a:off x="2857500" y="1030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73478</xdr:rowOff>
    </xdr:from>
    <xdr:to>
      <xdr:col>19</xdr:col>
      <xdr:colOff>177800</xdr:colOff>
      <xdr:row>60</xdr:row>
      <xdr:rowOff>94706</xdr:rowOff>
    </xdr:to>
    <xdr:cxnSp macro="">
      <xdr:nvCxnSpPr>
        <xdr:cNvPr id="192" name="直線コネクタ 191"/>
        <xdr:cNvCxnSpPr/>
      </xdr:nvCxnSpPr>
      <xdr:spPr>
        <a:xfrm>
          <a:off x="2908300" y="10360478"/>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3084</xdr:rowOff>
    </xdr:from>
    <xdr:to>
      <xdr:col>10</xdr:col>
      <xdr:colOff>165100</xdr:colOff>
      <xdr:row>60</xdr:row>
      <xdr:rowOff>104684</xdr:rowOff>
    </xdr:to>
    <xdr:sp macro="" textlink="">
      <xdr:nvSpPr>
        <xdr:cNvPr id="193" name="楕円 192"/>
        <xdr:cNvSpPr/>
      </xdr:nvSpPr>
      <xdr:spPr>
        <a:xfrm>
          <a:off x="1968500" y="1029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53884</xdr:rowOff>
    </xdr:from>
    <xdr:to>
      <xdr:col>15</xdr:col>
      <xdr:colOff>50800</xdr:colOff>
      <xdr:row>60</xdr:row>
      <xdr:rowOff>73478</xdr:rowOff>
    </xdr:to>
    <xdr:cxnSp macro="">
      <xdr:nvCxnSpPr>
        <xdr:cNvPr id="194" name="直線コネクタ 193"/>
        <xdr:cNvCxnSpPr/>
      </xdr:nvCxnSpPr>
      <xdr:spPr>
        <a:xfrm>
          <a:off x="2019300" y="10340884"/>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151674</xdr:rowOff>
    </xdr:from>
    <xdr:to>
      <xdr:col>6</xdr:col>
      <xdr:colOff>38100</xdr:colOff>
      <xdr:row>60</xdr:row>
      <xdr:rowOff>81824</xdr:rowOff>
    </xdr:to>
    <xdr:sp macro="" textlink="">
      <xdr:nvSpPr>
        <xdr:cNvPr id="195" name="楕円 194"/>
        <xdr:cNvSpPr/>
      </xdr:nvSpPr>
      <xdr:spPr>
        <a:xfrm>
          <a:off x="1079500" y="1026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31024</xdr:rowOff>
    </xdr:from>
    <xdr:to>
      <xdr:col>10</xdr:col>
      <xdr:colOff>114300</xdr:colOff>
      <xdr:row>60</xdr:row>
      <xdr:rowOff>53884</xdr:rowOff>
    </xdr:to>
    <xdr:cxnSp macro="">
      <xdr:nvCxnSpPr>
        <xdr:cNvPr id="196" name="直線コネクタ 195"/>
        <xdr:cNvCxnSpPr/>
      </xdr:nvCxnSpPr>
      <xdr:spPr>
        <a:xfrm>
          <a:off x="1130300" y="1031802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56623</xdr:rowOff>
    </xdr:from>
    <xdr:ext cx="405111" cy="259045"/>
    <xdr:sp macro="" textlink="">
      <xdr:nvSpPr>
        <xdr:cNvPr id="197" name="n_1aveValue【橋りょう・トンネル】&#10;有形固定資産減価償却率"/>
        <xdr:cNvSpPr txBox="1"/>
      </xdr:nvSpPr>
      <xdr:spPr>
        <a:xfrm>
          <a:off x="3582044" y="10515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35396</xdr:rowOff>
    </xdr:from>
    <xdr:ext cx="405111" cy="259045"/>
    <xdr:sp macro="" textlink="">
      <xdr:nvSpPr>
        <xdr:cNvPr id="198" name="n_2aveValue【橋りょう・トンネル】&#10;有形固定資産減価償却率"/>
        <xdr:cNvSpPr txBox="1"/>
      </xdr:nvSpPr>
      <xdr:spPr>
        <a:xfrm>
          <a:off x="2705744" y="1049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20700</xdr:rowOff>
    </xdr:from>
    <xdr:ext cx="405111" cy="259045"/>
    <xdr:sp macro="" textlink="">
      <xdr:nvSpPr>
        <xdr:cNvPr id="199" name="n_3aveValue【橋りょう・トンネル】&#10;有形固定資産減価償却率"/>
        <xdr:cNvSpPr txBox="1"/>
      </xdr:nvSpPr>
      <xdr:spPr>
        <a:xfrm>
          <a:off x="1816744" y="1047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1105</xdr:rowOff>
    </xdr:from>
    <xdr:ext cx="405111" cy="259045"/>
    <xdr:sp macro="" textlink="">
      <xdr:nvSpPr>
        <xdr:cNvPr id="200" name="n_4aveValue【橋りょう・トンネル】&#10;有形固定資産減価償却率"/>
        <xdr:cNvSpPr txBox="1"/>
      </xdr:nvSpPr>
      <xdr:spPr>
        <a:xfrm>
          <a:off x="927744" y="1045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162033</xdr:rowOff>
    </xdr:from>
    <xdr:ext cx="405111" cy="259045"/>
    <xdr:sp macro="" textlink="">
      <xdr:nvSpPr>
        <xdr:cNvPr id="201" name="n_1mainValue【橋りょう・トンネル】&#10;有形固定資産減価償却率"/>
        <xdr:cNvSpPr txBox="1"/>
      </xdr:nvSpPr>
      <xdr:spPr>
        <a:xfrm>
          <a:off x="3582044" y="1010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140805</xdr:rowOff>
    </xdr:from>
    <xdr:ext cx="405111" cy="259045"/>
    <xdr:sp macro="" textlink="">
      <xdr:nvSpPr>
        <xdr:cNvPr id="202" name="n_2mainValue【橋りょう・トンネル】&#10;有形固定資産減価償却率"/>
        <xdr:cNvSpPr txBox="1"/>
      </xdr:nvSpPr>
      <xdr:spPr>
        <a:xfrm>
          <a:off x="2705744" y="1008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121211</xdr:rowOff>
    </xdr:from>
    <xdr:ext cx="405111" cy="259045"/>
    <xdr:sp macro="" textlink="">
      <xdr:nvSpPr>
        <xdr:cNvPr id="203" name="n_3mainValue【橋りょう・トンネル】&#10;有形固定資産減価償却率"/>
        <xdr:cNvSpPr txBox="1"/>
      </xdr:nvSpPr>
      <xdr:spPr>
        <a:xfrm>
          <a:off x="1816744" y="1006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98351</xdr:rowOff>
    </xdr:from>
    <xdr:ext cx="405111" cy="259045"/>
    <xdr:sp macro="" textlink="">
      <xdr:nvSpPr>
        <xdr:cNvPr id="204" name="n_4mainValue【橋りょう・トンネル】&#10;有形固定資産減価償却率"/>
        <xdr:cNvSpPr txBox="1"/>
      </xdr:nvSpPr>
      <xdr:spPr>
        <a:xfrm>
          <a:off x="927744" y="1004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8" name="テキスト ボックス 217"/>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0" name="テキスト ボックス 219"/>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2" name="テキスト ボックス 221"/>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4" name="テキスト ボックス 223"/>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117332</xdr:rowOff>
    </xdr:from>
    <xdr:to>
      <xdr:col>54</xdr:col>
      <xdr:colOff>189865</xdr:colOff>
      <xdr:row>64</xdr:row>
      <xdr:rowOff>75043</xdr:rowOff>
    </xdr:to>
    <xdr:cxnSp macro="">
      <xdr:nvCxnSpPr>
        <xdr:cNvPr id="228" name="直線コネクタ 227"/>
        <xdr:cNvCxnSpPr/>
      </xdr:nvCxnSpPr>
      <xdr:spPr>
        <a:xfrm flipV="1">
          <a:off x="10476865" y="9718532"/>
          <a:ext cx="0" cy="1329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78870</xdr:rowOff>
    </xdr:from>
    <xdr:ext cx="469744" cy="259045"/>
    <xdr:sp macro="" textlink="">
      <xdr:nvSpPr>
        <xdr:cNvPr id="229" name="【橋りょう・トンネル】&#10;一人当たり有形固定資産（償却資産）額最小値テキスト"/>
        <xdr:cNvSpPr txBox="1"/>
      </xdr:nvSpPr>
      <xdr:spPr>
        <a:xfrm>
          <a:off x="10515600" y="1105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75043</xdr:rowOff>
    </xdr:from>
    <xdr:to>
      <xdr:col>55</xdr:col>
      <xdr:colOff>88900</xdr:colOff>
      <xdr:row>64</xdr:row>
      <xdr:rowOff>75043</xdr:rowOff>
    </xdr:to>
    <xdr:cxnSp macro="">
      <xdr:nvCxnSpPr>
        <xdr:cNvPr id="230" name="直線コネクタ 229"/>
        <xdr:cNvCxnSpPr/>
      </xdr:nvCxnSpPr>
      <xdr:spPr>
        <a:xfrm>
          <a:off x="10388600" y="1104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64009</xdr:rowOff>
    </xdr:from>
    <xdr:ext cx="690189" cy="259045"/>
    <xdr:sp macro="" textlink="">
      <xdr:nvSpPr>
        <xdr:cNvPr id="231" name="【橋りょう・トンネル】&#10;一人当たり有形固定資産（償却資産）額最大値テキスト"/>
        <xdr:cNvSpPr txBox="1"/>
      </xdr:nvSpPr>
      <xdr:spPr>
        <a:xfrm>
          <a:off x="10515600" y="94937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3,492,040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117332</xdr:rowOff>
    </xdr:from>
    <xdr:to>
      <xdr:col>55</xdr:col>
      <xdr:colOff>88900</xdr:colOff>
      <xdr:row>56</xdr:row>
      <xdr:rowOff>117332</xdr:rowOff>
    </xdr:to>
    <xdr:cxnSp macro="">
      <xdr:nvCxnSpPr>
        <xdr:cNvPr id="232" name="直線コネクタ 231"/>
        <xdr:cNvCxnSpPr/>
      </xdr:nvCxnSpPr>
      <xdr:spPr>
        <a:xfrm>
          <a:off x="10388600" y="9718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46550</xdr:rowOff>
    </xdr:from>
    <xdr:ext cx="599010" cy="259045"/>
    <xdr:sp macro="" textlink="">
      <xdr:nvSpPr>
        <xdr:cNvPr id="233" name="【橋りょう・トンネル】&#10;一人当たり有形固定資産（償却資産）額平均値テキスト"/>
        <xdr:cNvSpPr txBox="1"/>
      </xdr:nvSpPr>
      <xdr:spPr>
        <a:xfrm>
          <a:off x="10515600" y="108479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68123</xdr:rowOff>
    </xdr:from>
    <xdr:to>
      <xdr:col>55</xdr:col>
      <xdr:colOff>50800</xdr:colOff>
      <xdr:row>63</xdr:row>
      <xdr:rowOff>169723</xdr:rowOff>
    </xdr:to>
    <xdr:sp macro="" textlink="">
      <xdr:nvSpPr>
        <xdr:cNvPr id="234" name="フローチャート: 判断 233"/>
        <xdr:cNvSpPr/>
      </xdr:nvSpPr>
      <xdr:spPr>
        <a:xfrm>
          <a:off x="10426700" y="1086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72703</xdr:rowOff>
    </xdr:from>
    <xdr:to>
      <xdr:col>50</xdr:col>
      <xdr:colOff>165100</xdr:colOff>
      <xdr:row>64</xdr:row>
      <xdr:rowOff>2853</xdr:rowOff>
    </xdr:to>
    <xdr:sp macro="" textlink="">
      <xdr:nvSpPr>
        <xdr:cNvPr id="235" name="フローチャート: 判断 234"/>
        <xdr:cNvSpPr/>
      </xdr:nvSpPr>
      <xdr:spPr>
        <a:xfrm>
          <a:off x="9588500" y="10874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70163</xdr:rowOff>
    </xdr:from>
    <xdr:to>
      <xdr:col>46</xdr:col>
      <xdr:colOff>38100</xdr:colOff>
      <xdr:row>64</xdr:row>
      <xdr:rowOff>313</xdr:rowOff>
    </xdr:to>
    <xdr:sp macro="" textlink="">
      <xdr:nvSpPr>
        <xdr:cNvPr id="236" name="フローチャート: 判断 235"/>
        <xdr:cNvSpPr/>
      </xdr:nvSpPr>
      <xdr:spPr>
        <a:xfrm>
          <a:off x="8699500" y="10871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69290</xdr:rowOff>
    </xdr:from>
    <xdr:to>
      <xdr:col>41</xdr:col>
      <xdr:colOff>101600</xdr:colOff>
      <xdr:row>63</xdr:row>
      <xdr:rowOff>170890</xdr:rowOff>
    </xdr:to>
    <xdr:sp macro="" textlink="">
      <xdr:nvSpPr>
        <xdr:cNvPr id="237" name="フローチャート: 判断 236"/>
        <xdr:cNvSpPr/>
      </xdr:nvSpPr>
      <xdr:spPr>
        <a:xfrm>
          <a:off x="7810500" y="1087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74047</xdr:rowOff>
    </xdr:from>
    <xdr:to>
      <xdr:col>36</xdr:col>
      <xdr:colOff>165100</xdr:colOff>
      <xdr:row>64</xdr:row>
      <xdr:rowOff>4197</xdr:rowOff>
    </xdr:to>
    <xdr:sp macro="" textlink="">
      <xdr:nvSpPr>
        <xdr:cNvPr id="238" name="フローチャート: 判断 237"/>
        <xdr:cNvSpPr/>
      </xdr:nvSpPr>
      <xdr:spPr>
        <a:xfrm>
          <a:off x="6921500" y="10875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47278</xdr:rowOff>
    </xdr:from>
    <xdr:to>
      <xdr:col>55</xdr:col>
      <xdr:colOff>50800</xdr:colOff>
      <xdr:row>62</xdr:row>
      <xdr:rowOff>148878</xdr:rowOff>
    </xdr:to>
    <xdr:sp macro="" textlink="">
      <xdr:nvSpPr>
        <xdr:cNvPr id="244" name="楕円 243"/>
        <xdr:cNvSpPr/>
      </xdr:nvSpPr>
      <xdr:spPr>
        <a:xfrm>
          <a:off x="10426700" y="10677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70155</xdr:rowOff>
    </xdr:from>
    <xdr:ext cx="599010" cy="259045"/>
    <xdr:sp macro="" textlink="">
      <xdr:nvSpPr>
        <xdr:cNvPr id="245" name="【橋りょう・トンネル】&#10;一人当たり有形固定資産（償却資産）額該当値テキスト"/>
        <xdr:cNvSpPr txBox="1"/>
      </xdr:nvSpPr>
      <xdr:spPr>
        <a:xfrm>
          <a:off x="10515600" y="10528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842,578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50620</xdr:rowOff>
    </xdr:from>
    <xdr:to>
      <xdr:col>50</xdr:col>
      <xdr:colOff>165100</xdr:colOff>
      <xdr:row>62</xdr:row>
      <xdr:rowOff>152220</xdr:rowOff>
    </xdr:to>
    <xdr:sp macro="" textlink="">
      <xdr:nvSpPr>
        <xdr:cNvPr id="246" name="楕円 245"/>
        <xdr:cNvSpPr/>
      </xdr:nvSpPr>
      <xdr:spPr>
        <a:xfrm>
          <a:off x="9588500" y="1068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98078</xdr:rowOff>
    </xdr:from>
    <xdr:to>
      <xdr:col>55</xdr:col>
      <xdr:colOff>0</xdr:colOff>
      <xdr:row>62</xdr:row>
      <xdr:rowOff>101420</xdr:rowOff>
    </xdr:to>
    <xdr:cxnSp macro="">
      <xdr:nvCxnSpPr>
        <xdr:cNvPr id="247" name="直線コネクタ 246"/>
        <xdr:cNvCxnSpPr/>
      </xdr:nvCxnSpPr>
      <xdr:spPr>
        <a:xfrm flipV="1">
          <a:off x="9639300" y="10727978"/>
          <a:ext cx="838200" cy="3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52970</xdr:rowOff>
    </xdr:from>
    <xdr:to>
      <xdr:col>46</xdr:col>
      <xdr:colOff>38100</xdr:colOff>
      <xdr:row>62</xdr:row>
      <xdr:rowOff>154570</xdr:rowOff>
    </xdr:to>
    <xdr:sp macro="" textlink="">
      <xdr:nvSpPr>
        <xdr:cNvPr id="248" name="楕円 247"/>
        <xdr:cNvSpPr/>
      </xdr:nvSpPr>
      <xdr:spPr>
        <a:xfrm>
          <a:off x="8699500" y="1068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101420</xdr:rowOff>
    </xdr:from>
    <xdr:to>
      <xdr:col>50</xdr:col>
      <xdr:colOff>114300</xdr:colOff>
      <xdr:row>62</xdr:row>
      <xdr:rowOff>103770</xdr:rowOff>
    </xdr:to>
    <xdr:cxnSp macro="">
      <xdr:nvCxnSpPr>
        <xdr:cNvPr id="249" name="直線コネクタ 248"/>
        <xdr:cNvCxnSpPr/>
      </xdr:nvCxnSpPr>
      <xdr:spPr>
        <a:xfrm flipV="1">
          <a:off x="8750300" y="10731320"/>
          <a:ext cx="889000" cy="2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57986</xdr:rowOff>
    </xdr:from>
    <xdr:to>
      <xdr:col>41</xdr:col>
      <xdr:colOff>101600</xdr:colOff>
      <xdr:row>62</xdr:row>
      <xdr:rowOff>159586</xdr:rowOff>
    </xdr:to>
    <xdr:sp macro="" textlink="">
      <xdr:nvSpPr>
        <xdr:cNvPr id="250" name="楕円 249"/>
        <xdr:cNvSpPr/>
      </xdr:nvSpPr>
      <xdr:spPr>
        <a:xfrm>
          <a:off x="7810500" y="10687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103770</xdr:rowOff>
    </xdr:from>
    <xdr:to>
      <xdr:col>45</xdr:col>
      <xdr:colOff>177800</xdr:colOff>
      <xdr:row>62</xdr:row>
      <xdr:rowOff>108786</xdr:rowOff>
    </xdr:to>
    <xdr:cxnSp macro="">
      <xdr:nvCxnSpPr>
        <xdr:cNvPr id="251" name="直線コネクタ 250"/>
        <xdr:cNvCxnSpPr/>
      </xdr:nvCxnSpPr>
      <xdr:spPr>
        <a:xfrm flipV="1">
          <a:off x="7861300" y="10733670"/>
          <a:ext cx="889000" cy="5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62018</xdr:rowOff>
    </xdr:from>
    <xdr:to>
      <xdr:col>36</xdr:col>
      <xdr:colOff>165100</xdr:colOff>
      <xdr:row>62</xdr:row>
      <xdr:rowOff>163618</xdr:rowOff>
    </xdr:to>
    <xdr:sp macro="" textlink="">
      <xdr:nvSpPr>
        <xdr:cNvPr id="252" name="楕円 251"/>
        <xdr:cNvSpPr/>
      </xdr:nvSpPr>
      <xdr:spPr>
        <a:xfrm>
          <a:off x="6921500" y="1069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108786</xdr:rowOff>
    </xdr:from>
    <xdr:to>
      <xdr:col>41</xdr:col>
      <xdr:colOff>50800</xdr:colOff>
      <xdr:row>62</xdr:row>
      <xdr:rowOff>112818</xdr:rowOff>
    </xdr:to>
    <xdr:cxnSp macro="">
      <xdr:nvCxnSpPr>
        <xdr:cNvPr id="253" name="直線コネクタ 252"/>
        <xdr:cNvCxnSpPr/>
      </xdr:nvCxnSpPr>
      <xdr:spPr>
        <a:xfrm flipV="1">
          <a:off x="6972300" y="10738686"/>
          <a:ext cx="889000" cy="4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165430</xdr:rowOff>
    </xdr:from>
    <xdr:ext cx="599010" cy="259045"/>
    <xdr:sp macro="" textlink="">
      <xdr:nvSpPr>
        <xdr:cNvPr id="254" name="n_1aveValue【橋りょう・トンネル】&#10;一人当たり有形固定資産（償却資産）額"/>
        <xdr:cNvSpPr txBox="1"/>
      </xdr:nvSpPr>
      <xdr:spPr>
        <a:xfrm>
          <a:off x="9327095" y="10966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162890</xdr:rowOff>
    </xdr:from>
    <xdr:ext cx="599010" cy="259045"/>
    <xdr:sp macro="" textlink="">
      <xdr:nvSpPr>
        <xdr:cNvPr id="255" name="n_2aveValue【橋りょう・トンネル】&#10;一人当たり有形固定資産（償却資産）額"/>
        <xdr:cNvSpPr txBox="1"/>
      </xdr:nvSpPr>
      <xdr:spPr>
        <a:xfrm>
          <a:off x="8450795" y="10964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162017</xdr:rowOff>
    </xdr:from>
    <xdr:ext cx="599010" cy="259045"/>
    <xdr:sp macro="" textlink="">
      <xdr:nvSpPr>
        <xdr:cNvPr id="256" name="n_3aveValue【橋りょう・トンネル】&#10;一人当たり有形固定資産（償却資産）額"/>
        <xdr:cNvSpPr txBox="1"/>
      </xdr:nvSpPr>
      <xdr:spPr>
        <a:xfrm>
          <a:off x="7561795" y="10963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166774</xdr:rowOff>
    </xdr:from>
    <xdr:ext cx="599010" cy="259045"/>
    <xdr:sp macro="" textlink="">
      <xdr:nvSpPr>
        <xdr:cNvPr id="257" name="n_4aveValue【橋りょう・トンネル】&#10;一人当たり有形固定資産（償却資産）額"/>
        <xdr:cNvSpPr txBox="1"/>
      </xdr:nvSpPr>
      <xdr:spPr>
        <a:xfrm>
          <a:off x="6672795" y="10968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168747</xdr:rowOff>
    </xdr:from>
    <xdr:ext cx="599010" cy="259045"/>
    <xdr:sp macro="" textlink="">
      <xdr:nvSpPr>
        <xdr:cNvPr id="258" name="n_1mainValue【橋りょう・トンネル】&#10;一人当たり有形固定資産（償却資産）額"/>
        <xdr:cNvSpPr txBox="1"/>
      </xdr:nvSpPr>
      <xdr:spPr>
        <a:xfrm>
          <a:off x="9327095" y="10455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171097</xdr:rowOff>
    </xdr:from>
    <xdr:ext cx="599010" cy="259045"/>
    <xdr:sp macro="" textlink="">
      <xdr:nvSpPr>
        <xdr:cNvPr id="259" name="n_2mainValue【橋りょう・トンネル】&#10;一人当たり有形固定資産（償却資産）額"/>
        <xdr:cNvSpPr txBox="1"/>
      </xdr:nvSpPr>
      <xdr:spPr>
        <a:xfrm>
          <a:off x="8450795" y="10458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4663</xdr:rowOff>
    </xdr:from>
    <xdr:ext cx="599010" cy="259045"/>
    <xdr:sp macro="" textlink="">
      <xdr:nvSpPr>
        <xdr:cNvPr id="260" name="n_3mainValue【橋りょう・トンネル】&#10;一人当たり有形固定資産（償却資産）額"/>
        <xdr:cNvSpPr txBox="1"/>
      </xdr:nvSpPr>
      <xdr:spPr>
        <a:xfrm>
          <a:off x="7561795" y="10463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8695</xdr:rowOff>
    </xdr:from>
    <xdr:ext cx="599010" cy="259045"/>
    <xdr:sp macro="" textlink="">
      <xdr:nvSpPr>
        <xdr:cNvPr id="261" name="n_4mainValue【橋りょう・トンネル】&#10;一人当たり有形固定資産（償却資産）額"/>
        <xdr:cNvSpPr txBox="1"/>
      </xdr:nvSpPr>
      <xdr:spPr>
        <a:xfrm>
          <a:off x="6672795" y="10467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4" name="テキスト ボックス 273"/>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4" name="テキスト ボックス 283"/>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149134</xdr:rowOff>
    </xdr:from>
    <xdr:to>
      <xdr:col>24</xdr:col>
      <xdr:colOff>62865</xdr:colOff>
      <xdr:row>86</xdr:row>
      <xdr:rowOff>134438</xdr:rowOff>
    </xdr:to>
    <xdr:cxnSp macro="">
      <xdr:nvCxnSpPr>
        <xdr:cNvPr id="287" name="直線コネクタ 286"/>
        <xdr:cNvCxnSpPr/>
      </xdr:nvCxnSpPr>
      <xdr:spPr>
        <a:xfrm flipV="1">
          <a:off x="4634865" y="13350784"/>
          <a:ext cx="0" cy="1528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138265</xdr:rowOff>
    </xdr:from>
    <xdr:ext cx="405111" cy="259045"/>
    <xdr:sp macro="" textlink="">
      <xdr:nvSpPr>
        <xdr:cNvPr id="288" name="【公営住宅】&#10;有形固定資産減価償却率最小値テキスト"/>
        <xdr:cNvSpPr txBox="1"/>
      </xdr:nvSpPr>
      <xdr:spPr>
        <a:xfrm>
          <a:off x="4673600" y="14882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134438</xdr:rowOff>
    </xdr:from>
    <xdr:to>
      <xdr:col>24</xdr:col>
      <xdr:colOff>152400</xdr:colOff>
      <xdr:row>86</xdr:row>
      <xdr:rowOff>134438</xdr:rowOff>
    </xdr:to>
    <xdr:cxnSp macro="">
      <xdr:nvCxnSpPr>
        <xdr:cNvPr id="289" name="直線コネクタ 288"/>
        <xdr:cNvCxnSpPr/>
      </xdr:nvCxnSpPr>
      <xdr:spPr>
        <a:xfrm>
          <a:off x="4546600" y="1487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95811</xdr:rowOff>
    </xdr:from>
    <xdr:ext cx="340478" cy="259045"/>
    <xdr:sp macro="" textlink="">
      <xdr:nvSpPr>
        <xdr:cNvPr id="290" name="【公営住宅】&#10;有形固定資産減価償却率最大値テキスト"/>
        <xdr:cNvSpPr txBox="1"/>
      </xdr:nvSpPr>
      <xdr:spPr>
        <a:xfrm>
          <a:off x="4673600" y="13126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149134</xdr:rowOff>
    </xdr:from>
    <xdr:to>
      <xdr:col>24</xdr:col>
      <xdr:colOff>152400</xdr:colOff>
      <xdr:row>77</xdr:row>
      <xdr:rowOff>149134</xdr:rowOff>
    </xdr:to>
    <xdr:cxnSp macro="">
      <xdr:nvCxnSpPr>
        <xdr:cNvPr id="291" name="直線コネクタ 290"/>
        <xdr:cNvCxnSpPr/>
      </xdr:nvCxnSpPr>
      <xdr:spPr>
        <a:xfrm>
          <a:off x="4546600" y="1335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139172</xdr:rowOff>
    </xdr:from>
    <xdr:ext cx="405111" cy="259045"/>
    <xdr:sp macro="" textlink="">
      <xdr:nvSpPr>
        <xdr:cNvPr id="292" name="【公営住宅】&#10;有形固定資産減価償却率平均値テキスト"/>
        <xdr:cNvSpPr txBox="1"/>
      </xdr:nvSpPr>
      <xdr:spPr>
        <a:xfrm>
          <a:off x="4673600" y="141980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116295</xdr:rowOff>
    </xdr:from>
    <xdr:to>
      <xdr:col>24</xdr:col>
      <xdr:colOff>114300</xdr:colOff>
      <xdr:row>84</xdr:row>
      <xdr:rowOff>46445</xdr:rowOff>
    </xdr:to>
    <xdr:sp macro="" textlink="">
      <xdr:nvSpPr>
        <xdr:cNvPr id="293" name="フローチャート: 判断 292"/>
        <xdr:cNvSpPr/>
      </xdr:nvSpPr>
      <xdr:spPr>
        <a:xfrm>
          <a:off x="4584700" y="1434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104866</xdr:rowOff>
    </xdr:from>
    <xdr:to>
      <xdr:col>20</xdr:col>
      <xdr:colOff>38100</xdr:colOff>
      <xdr:row>84</xdr:row>
      <xdr:rowOff>35016</xdr:rowOff>
    </xdr:to>
    <xdr:sp macro="" textlink="">
      <xdr:nvSpPr>
        <xdr:cNvPr id="294" name="フローチャート: 判断 293"/>
        <xdr:cNvSpPr/>
      </xdr:nvSpPr>
      <xdr:spPr>
        <a:xfrm>
          <a:off x="3746500" y="1433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96701</xdr:rowOff>
    </xdr:from>
    <xdr:to>
      <xdr:col>15</xdr:col>
      <xdr:colOff>101600</xdr:colOff>
      <xdr:row>84</xdr:row>
      <xdr:rowOff>26851</xdr:rowOff>
    </xdr:to>
    <xdr:sp macro="" textlink="">
      <xdr:nvSpPr>
        <xdr:cNvPr id="295" name="フローチャート: 判断 294"/>
        <xdr:cNvSpPr/>
      </xdr:nvSpPr>
      <xdr:spPr>
        <a:xfrm>
          <a:off x="28575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83638</xdr:rowOff>
    </xdr:from>
    <xdr:to>
      <xdr:col>10</xdr:col>
      <xdr:colOff>165100</xdr:colOff>
      <xdr:row>84</xdr:row>
      <xdr:rowOff>13788</xdr:rowOff>
    </xdr:to>
    <xdr:sp macro="" textlink="">
      <xdr:nvSpPr>
        <xdr:cNvPr id="296" name="フローチャート: 判断 295"/>
        <xdr:cNvSpPr/>
      </xdr:nvSpPr>
      <xdr:spPr>
        <a:xfrm>
          <a:off x="1968500" y="1431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65677</xdr:rowOff>
    </xdr:from>
    <xdr:to>
      <xdr:col>6</xdr:col>
      <xdr:colOff>38100</xdr:colOff>
      <xdr:row>83</xdr:row>
      <xdr:rowOff>167277</xdr:rowOff>
    </xdr:to>
    <xdr:sp macro="" textlink="">
      <xdr:nvSpPr>
        <xdr:cNvPr id="297" name="フローチャート: 判断 296"/>
        <xdr:cNvSpPr/>
      </xdr:nvSpPr>
      <xdr:spPr>
        <a:xfrm>
          <a:off x="1079500" y="1429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163649</xdr:rowOff>
    </xdr:from>
    <xdr:to>
      <xdr:col>24</xdr:col>
      <xdr:colOff>114300</xdr:colOff>
      <xdr:row>85</xdr:row>
      <xdr:rowOff>93799</xdr:rowOff>
    </xdr:to>
    <xdr:sp macro="" textlink="">
      <xdr:nvSpPr>
        <xdr:cNvPr id="303" name="楕円 302"/>
        <xdr:cNvSpPr/>
      </xdr:nvSpPr>
      <xdr:spPr>
        <a:xfrm>
          <a:off x="4584700" y="1456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142076</xdr:rowOff>
    </xdr:from>
    <xdr:ext cx="405111" cy="259045"/>
    <xdr:sp macro="" textlink="">
      <xdr:nvSpPr>
        <xdr:cNvPr id="304" name="【公営住宅】&#10;有形固定資産減価償却率該当値テキスト"/>
        <xdr:cNvSpPr txBox="1"/>
      </xdr:nvSpPr>
      <xdr:spPr>
        <a:xfrm>
          <a:off x="4673600" y="14543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134257</xdr:rowOff>
    </xdr:from>
    <xdr:to>
      <xdr:col>20</xdr:col>
      <xdr:colOff>38100</xdr:colOff>
      <xdr:row>85</xdr:row>
      <xdr:rowOff>64407</xdr:rowOff>
    </xdr:to>
    <xdr:sp macro="" textlink="">
      <xdr:nvSpPr>
        <xdr:cNvPr id="305" name="楕円 304"/>
        <xdr:cNvSpPr/>
      </xdr:nvSpPr>
      <xdr:spPr>
        <a:xfrm>
          <a:off x="3746500" y="1453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13607</xdr:rowOff>
    </xdr:from>
    <xdr:to>
      <xdr:col>24</xdr:col>
      <xdr:colOff>63500</xdr:colOff>
      <xdr:row>85</xdr:row>
      <xdr:rowOff>42999</xdr:rowOff>
    </xdr:to>
    <xdr:cxnSp macro="">
      <xdr:nvCxnSpPr>
        <xdr:cNvPr id="306" name="直線コネクタ 305"/>
        <xdr:cNvCxnSpPr/>
      </xdr:nvCxnSpPr>
      <xdr:spPr>
        <a:xfrm>
          <a:off x="3797300" y="14586857"/>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99968</xdr:rowOff>
    </xdr:from>
    <xdr:to>
      <xdr:col>15</xdr:col>
      <xdr:colOff>101600</xdr:colOff>
      <xdr:row>85</xdr:row>
      <xdr:rowOff>30118</xdr:rowOff>
    </xdr:to>
    <xdr:sp macro="" textlink="">
      <xdr:nvSpPr>
        <xdr:cNvPr id="307" name="楕円 306"/>
        <xdr:cNvSpPr/>
      </xdr:nvSpPr>
      <xdr:spPr>
        <a:xfrm>
          <a:off x="2857500" y="14501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150768</xdr:rowOff>
    </xdr:from>
    <xdr:to>
      <xdr:col>19</xdr:col>
      <xdr:colOff>177800</xdr:colOff>
      <xdr:row>85</xdr:row>
      <xdr:rowOff>13607</xdr:rowOff>
    </xdr:to>
    <xdr:cxnSp macro="">
      <xdr:nvCxnSpPr>
        <xdr:cNvPr id="308" name="直線コネクタ 307"/>
        <xdr:cNvCxnSpPr/>
      </xdr:nvCxnSpPr>
      <xdr:spPr>
        <a:xfrm>
          <a:off x="2908300" y="14552568"/>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64044</xdr:rowOff>
    </xdr:from>
    <xdr:to>
      <xdr:col>10</xdr:col>
      <xdr:colOff>165100</xdr:colOff>
      <xdr:row>84</xdr:row>
      <xdr:rowOff>165644</xdr:rowOff>
    </xdr:to>
    <xdr:sp macro="" textlink="">
      <xdr:nvSpPr>
        <xdr:cNvPr id="309" name="楕円 308"/>
        <xdr:cNvSpPr/>
      </xdr:nvSpPr>
      <xdr:spPr>
        <a:xfrm>
          <a:off x="1968500" y="1446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114844</xdr:rowOff>
    </xdr:from>
    <xdr:to>
      <xdr:col>15</xdr:col>
      <xdr:colOff>50800</xdr:colOff>
      <xdr:row>84</xdr:row>
      <xdr:rowOff>150768</xdr:rowOff>
    </xdr:to>
    <xdr:cxnSp macro="">
      <xdr:nvCxnSpPr>
        <xdr:cNvPr id="310" name="直線コネクタ 309"/>
        <xdr:cNvCxnSpPr/>
      </xdr:nvCxnSpPr>
      <xdr:spPr>
        <a:xfrm>
          <a:off x="2019300" y="14516644"/>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24856</xdr:rowOff>
    </xdr:from>
    <xdr:to>
      <xdr:col>6</xdr:col>
      <xdr:colOff>38100</xdr:colOff>
      <xdr:row>84</xdr:row>
      <xdr:rowOff>126456</xdr:rowOff>
    </xdr:to>
    <xdr:sp macro="" textlink="">
      <xdr:nvSpPr>
        <xdr:cNvPr id="311" name="楕円 310"/>
        <xdr:cNvSpPr/>
      </xdr:nvSpPr>
      <xdr:spPr>
        <a:xfrm>
          <a:off x="1079500" y="1442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75656</xdr:rowOff>
    </xdr:from>
    <xdr:to>
      <xdr:col>10</xdr:col>
      <xdr:colOff>114300</xdr:colOff>
      <xdr:row>84</xdr:row>
      <xdr:rowOff>114844</xdr:rowOff>
    </xdr:to>
    <xdr:cxnSp macro="">
      <xdr:nvCxnSpPr>
        <xdr:cNvPr id="312" name="直線コネクタ 311"/>
        <xdr:cNvCxnSpPr/>
      </xdr:nvCxnSpPr>
      <xdr:spPr>
        <a:xfrm>
          <a:off x="1130300" y="14477456"/>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51543</xdr:rowOff>
    </xdr:from>
    <xdr:ext cx="405111" cy="259045"/>
    <xdr:sp macro="" textlink="">
      <xdr:nvSpPr>
        <xdr:cNvPr id="313" name="n_1aveValue【公営住宅】&#10;有形固定資産減価償却率"/>
        <xdr:cNvSpPr txBox="1"/>
      </xdr:nvSpPr>
      <xdr:spPr>
        <a:xfrm>
          <a:off x="3582044" y="14110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43378</xdr:rowOff>
    </xdr:from>
    <xdr:ext cx="405111" cy="259045"/>
    <xdr:sp macro="" textlink="">
      <xdr:nvSpPr>
        <xdr:cNvPr id="314" name="n_2aveValue【公営住宅】&#10;有形固定資産減価償却率"/>
        <xdr:cNvSpPr txBox="1"/>
      </xdr:nvSpPr>
      <xdr:spPr>
        <a:xfrm>
          <a:off x="2705744" y="14102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30315</xdr:rowOff>
    </xdr:from>
    <xdr:ext cx="405111" cy="259045"/>
    <xdr:sp macro="" textlink="">
      <xdr:nvSpPr>
        <xdr:cNvPr id="315" name="n_3aveValue【公営住宅】&#10;有形固定資産減価償却率"/>
        <xdr:cNvSpPr txBox="1"/>
      </xdr:nvSpPr>
      <xdr:spPr>
        <a:xfrm>
          <a:off x="1816744" y="14089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12354</xdr:rowOff>
    </xdr:from>
    <xdr:ext cx="405111" cy="259045"/>
    <xdr:sp macro="" textlink="">
      <xdr:nvSpPr>
        <xdr:cNvPr id="316" name="n_4aveValue【公営住宅】&#10;有形固定資産減価償却率"/>
        <xdr:cNvSpPr txBox="1"/>
      </xdr:nvSpPr>
      <xdr:spPr>
        <a:xfrm>
          <a:off x="927744" y="14071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55534</xdr:rowOff>
    </xdr:from>
    <xdr:ext cx="405111" cy="259045"/>
    <xdr:sp macro="" textlink="">
      <xdr:nvSpPr>
        <xdr:cNvPr id="317" name="n_1mainValue【公営住宅】&#10;有形固定資産減価償却率"/>
        <xdr:cNvSpPr txBox="1"/>
      </xdr:nvSpPr>
      <xdr:spPr>
        <a:xfrm>
          <a:off x="3582044" y="14628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21245</xdr:rowOff>
    </xdr:from>
    <xdr:ext cx="405111" cy="259045"/>
    <xdr:sp macro="" textlink="">
      <xdr:nvSpPr>
        <xdr:cNvPr id="318" name="n_2mainValue【公営住宅】&#10;有形固定資産減価償却率"/>
        <xdr:cNvSpPr txBox="1"/>
      </xdr:nvSpPr>
      <xdr:spPr>
        <a:xfrm>
          <a:off x="2705744" y="14594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156771</xdr:rowOff>
    </xdr:from>
    <xdr:ext cx="405111" cy="259045"/>
    <xdr:sp macro="" textlink="">
      <xdr:nvSpPr>
        <xdr:cNvPr id="319" name="n_3mainValue【公営住宅】&#10;有形固定資産減価償却率"/>
        <xdr:cNvSpPr txBox="1"/>
      </xdr:nvSpPr>
      <xdr:spPr>
        <a:xfrm>
          <a:off x="1816744" y="14558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117583</xdr:rowOff>
    </xdr:from>
    <xdr:ext cx="405111" cy="259045"/>
    <xdr:sp macro="" textlink="">
      <xdr:nvSpPr>
        <xdr:cNvPr id="320" name="n_4mainValue【公営住宅】&#10;有形固定資産減価償却率"/>
        <xdr:cNvSpPr txBox="1"/>
      </xdr:nvSpPr>
      <xdr:spPr>
        <a:xfrm>
          <a:off x="927744" y="14519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1" name="直線コネクタ 330"/>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2" name="テキスト ボックス 331"/>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3" name="直線コネクタ 33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4" name="テキスト ボックス 33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5" name="直線コネクタ 334"/>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6" name="テキスト ボックス 335"/>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7" name="直線コネクタ 33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8" name="テキスト ボックス 33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120968</xdr:rowOff>
    </xdr:from>
    <xdr:to>
      <xdr:col>54</xdr:col>
      <xdr:colOff>189865</xdr:colOff>
      <xdr:row>85</xdr:row>
      <xdr:rowOff>93535</xdr:rowOff>
    </xdr:to>
    <xdr:cxnSp macro="">
      <xdr:nvCxnSpPr>
        <xdr:cNvPr id="340" name="直線コネクタ 339"/>
        <xdr:cNvCxnSpPr/>
      </xdr:nvCxnSpPr>
      <xdr:spPr>
        <a:xfrm flipV="1">
          <a:off x="10476865" y="13494068"/>
          <a:ext cx="0" cy="1172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97362</xdr:rowOff>
    </xdr:from>
    <xdr:ext cx="469744" cy="259045"/>
    <xdr:sp macro="" textlink="">
      <xdr:nvSpPr>
        <xdr:cNvPr id="341" name="【公営住宅】&#10;一人当たり面積最小値テキスト"/>
        <xdr:cNvSpPr txBox="1"/>
      </xdr:nvSpPr>
      <xdr:spPr>
        <a:xfrm>
          <a:off x="10515600" y="1467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93535</xdr:rowOff>
    </xdr:from>
    <xdr:to>
      <xdr:col>55</xdr:col>
      <xdr:colOff>88900</xdr:colOff>
      <xdr:row>85</xdr:row>
      <xdr:rowOff>93535</xdr:rowOff>
    </xdr:to>
    <xdr:cxnSp macro="">
      <xdr:nvCxnSpPr>
        <xdr:cNvPr id="342" name="直線コネクタ 341"/>
        <xdr:cNvCxnSpPr/>
      </xdr:nvCxnSpPr>
      <xdr:spPr>
        <a:xfrm>
          <a:off x="10388600" y="1466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67645</xdr:rowOff>
    </xdr:from>
    <xdr:ext cx="469744" cy="259045"/>
    <xdr:sp macro="" textlink="">
      <xdr:nvSpPr>
        <xdr:cNvPr id="343" name="【公営住宅】&#10;一人当たり面積最大値テキスト"/>
        <xdr:cNvSpPr txBox="1"/>
      </xdr:nvSpPr>
      <xdr:spPr>
        <a:xfrm>
          <a:off x="10515600" y="13269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120968</xdr:rowOff>
    </xdr:from>
    <xdr:to>
      <xdr:col>55</xdr:col>
      <xdr:colOff>88900</xdr:colOff>
      <xdr:row>78</xdr:row>
      <xdr:rowOff>120968</xdr:rowOff>
    </xdr:to>
    <xdr:cxnSp macro="">
      <xdr:nvCxnSpPr>
        <xdr:cNvPr id="344" name="直線コネクタ 343"/>
        <xdr:cNvCxnSpPr/>
      </xdr:nvCxnSpPr>
      <xdr:spPr>
        <a:xfrm>
          <a:off x="10388600" y="13494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154195</xdr:rowOff>
    </xdr:from>
    <xdr:ext cx="469744" cy="259045"/>
    <xdr:sp macro="" textlink="">
      <xdr:nvSpPr>
        <xdr:cNvPr id="345" name="【公営住宅】&#10;一人当たり面積平均値テキスト"/>
        <xdr:cNvSpPr txBox="1"/>
      </xdr:nvSpPr>
      <xdr:spPr>
        <a:xfrm>
          <a:off x="10515600" y="14041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131318</xdr:rowOff>
    </xdr:from>
    <xdr:to>
      <xdr:col>55</xdr:col>
      <xdr:colOff>50800</xdr:colOff>
      <xdr:row>83</xdr:row>
      <xdr:rowOff>61468</xdr:rowOff>
    </xdr:to>
    <xdr:sp macro="" textlink="">
      <xdr:nvSpPr>
        <xdr:cNvPr id="346" name="フローチャート: 判断 345"/>
        <xdr:cNvSpPr/>
      </xdr:nvSpPr>
      <xdr:spPr>
        <a:xfrm>
          <a:off x="10426700" y="1419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133032</xdr:rowOff>
    </xdr:from>
    <xdr:to>
      <xdr:col>50</xdr:col>
      <xdr:colOff>165100</xdr:colOff>
      <xdr:row>83</xdr:row>
      <xdr:rowOff>63182</xdr:rowOff>
    </xdr:to>
    <xdr:sp macro="" textlink="">
      <xdr:nvSpPr>
        <xdr:cNvPr id="347" name="フローチャート: 判断 346"/>
        <xdr:cNvSpPr/>
      </xdr:nvSpPr>
      <xdr:spPr>
        <a:xfrm>
          <a:off x="9588500" y="14191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135319</xdr:rowOff>
    </xdr:from>
    <xdr:to>
      <xdr:col>46</xdr:col>
      <xdr:colOff>38100</xdr:colOff>
      <xdr:row>83</xdr:row>
      <xdr:rowOff>65469</xdr:rowOff>
    </xdr:to>
    <xdr:sp macro="" textlink="">
      <xdr:nvSpPr>
        <xdr:cNvPr id="348" name="フローチャート: 判断 347"/>
        <xdr:cNvSpPr/>
      </xdr:nvSpPr>
      <xdr:spPr>
        <a:xfrm>
          <a:off x="8699500" y="1419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124461</xdr:rowOff>
    </xdr:from>
    <xdr:to>
      <xdr:col>41</xdr:col>
      <xdr:colOff>101600</xdr:colOff>
      <xdr:row>83</xdr:row>
      <xdr:rowOff>54611</xdr:rowOff>
    </xdr:to>
    <xdr:sp macro="" textlink="">
      <xdr:nvSpPr>
        <xdr:cNvPr id="349" name="フローチャート: 判断 348"/>
        <xdr:cNvSpPr/>
      </xdr:nvSpPr>
      <xdr:spPr>
        <a:xfrm>
          <a:off x="7810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158178</xdr:rowOff>
    </xdr:from>
    <xdr:to>
      <xdr:col>36</xdr:col>
      <xdr:colOff>165100</xdr:colOff>
      <xdr:row>83</xdr:row>
      <xdr:rowOff>88328</xdr:rowOff>
    </xdr:to>
    <xdr:sp macro="" textlink="">
      <xdr:nvSpPr>
        <xdr:cNvPr id="350" name="フローチャート: 判断 349"/>
        <xdr:cNvSpPr/>
      </xdr:nvSpPr>
      <xdr:spPr>
        <a:xfrm>
          <a:off x="6921500" y="1421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1" name="テキスト ボックス 35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2" name="テキスト ボックス 35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3" name="テキスト ボックス 35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4" name="テキスト ボックス 35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5" name="テキスト ボックス 35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79883</xdr:rowOff>
    </xdr:from>
    <xdr:to>
      <xdr:col>55</xdr:col>
      <xdr:colOff>50800</xdr:colOff>
      <xdr:row>84</xdr:row>
      <xdr:rowOff>10033</xdr:rowOff>
    </xdr:to>
    <xdr:sp macro="" textlink="">
      <xdr:nvSpPr>
        <xdr:cNvPr id="356" name="楕円 355"/>
        <xdr:cNvSpPr/>
      </xdr:nvSpPr>
      <xdr:spPr>
        <a:xfrm>
          <a:off x="10426700" y="14310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58310</xdr:rowOff>
    </xdr:from>
    <xdr:ext cx="469744" cy="259045"/>
    <xdr:sp macro="" textlink="">
      <xdr:nvSpPr>
        <xdr:cNvPr id="357" name="【公営住宅】&#10;一人当たり面積該当値テキスト"/>
        <xdr:cNvSpPr txBox="1"/>
      </xdr:nvSpPr>
      <xdr:spPr>
        <a:xfrm>
          <a:off x="10515600" y="14288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83313</xdr:rowOff>
    </xdr:from>
    <xdr:to>
      <xdr:col>50</xdr:col>
      <xdr:colOff>165100</xdr:colOff>
      <xdr:row>84</xdr:row>
      <xdr:rowOff>13463</xdr:rowOff>
    </xdr:to>
    <xdr:sp macro="" textlink="">
      <xdr:nvSpPr>
        <xdr:cNvPr id="358" name="楕円 357"/>
        <xdr:cNvSpPr/>
      </xdr:nvSpPr>
      <xdr:spPr>
        <a:xfrm>
          <a:off x="9588500" y="14313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130683</xdr:rowOff>
    </xdr:from>
    <xdr:to>
      <xdr:col>55</xdr:col>
      <xdr:colOff>0</xdr:colOff>
      <xdr:row>83</xdr:row>
      <xdr:rowOff>134113</xdr:rowOff>
    </xdr:to>
    <xdr:cxnSp macro="">
      <xdr:nvCxnSpPr>
        <xdr:cNvPr id="359" name="直線コネクタ 358"/>
        <xdr:cNvCxnSpPr/>
      </xdr:nvCxnSpPr>
      <xdr:spPr>
        <a:xfrm flipV="1">
          <a:off x="9639300" y="14361033"/>
          <a:ext cx="838200" cy="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86170</xdr:rowOff>
    </xdr:from>
    <xdr:to>
      <xdr:col>46</xdr:col>
      <xdr:colOff>38100</xdr:colOff>
      <xdr:row>84</xdr:row>
      <xdr:rowOff>16320</xdr:rowOff>
    </xdr:to>
    <xdr:sp macro="" textlink="">
      <xdr:nvSpPr>
        <xdr:cNvPr id="360" name="楕円 359"/>
        <xdr:cNvSpPr/>
      </xdr:nvSpPr>
      <xdr:spPr>
        <a:xfrm>
          <a:off x="8699500" y="1431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134113</xdr:rowOff>
    </xdr:from>
    <xdr:to>
      <xdr:col>50</xdr:col>
      <xdr:colOff>114300</xdr:colOff>
      <xdr:row>83</xdr:row>
      <xdr:rowOff>136970</xdr:rowOff>
    </xdr:to>
    <xdr:cxnSp macro="">
      <xdr:nvCxnSpPr>
        <xdr:cNvPr id="361" name="直線コネクタ 360"/>
        <xdr:cNvCxnSpPr/>
      </xdr:nvCxnSpPr>
      <xdr:spPr>
        <a:xfrm flipV="1">
          <a:off x="8750300" y="14364463"/>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88455</xdr:rowOff>
    </xdr:from>
    <xdr:to>
      <xdr:col>41</xdr:col>
      <xdr:colOff>101600</xdr:colOff>
      <xdr:row>84</xdr:row>
      <xdr:rowOff>18605</xdr:rowOff>
    </xdr:to>
    <xdr:sp macro="" textlink="">
      <xdr:nvSpPr>
        <xdr:cNvPr id="362" name="楕円 361"/>
        <xdr:cNvSpPr/>
      </xdr:nvSpPr>
      <xdr:spPr>
        <a:xfrm>
          <a:off x="7810500" y="14318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136970</xdr:rowOff>
    </xdr:from>
    <xdr:to>
      <xdr:col>45</xdr:col>
      <xdr:colOff>177800</xdr:colOff>
      <xdr:row>83</xdr:row>
      <xdr:rowOff>139255</xdr:rowOff>
    </xdr:to>
    <xdr:cxnSp macro="">
      <xdr:nvCxnSpPr>
        <xdr:cNvPr id="363" name="直線コネクタ 362"/>
        <xdr:cNvCxnSpPr/>
      </xdr:nvCxnSpPr>
      <xdr:spPr>
        <a:xfrm flipV="1">
          <a:off x="7861300" y="14367320"/>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90742</xdr:rowOff>
    </xdr:from>
    <xdr:to>
      <xdr:col>36</xdr:col>
      <xdr:colOff>165100</xdr:colOff>
      <xdr:row>84</xdr:row>
      <xdr:rowOff>20892</xdr:rowOff>
    </xdr:to>
    <xdr:sp macro="" textlink="">
      <xdr:nvSpPr>
        <xdr:cNvPr id="364" name="楕円 363"/>
        <xdr:cNvSpPr/>
      </xdr:nvSpPr>
      <xdr:spPr>
        <a:xfrm>
          <a:off x="6921500" y="1432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139255</xdr:rowOff>
    </xdr:from>
    <xdr:to>
      <xdr:col>41</xdr:col>
      <xdr:colOff>50800</xdr:colOff>
      <xdr:row>83</xdr:row>
      <xdr:rowOff>141542</xdr:rowOff>
    </xdr:to>
    <xdr:cxnSp macro="">
      <xdr:nvCxnSpPr>
        <xdr:cNvPr id="365" name="直線コネクタ 364"/>
        <xdr:cNvCxnSpPr/>
      </xdr:nvCxnSpPr>
      <xdr:spPr>
        <a:xfrm flipV="1">
          <a:off x="6972300" y="14369605"/>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79709</xdr:rowOff>
    </xdr:from>
    <xdr:ext cx="469744" cy="259045"/>
    <xdr:sp macro="" textlink="">
      <xdr:nvSpPr>
        <xdr:cNvPr id="366" name="n_1aveValue【公営住宅】&#10;一人当たり面積"/>
        <xdr:cNvSpPr txBox="1"/>
      </xdr:nvSpPr>
      <xdr:spPr>
        <a:xfrm>
          <a:off x="9391727" y="13967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81996</xdr:rowOff>
    </xdr:from>
    <xdr:ext cx="469744" cy="259045"/>
    <xdr:sp macro="" textlink="">
      <xdr:nvSpPr>
        <xdr:cNvPr id="367" name="n_2aveValue【公営住宅】&#10;一人当たり面積"/>
        <xdr:cNvSpPr txBox="1"/>
      </xdr:nvSpPr>
      <xdr:spPr>
        <a:xfrm>
          <a:off x="8515427" y="13969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71138</xdr:rowOff>
    </xdr:from>
    <xdr:ext cx="469744" cy="259045"/>
    <xdr:sp macro="" textlink="">
      <xdr:nvSpPr>
        <xdr:cNvPr id="368" name="n_3aveValue【公営住宅】&#10;一人当たり面積"/>
        <xdr:cNvSpPr txBox="1"/>
      </xdr:nvSpPr>
      <xdr:spPr>
        <a:xfrm>
          <a:off x="7626427" y="139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104855</xdr:rowOff>
    </xdr:from>
    <xdr:ext cx="469744" cy="259045"/>
    <xdr:sp macro="" textlink="">
      <xdr:nvSpPr>
        <xdr:cNvPr id="369" name="n_4aveValue【公営住宅】&#10;一人当たり面積"/>
        <xdr:cNvSpPr txBox="1"/>
      </xdr:nvSpPr>
      <xdr:spPr>
        <a:xfrm>
          <a:off x="6737427" y="13992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4590</xdr:rowOff>
    </xdr:from>
    <xdr:ext cx="469744" cy="259045"/>
    <xdr:sp macro="" textlink="">
      <xdr:nvSpPr>
        <xdr:cNvPr id="370" name="n_1mainValue【公営住宅】&#10;一人当たり面積"/>
        <xdr:cNvSpPr txBox="1"/>
      </xdr:nvSpPr>
      <xdr:spPr>
        <a:xfrm>
          <a:off x="9391727" y="14406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7447</xdr:rowOff>
    </xdr:from>
    <xdr:ext cx="469744" cy="259045"/>
    <xdr:sp macro="" textlink="">
      <xdr:nvSpPr>
        <xdr:cNvPr id="371" name="n_2mainValue【公営住宅】&#10;一人当たり面積"/>
        <xdr:cNvSpPr txBox="1"/>
      </xdr:nvSpPr>
      <xdr:spPr>
        <a:xfrm>
          <a:off x="8515427" y="14409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9732</xdr:rowOff>
    </xdr:from>
    <xdr:ext cx="469744" cy="259045"/>
    <xdr:sp macro="" textlink="">
      <xdr:nvSpPr>
        <xdr:cNvPr id="372" name="n_3mainValue【公営住宅】&#10;一人当たり面積"/>
        <xdr:cNvSpPr txBox="1"/>
      </xdr:nvSpPr>
      <xdr:spPr>
        <a:xfrm>
          <a:off x="7626427" y="14411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12019</xdr:rowOff>
    </xdr:from>
    <xdr:ext cx="469744" cy="259045"/>
    <xdr:sp macro="" textlink="">
      <xdr:nvSpPr>
        <xdr:cNvPr id="373" name="n_4mainValue【公営住宅】&#10;一人当たり面積"/>
        <xdr:cNvSpPr txBox="1"/>
      </xdr:nvSpPr>
      <xdr:spPr>
        <a:xfrm>
          <a:off x="6737427" y="14413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4" name="正方形/長方形 37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5" name="正方形/長方形 37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6" name="正方形/長方形 37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7" name="正方形/長方形 37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8" name="正方形/長方形 37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9" name="正方形/長方形 37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0" name="正方形/長方形 37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正方形/長方形 38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2" name="正方形/長方形 38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3" name="正方形/長方形 38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4" name="正方形/長方形 38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5" name="正方形/長方形 38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6" name="正方形/長方形 38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7" name="正方形/長方形 38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8" name="正方形/長方形 38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9" name="正方形/長方形 38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0" name="正方形/長方形 38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1" name="正方形/長方形 39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2" name="正方形/長方形 39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3" name="正方形/長方形 39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4" name="正方形/長方形 39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5" name="正方形/長方形 39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6" name="正方形/長方形 39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7" name="正方形/長方形 39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8" name="テキスト ボックス 39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9" name="直線コネクタ 39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0" name="テキスト ボックス 399"/>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1" name="直線コネクタ 40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2" name="テキスト ボックス 401"/>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3" name="直線コネクタ 40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4" name="テキスト ボックス 40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5" name="直線コネクタ 40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6" name="テキスト ボックス 40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7" name="直線コネクタ 40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8" name="テキスト ボックス 40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9" name="直線コネクタ 40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0" name="テキスト ボックス 409"/>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1" name="直線コネクタ 41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2" name="テキスト ボックス 411"/>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116205</xdr:rowOff>
    </xdr:from>
    <xdr:to>
      <xdr:col>85</xdr:col>
      <xdr:colOff>126364</xdr:colOff>
      <xdr:row>41</xdr:row>
      <xdr:rowOff>20955</xdr:rowOff>
    </xdr:to>
    <xdr:cxnSp macro="">
      <xdr:nvCxnSpPr>
        <xdr:cNvPr id="414" name="直線コネクタ 413"/>
        <xdr:cNvCxnSpPr/>
      </xdr:nvCxnSpPr>
      <xdr:spPr>
        <a:xfrm flipV="1">
          <a:off x="16318864" y="5774055"/>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24782</xdr:rowOff>
    </xdr:from>
    <xdr:ext cx="405111" cy="259045"/>
    <xdr:sp macro="" textlink="">
      <xdr:nvSpPr>
        <xdr:cNvPr id="415" name="【認定こども園・幼稚園・保育所】&#10;有形固定資産減価償却率最小値テキスト"/>
        <xdr:cNvSpPr txBox="1"/>
      </xdr:nvSpPr>
      <xdr:spPr>
        <a:xfrm>
          <a:off x="16357600" y="705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20955</xdr:rowOff>
    </xdr:from>
    <xdr:to>
      <xdr:col>86</xdr:col>
      <xdr:colOff>25400</xdr:colOff>
      <xdr:row>41</xdr:row>
      <xdr:rowOff>20955</xdr:rowOff>
    </xdr:to>
    <xdr:cxnSp macro="">
      <xdr:nvCxnSpPr>
        <xdr:cNvPr id="416" name="直線コネクタ 415"/>
        <xdr:cNvCxnSpPr/>
      </xdr:nvCxnSpPr>
      <xdr:spPr>
        <a:xfrm>
          <a:off x="16230600" y="7050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62882</xdr:rowOff>
    </xdr:from>
    <xdr:ext cx="405111" cy="259045"/>
    <xdr:sp macro="" textlink="">
      <xdr:nvSpPr>
        <xdr:cNvPr id="417" name="【認定こども園・幼稚園・保育所】&#10;有形固定資産減価償却率最大値テキスト"/>
        <xdr:cNvSpPr txBox="1"/>
      </xdr:nvSpPr>
      <xdr:spPr>
        <a:xfrm>
          <a:off x="16357600" y="5549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116205</xdr:rowOff>
    </xdr:from>
    <xdr:to>
      <xdr:col>86</xdr:col>
      <xdr:colOff>25400</xdr:colOff>
      <xdr:row>33</xdr:row>
      <xdr:rowOff>116205</xdr:rowOff>
    </xdr:to>
    <xdr:cxnSp macro="">
      <xdr:nvCxnSpPr>
        <xdr:cNvPr id="418" name="直線コネクタ 417"/>
        <xdr:cNvCxnSpPr/>
      </xdr:nvCxnSpPr>
      <xdr:spPr>
        <a:xfrm>
          <a:off x="16230600" y="5774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15892</xdr:rowOff>
    </xdr:from>
    <xdr:ext cx="405111" cy="259045"/>
    <xdr:sp macro="" textlink="">
      <xdr:nvSpPr>
        <xdr:cNvPr id="419" name="【認定こども園・幼稚園・保育所】&#10;有形固定資産減価償却率平均値テキスト"/>
        <xdr:cNvSpPr txBox="1"/>
      </xdr:nvSpPr>
      <xdr:spPr>
        <a:xfrm>
          <a:off x="16357600" y="61880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164465</xdr:rowOff>
    </xdr:from>
    <xdr:to>
      <xdr:col>85</xdr:col>
      <xdr:colOff>177800</xdr:colOff>
      <xdr:row>37</xdr:row>
      <xdr:rowOff>94615</xdr:rowOff>
    </xdr:to>
    <xdr:sp macro="" textlink="">
      <xdr:nvSpPr>
        <xdr:cNvPr id="420" name="フローチャート: 判断 419"/>
        <xdr:cNvSpPr/>
      </xdr:nvSpPr>
      <xdr:spPr>
        <a:xfrm>
          <a:off x="16268700" y="633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137795</xdr:rowOff>
    </xdr:from>
    <xdr:to>
      <xdr:col>81</xdr:col>
      <xdr:colOff>101600</xdr:colOff>
      <xdr:row>37</xdr:row>
      <xdr:rowOff>67945</xdr:rowOff>
    </xdr:to>
    <xdr:sp macro="" textlink="">
      <xdr:nvSpPr>
        <xdr:cNvPr id="421" name="フローチャート: 判断 420"/>
        <xdr:cNvSpPr/>
      </xdr:nvSpPr>
      <xdr:spPr>
        <a:xfrm>
          <a:off x="15430500" y="63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422" name="フローチャート: 判断 421"/>
        <xdr:cNvSpPr/>
      </xdr:nvSpPr>
      <xdr:spPr>
        <a:xfrm>
          <a:off x="14541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128270</xdr:rowOff>
    </xdr:from>
    <xdr:to>
      <xdr:col>72</xdr:col>
      <xdr:colOff>38100</xdr:colOff>
      <xdr:row>37</xdr:row>
      <xdr:rowOff>58420</xdr:rowOff>
    </xdr:to>
    <xdr:sp macro="" textlink="">
      <xdr:nvSpPr>
        <xdr:cNvPr id="423" name="フローチャート: 判断 422"/>
        <xdr:cNvSpPr/>
      </xdr:nvSpPr>
      <xdr:spPr>
        <a:xfrm>
          <a:off x="13652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103505</xdr:rowOff>
    </xdr:from>
    <xdr:to>
      <xdr:col>67</xdr:col>
      <xdr:colOff>101600</xdr:colOff>
      <xdr:row>37</xdr:row>
      <xdr:rowOff>33655</xdr:rowOff>
    </xdr:to>
    <xdr:sp macro="" textlink="">
      <xdr:nvSpPr>
        <xdr:cNvPr id="424" name="フローチャート: 判断 423"/>
        <xdr:cNvSpPr/>
      </xdr:nvSpPr>
      <xdr:spPr>
        <a:xfrm>
          <a:off x="127635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5" name="テキスト ボックス 42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6" name="テキスト ボックス 42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7" name="テキスト ボックス 42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8" name="テキスト ボックス 42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9" name="テキスト ボックス 42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130175</xdr:rowOff>
    </xdr:from>
    <xdr:to>
      <xdr:col>85</xdr:col>
      <xdr:colOff>177800</xdr:colOff>
      <xdr:row>40</xdr:row>
      <xdr:rowOff>60325</xdr:rowOff>
    </xdr:to>
    <xdr:sp macro="" textlink="">
      <xdr:nvSpPr>
        <xdr:cNvPr id="430" name="楕円 429"/>
        <xdr:cNvSpPr/>
      </xdr:nvSpPr>
      <xdr:spPr>
        <a:xfrm>
          <a:off x="16268700" y="681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108602</xdr:rowOff>
    </xdr:from>
    <xdr:ext cx="405111" cy="259045"/>
    <xdr:sp macro="" textlink="">
      <xdr:nvSpPr>
        <xdr:cNvPr id="431" name="【認定こども園・幼稚園・保育所】&#10;有形固定資産減価償却率該当値テキスト"/>
        <xdr:cNvSpPr txBox="1"/>
      </xdr:nvSpPr>
      <xdr:spPr>
        <a:xfrm>
          <a:off x="16357600" y="6795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2540</xdr:rowOff>
    </xdr:from>
    <xdr:to>
      <xdr:col>81</xdr:col>
      <xdr:colOff>101600</xdr:colOff>
      <xdr:row>39</xdr:row>
      <xdr:rowOff>104140</xdr:rowOff>
    </xdr:to>
    <xdr:sp macro="" textlink="">
      <xdr:nvSpPr>
        <xdr:cNvPr id="432" name="楕円 431"/>
        <xdr:cNvSpPr/>
      </xdr:nvSpPr>
      <xdr:spPr>
        <a:xfrm>
          <a:off x="15430500" y="668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53340</xdr:rowOff>
    </xdr:from>
    <xdr:to>
      <xdr:col>85</xdr:col>
      <xdr:colOff>127000</xdr:colOff>
      <xdr:row>40</xdr:row>
      <xdr:rowOff>9525</xdr:rowOff>
    </xdr:to>
    <xdr:cxnSp macro="">
      <xdr:nvCxnSpPr>
        <xdr:cNvPr id="433" name="直線コネクタ 432"/>
        <xdr:cNvCxnSpPr/>
      </xdr:nvCxnSpPr>
      <xdr:spPr>
        <a:xfrm>
          <a:off x="15481300" y="6739890"/>
          <a:ext cx="838200" cy="12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109220</xdr:rowOff>
    </xdr:from>
    <xdr:to>
      <xdr:col>76</xdr:col>
      <xdr:colOff>165100</xdr:colOff>
      <xdr:row>39</xdr:row>
      <xdr:rowOff>39370</xdr:rowOff>
    </xdr:to>
    <xdr:sp macro="" textlink="">
      <xdr:nvSpPr>
        <xdr:cNvPr id="434" name="楕円 433"/>
        <xdr:cNvSpPr/>
      </xdr:nvSpPr>
      <xdr:spPr>
        <a:xfrm>
          <a:off x="14541500" y="662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160020</xdr:rowOff>
    </xdr:from>
    <xdr:to>
      <xdr:col>81</xdr:col>
      <xdr:colOff>50800</xdr:colOff>
      <xdr:row>39</xdr:row>
      <xdr:rowOff>53340</xdr:rowOff>
    </xdr:to>
    <xdr:cxnSp macro="">
      <xdr:nvCxnSpPr>
        <xdr:cNvPr id="435" name="直線コネクタ 434"/>
        <xdr:cNvCxnSpPr/>
      </xdr:nvCxnSpPr>
      <xdr:spPr>
        <a:xfrm>
          <a:off x="14592300" y="667512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59690</xdr:rowOff>
    </xdr:from>
    <xdr:to>
      <xdr:col>72</xdr:col>
      <xdr:colOff>38100</xdr:colOff>
      <xdr:row>38</xdr:row>
      <xdr:rowOff>161290</xdr:rowOff>
    </xdr:to>
    <xdr:sp macro="" textlink="">
      <xdr:nvSpPr>
        <xdr:cNvPr id="436" name="楕円 435"/>
        <xdr:cNvSpPr/>
      </xdr:nvSpPr>
      <xdr:spPr>
        <a:xfrm>
          <a:off x="13652500" y="657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110490</xdr:rowOff>
    </xdr:from>
    <xdr:to>
      <xdr:col>76</xdr:col>
      <xdr:colOff>114300</xdr:colOff>
      <xdr:row>38</xdr:row>
      <xdr:rowOff>160020</xdr:rowOff>
    </xdr:to>
    <xdr:cxnSp macro="">
      <xdr:nvCxnSpPr>
        <xdr:cNvPr id="437" name="直線コネクタ 436"/>
        <xdr:cNvCxnSpPr/>
      </xdr:nvCxnSpPr>
      <xdr:spPr>
        <a:xfrm>
          <a:off x="13703300" y="662559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12065</xdr:rowOff>
    </xdr:from>
    <xdr:to>
      <xdr:col>67</xdr:col>
      <xdr:colOff>101600</xdr:colOff>
      <xdr:row>38</xdr:row>
      <xdr:rowOff>113665</xdr:rowOff>
    </xdr:to>
    <xdr:sp macro="" textlink="">
      <xdr:nvSpPr>
        <xdr:cNvPr id="438" name="楕円 437"/>
        <xdr:cNvSpPr/>
      </xdr:nvSpPr>
      <xdr:spPr>
        <a:xfrm>
          <a:off x="12763500" y="652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62865</xdr:rowOff>
    </xdr:from>
    <xdr:to>
      <xdr:col>71</xdr:col>
      <xdr:colOff>177800</xdr:colOff>
      <xdr:row>38</xdr:row>
      <xdr:rowOff>110490</xdr:rowOff>
    </xdr:to>
    <xdr:cxnSp macro="">
      <xdr:nvCxnSpPr>
        <xdr:cNvPr id="439" name="直線コネクタ 438"/>
        <xdr:cNvCxnSpPr/>
      </xdr:nvCxnSpPr>
      <xdr:spPr>
        <a:xfrm>
          <a:off x="12814300" y="657796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84472</xdr:rowOff>
    </xdr:from>
    <xdr:ext cx="405111" cy="259045"/>
    <xdr:sp macro="" textlink="">
      <xdr:nvSpPr>
        <xdr:cNvPr id="440" name="n_1aveValue【認定こども園・幼稚園・保育所】&#10;有形固定資産減価償却率"/>
        <xdr:cNvSpPr txBox="1"/>
      </xdr:nvSpPr>
      <xdr:spPr>
        <a:xfrm>
          <a:off x="15266044" y="608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74947</xdr:rowOff>
    </xdr:from>
    <xdr:ext cx="405111" cy="259045"/>
    <xdr:sp macro="" textlink="">
      <xdr:nvSpPr>
        <xdr:cNvPr id="441" name="n_2aveValue【認定こども園・幼稚園・保育所】&#10;有形固定資産減価償却率"/>
        <xdr:cNvSpPr txBox="1"/>
      </xdr:nvSpPr>
      <xdr:spPr>
        <a:xfrm>
          <a:off x="14389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74947</xdr:rowOff>
    </xdr:from>
    <xdr:ext cx="405111" cy="259045"/>
    <xdr:sp macro="" textlink="">
      <xdr:nvSpPr>
        <xdr:cNvPr id="442" name="n_3aveValue【認定こども園・幼稚園・保育所】&#10;有形固定資産減価償却率"/>
        <xdr:cNvSpPr txBox="1"/>
      </xdr:nvSpPr>
      <xdr:spPr>
        <a:xfrm>
          <a:off x="13500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50182</xdr:rowOff>
    </xdr:from>
    <xdr:ext cx="405111" cy="259045"/>
    <xdr:sp macro="" textlink="">
      <xdr:nvSpPr>
        <xdr:cNvPr id="443" name="n_4aveValue【認定こども園・幼稚園・保育所】&#10;有形固定資産減価償却率"/>
        <xdr:cNvSpPr txBox="1"/>
      </xdr:nvSpPr>
      <xdr:spPr>
        <a:xfrm>
          <a:off x="12611744" y="605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95267</xdr:rowOff>
    </xdr:from>
    <xdr:ext cx="405111" cy="259045"/>
    <xdr:sp macro="" textlink="">
      <xdr:nvSpPr>
        <xdr:cNvPr id="444" name="n_1mainValue【認定こども園・幼稚園・保育所】&#10;有形固定資産減価償却率"/>
        <xdr:cNvSpPr txBox="1"/>
      </xdr:nvSpPr>
      <xdr:spPr>
        <a:xfrm>
          <a:off x="15266044" y="678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30497</xdr:rowOff>
    </xdr:from>
    <xdr:ext cx="405111" cy="259045"/>
    <xdr:sp macro="" textlink="">
      <xdr:nvSpPr>
        <xdr:cNvPr id="445" name="n_2mainValue【認定こども園・幼稚園・保育所】&#10;有形固定資産減価償却率"/>
        <xdr:cNvSpPr txBox="1"/>
      </xdr:nvSpPr>
      <xdr:spPr>
        <a:xfrm>
          <a:off x="14389744" y="671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152417</xdr:rowOff>
    </xdr:from>
    <xdr:ext cx="405111" cy="259045"/>
    <xdr:sp macro="" textlink="">
      <xdr:nvSpPr>
        <xdr:cNvPr id="446" name="n_3mainValue【認定こども園・幼稚園・保育所】&#10;有形固定資産減価償却率"/>
        <xdr:cNvSpPr txBox="1"/>
      </xdr:nvSpPr>
      <xdr:spPr>
        <a:xfrm>
          <a:off x="13500744" y="666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104792</xdr:rowOff>
    </xdr:from>
    <xdr:ext cx="405111" cy="259045"/>
    <xdr:sp macro="" textlink="">
      <xdr:nvSpPr>
        <xdr:cNvPr id="447" name="n_4mainValue【認定こども園・幼稚園・保育所】&#10;有形固定資産減価償却率"/>
        <xdr:cNvSpPr txBox="1"/>
      </xdr:nvSpPr>
      <xdr:spPr>
        <a:xfrm>
          <a:off x="12611744" y="6619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8" name="正方形/長方形 44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9" name="正方形/長方形 44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0" name="正方形/長方形 44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1" name="正方形/長方形 45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2" name="正方形/長方形 45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3" name="正方形/長方形 45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4" name="正方形/長方形 45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5" name="正方形/長方形 45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6" name="テキスト ボックス 45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7" name="直線コネクタ 45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8" name="直線コネクタ 457"/>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59" name="テキスト ボックス 458"/>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0" name="直線コネクタ 459"/>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1" name="テキスト ボックス 460"/>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2" name="直線コネクタ 461"/>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3" name="テキスト ボックス 462"/>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4" name="直線コネクタ 463"/>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5" name="テキスト ボックス 464"/>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6" name="直線コネクタ 46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7" name="テキスト ボックス 46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7620</xdr:rowOff>
    </xdr:from>
    <xdr:to>
      <xdr:col>116</xdr:col>
      <xdr:colOff>62864</xdr:colOff>
      <xdr:row>41</xdr:row>
      <xdr:rowOff>103632</xdr:rowOff>
    </xdr:to>
    <xdr:cxnSp macro="">
      <xdr:nvCxnSpPr>
        <xdr:cNvPr id="469" name="直線コネクタ 468"/>
        <xdr:cNvCxnSpPr/>
      </xdr:nvCxnSpPr>
      <xdr:spPr>
        <a:xfrm flipV="1">
          <a:off x="22160864" y="5836920"/>
          <a:ext cx="0" cy="1296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107459</xdr:rowOff>
    </xdr:from>
    <xdr:ext cx="469744" cy="259045"/>
    <xdr:sp macro="" textlink="">
      <xdr:nvSpPr>
        <xdr:cNvPr id="470" name="【認定こども園・幼稚園・保育所】&#10;一人当たり面積最小値テキスト"/>
        <xdr:cNvSpPr txBox="1"/>
      </xdr:nvSpPr>
      <xdr:spPr>
        <a:xfrm>
          <a:off x="22199600" y="713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103632</xdr:rowOff>
    </xdr:from>
    <xdr:to>
      <xdr:col>116</xdr:col>
      <xdr:colOff>152400</xdr:colOff>
      <xdr:row>41</xdr:row>
      <xdr:rowOff>103632</xdr:rowOff>
    </xdr:to>
    <xdr:cxnSp macro="">
      <xdr:nvCxnSpPr>
        <xdr:cNvPr id="471" name="直線コネクタ 470"/>
        <xdr:cNvCxnSpPr/>
      </xdr:nvCxnSpPr>
      <xdr:spPr>
        <a:xfrm>
          <a:off x="22072600" y="713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125747</xdr:rowOff>
    </xdr:from>
    <xdr:ext cx="469744" cy="259045"/>
    <xdr:sp macro="" textlink="">
      <xdr:nvSpPr>
        <xdr:cNvPr id="472" name="【認定こども園・幼稚園・保育所】&#10;一人当たり面積最大値テキスト"/>
        <xdr:cNvSpPr txBox="1"/>
      </xdr:nvSpPr>
      <xdr:spPr>
        <a:xfrm>
          <a:off x="22199600" y="561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7620</xdr:rowOff>
    </xdr:from>
    <xdr:to>
      <xdr:col>116</xdr:col>
      <xdr:colOff>152400</xdr:colOff>
      <xdr:row>34</xdr:row>
      <xdr:rowOff>7620</xdr:rowOff>
    </xdr:to>
    <xdr:cxnSp macro="">
      <xdr:nvCxnSpPr>
        <xdr:cNvPr id="473" name="直線コネクタ 472"/>
        <xdr:cNvCxnSpPr/>
      </xdr:nvCxnSpPr>
      <xdr:spPr>
        <a:xfrm>
          <a:off x="22072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121429</xdr:rowOff>
    </xdr:from>
    <xdr:ext cx="469744" cy="259045"/>
    <xdr:sp macro="" textlink="">
      <xdr:nvSpPr>
        <xdr:cNvPr id="474" name="【認定こども園・幼稚園・保育所】&#10;一人当たり面積平均値テキスト"/>
        <xdr:cNvSpPr txBox="1"/>
      </xdr:nvSpPr>
      <xdr:spPr>
        <a:xfrm>
          <a:off x="22199600" y="6636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98552</xdr:rowOff>
    </xdr:from>
    <xdr:to>
      <xdr:col>116</xdr:col>
      <xdr:colOff>114300</xdr:colOff>
      <xdr:row>40</xdr:row>
      <xdr:rowOff>28702</xdr:rowOff>
    </xdr:to>
    <xdr:sp macro="" textlink="">
      <xdr:nvSpPr>
        <xdr:cNvPr id="475" name="フローチャート: 判断 474"/>
        <xdr:cNvSpPr/>
      </xdr:nvSpPr>
      <xdr:spPr>
        <a:xfrm>
          <a:off x="22110700" y="678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84836</xdr:rowOff>
    </xdr:from>
    <xdr:to>
      <xdr:col>112</xdr:col>
      <xdr:colOff>38100</xdr:colOff>
      <xdr:row>40</xdr:row>
      <xdr:rowOff>14986</xdr:rowOff>
    </xdr:to>
    <xdr:sp macro="" textlink="">
      <xdr:nvSpPr>
        <xdr:cNvPr id="476" name="フローチャート: 判断 475"/>
        <xdr:cNvSpPr/>
      </xdr:nvSpPr>
      <xdr:spPr>
        <a:xfrm>
          <a:off x="21272500" y="6771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91694</xdr:rowOff>
    </xdr:from>
    <xdr:to>
      <xdr:col>107</xdr:col>
      <xdr:colOff>101600</xdr:colOff>
      <xdr:row>40</xdr:row>
      <xdr:rowOff>21844</xdr:rowOff>
    </xdr:to>
    <xdr:sp macro="" textlink="">
      <xdr:nvSpPr>
        <xdr:cNvPr id="477" name="フローチャート: 判断 476"/>
        <xdr:cNvSpPr/>
      </xdr:nvSpPr>
      <xdr:spPr>
        <a:xfrm>
          <a:off x="20383500" y="677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91694</xdr:rowOff>
    </xdr:from>
    <xdr:to>
      <xdr:col>102</xdr:col>
      <xdr:colOff>165100</xdr:colOff>
      <xdr:row>40</xdr:row>
      <xdr:rowOff>21844</xdr:rowOff>
    </xdr:to>
    <xdr:sp macro="" textlink="">
      <xdr:nvSpPr>
        <xdr:cNvPr id="478" name="フローチャート: 判断 477"/>
        <xdr:cNvSpPr/>
      </xdr:nvSpPr>
      <xdr:spPr>
        <a:xfrm>
          <a:off x="19494500" y="677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87122</xdr:rowOff>
    </xdr:from>
    <xdr:to>
      <xdr:col>98</xdr:col>
      <xdr:colOff>38100</xdr:colOff>
      <xdr:row>40</xdr:row>
      <xdr:rowOff>17272</xdr:rowOff>
    </xdr:to>
    <xdr:sp macro="" textlink="">
      <xdr:nvSpPr>
        <xdr:cNvPr id="479" name="フローチャート: 判断 478"/>
        <xdr:cNvSpPr/>
      </xdr:nvSpPr>
      <xdr:spPr>
        <a:xfrm>
          <a:off x="18605500" y="677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0" name="テキスト ボックス 47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1" name="テキスト ボックス 48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2" name="テキスト ボックス 48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3" name="テキスト ボックス 48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4" name="テキスト ボックス 48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84836</xdr:rowOff>
    </xdr:from>
    <xdr:to>
      <xdr:col>116</xdr:col>
      <xdr:colOff>114300</xdr:colOff>
      <xdr:row>41</xdr:row>
      <xdr:rowOff>14986</xdr:rowOff>
    </xdr:to>
    <xdr:sp macro="" textlink="">
      <xdr:nvSpPr>
        <xdr:cNvPr id="485" name="楕円 484"/>
        <xdr:cNvSpPr/>
      </xdr:nvSpPr>
      <xdr:spPr>
        <a:xfrm>
          <a:off x="22110700" y="694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63263</xdr:rowOff>
    </xdr:from>
    <xdr:ext cx="469744" cy="259045"/>
    <xdr:sp macro="" textlink="">
      <xdr:nvSpPr>
        <xdr:cNvPr id="486" name="【認定こども園・幼稚園・保育所】&#10;一人当たり面積該当値テキスト"/>
        <xdr:cNvSpPr txBox="1"/>
      </xdr:nvSpPr>
      <xdr:spPr>
        <a:xfrm>
          <a:off x="22199600" y="6921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84836</xdr:rowOff>
    </xdr:from>
    <xdr:to>
      <xdr:col>112</xdr:col>
      <xdr:colOff>38100</xdr:colOff>
      <xdr:row>41</xdr:row>
      <xdr:rowOff>14986</xdr:rowOff>
    </xdr:to>
    <xdr:sp macro="" textlink="">
      <xdr:nvSpPr>
        <xdr:cNvPr id="487" name="楕円 486"/>
        <xdr:cNvSpPr/>
      </xdr:nvSpPr>
      <xdr:spPr>
        <a:xfrm>
          <a:off x="21272500" y="694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135636</xdr:rowOff>
    </xdr:from>
    <xdr:to>
      <xdr:col>116</xdr:col>
      <xdr:colOff>63500</xdr:colOff>
      <xdr:row>40</xdr:row>
      <xdr:rowOff>135636</xdr:rowOff>
    </xdr:to>
    <xdr:cxnSp macro="">
      <xdr:nvCxnSpPr>
        <xdr:cNvPr id="488" name="直線コネクタ 487"/>
        <xdr:cNvCxnSpPr/>
      </xdr:nvCxnSpPr>
      <xdr:spPr>
        <a:xfrm>
          <a:off x="21323300" y="699363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87122</xdr:rowOff>
    </xdr:from>
    <xdr:to>
      <xdr:col>107</xdr:col>
      <xdr:colOff>101600</xdr:colOff>
      <xdr:row>41</xdr:row>
      <xdr:rowOff>17272</xdr:rowOff>
    </xdr:to>
    <xdr:sp macro="" textlink="">
      <xdr:nvSpPr>
        <xdr:cNvPr id="489" name="楕円 488"/>
        <xdr:cNvSpPr/>
      </xdr:nvSpPr>
      <xdr:spPr>
        <a:xfrm>
          <a:off x="20383500" y="694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135636</xdr:rowOff>
    </xdr:from>
    <xdr:to>
      <xdr:col>111</xdr:col>
      <xdr:colOff>177800</xdr:colOff>
      <xdr:row>40</xdr:row>
      <xdr:rowOff>137922</xdr:rowOff>
    </xdr:to>
    <xdr:cxnSp macro="">
      <xdr:nvCxnSpPr>
        <xdr:cNvPr id="490" name="直線コネクタ 489"/>
        <xdr:cNvCxnSpPr/>
      </xdr:nvCxnSpPr>
      <xdr:spPr>
        <a:xfrm flipV="1">
          <a:off x="20434300" y="699363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89408</xdr:rowOff>
    </xdr:from>
    <xdr:to>
      <xdr:col>102</xdr:col>
      <xdr:colOff>165100</xdr:colOff>
      <xdr:row>41</xdr:row>
      <xdr:rowOff>19558</xdr:rowOff>
    </xdr:to>
    <xdr:sp macro="" textlink="">
      <xdr:nvSpPr>
        <xdr:cNvPr id="491" name="楕円 490"/>
        <xdr:cNvSpPr/>
      </xdr:nvSpPr>
      <xdr:spPr>
        <a:xfrm>
          <a:off x="19494500" y="694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137922</xdr:rowOff>
    </xdr:from>
    <xdr:to>
      <xdr:col>107</xdr:col>
      <xdr:colOff>50800</xdr:colOff>
      <xdr:row>40</xdr:row>
      <xdr:rowOff>140208</xdr:rowOff>
    </xdr:to>
    <xdr:cxnSp macro="">
      <xdr:nvCxnSpPr>
        <xdr:cNvPr id="492" name="直線コネクタ 491"/>
        <xdr:cNvCxnSpPr/>
      </xdr:nvCxnSpPr>
      <xdr:spPr>
        <a:xfrm flipV="1">
          <a:off x="19545300" y="699592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89408</xdr:rowOff>
    </xdr:from>
    <xdr:to>
      <xdr:col>98</xdr:col>
      <xdr:colOff>38100</xdr:colOff>
      <xdr:row>41</xdr:row>
      <xdr:rowOff>19558</xdr:rowOff>
    </xdr:to>
    <xdr:sp macro="" textlink="">
      <xdr:nvSpPr>
        <xdr:cNvPr id="493" name="楕円 492"/>
        <xdr:cNvSpPr/>
      </xdr:nvSpPr>
      <xdr:spPr>
        <a:xfrm>
          <a:off x="18605500" y="694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140208</xdr:rowOff>
    </xdr:from>
    <xdr:to>
      <xdr:col>102</xdr:col>
      <xdr:colOff>114300</xdr:colOff>
      <xdr:row>40</xdr:row>
      <xdr:rowOff>140208</xdr:rowOff>
    </xdr:to>
    <xdr:cxnSp macro="">
      <xdr:nvCxnSpPr>
        <xdr:cNvPr id="494" name="直線コネクタ 493"/>
        <xdr:cNvCxnSpPr/>
      </xdr:nvCxnSpPr>
      <xdr:spPr>
        <a:xfrm>
          <a:off x="18656300" y="69982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31513</xdr:rowOff>
    </xdr:from>
    <xdr:ext cx="469744" cy="259045"/>
    <xdr:sp macro="" textlink="">
      <xdr:nvSpPr>
        <xdr:cNvPr id="495" name="n_1aveValue【認定こども園・幼稚園・保育所】&#10;一人当たり面積"/>
        <xdr:cNvSpPr txBox="1"/>
      </xdr:nvSpPr>
      <xdr:spPr>
        <a:xfrm>
          <a:off x="21075727" y="6546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38371</xdr:rowOff>
    </xdr:from>
    <xdr:ext cx="469744" cy="259045"/>
    <xdr:sp macro="" textlink="">
      <xdr:nvSpPr>
        <xdr:cNvPr id="496" name="n_2aveValue【認定こども園・幼稚園・保育所】&#10;一人当たり面積"/>
        <xdr:cNvSpPr txBox="1"/>
      </xdr:nvSpPr>
      <xdr:spPr>
        <a:xfrm>
          <a:off x="20199427" y="655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38371</xdr:rowOff>
    </xdr:from>
    <xdr:ext cx="469744" cy="259045"/>
    <xdr:sp macro="" textlink="">
      <xdr:nvSpPr>
        <xdr:cNvPr id="497" name="n_3aveValue【認定こども園・幼稚園・保育所】&#10;一人当たり面積"/>
        <xdr:cNvSpPr txBox="1"/>
      </xdr:nvSpPr>
      <xdr:spPr>
        <a:xfrm>
          <a:off x="19310427" y="655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33799</xdr:rowOff>
    </xdr:from>
    <xdr:ext cx="469744" cy="259045"/>
    <xdr:sp macro="" textlink="">
      <xdr:nvSpPr>
        <xdr:cNvPr id="498" name="n_4aveValue【認定こども園・幼稚園・保育所】&#10;一人当たり面積"/>
        <xdr:cNvSpPr txBox="1"/>
      </xdr:nvSpPr>
      <xdr:spPr>
        <a:xfrm>
          <a:off x="18421427" y="654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6113</xdr:rowOff>
    </xdr:from>
    <xdr:ext cx="469744" cy="259045"/>
    <xdr:sp macro="" textlink="">
      <xdr:nvSpPr>
        <xdr:cNvPr id="499" name="n_1mainValue【認定こども園・幼稚園・保育所】&#10;一人当たり面積"/>
        <xdr:cNvSpPr txBox="1"/>
      </xdr:nvSpPr>
      <xdr:spPr>
        <a:xfrm>
          <a:off x="21075727" y="7035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8399</xdr:rowOff>
    </xdr:from>
    <xdr:ext cx="469744" cy="259045"/>
    <xdr:sp macro="" textlink="">
      <xdr:nvSpPr>
        <xdr:cNvPr id="500" name="n_2mainValue【認定こども園・幼稚園・保育所】&#10;一人当たり面積"/>
        <xdr:cNvSpPr txBox="1"/>
      </xdr:nvSpPr>
      <xdr:spPr>
        <a:xfrm>
          <a:off x="20199427" y="7037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10685</xdr:rowOff>
    </xdr:from>
    <xdr:ext cx="469744" cy="259045"/>
    <xdr:sp macro="" textlink="">
      <xdr:nvSpPr>
        <xdr:cNvPr id="501" name="n_3mainValue【認定こども園・幼稚園・保育所】&#10;一人当たり面積"/>
        <xdr:cNvSpPr txBox="1"/>
      </xdr:nvSpPr>
      <xdr:spPr>
        <a:xfrm>
          <a:off x="19310427" y="704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10685</xdr:rowOff>
    </xdr:from>
    <xdr:ext cx="469744" cy="259045"/>
    <xdr:sp macro="" textlink="">
      <xdr:nvSpPr>
        <xdr:cNvPr id="502" name="n_4mainValue【認定こども園・幼稚園・保育所】&#10;一人当たり面積"/>
        <xdr:cNvSpPr txBox="1"/>
      </xdr:nvSpPr>
      <xdr:spPr>
        <a:xfrm>
          <a:off x="18421427" y="704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3" name="正方形/長方形 50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4" name="正方形/長方形 50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5" name="正方形/長方形 50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6" name="正方形/長方形 50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7" name="正方形/長方形 50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8" name="正方形/長方形 50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9" name="正方形/長方形 50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0" name="正方形/長方形 50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1" name="テキスト ボックス 51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2" name="直線コネクタ 51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3" name="テキスト ボックス 51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4" name="直線コネクタ 51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15" name="テキスト ボックス 514"/>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6" name="直線コネクタ 51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7" name="テキスト ボックス 51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8" name="直線コネクタ 51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19" name="テキスト ボックス 51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0" name="直線コネクタ 51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1" name="テキスト ボックス 52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2" name="直線コネクタ 52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3" name="テキスト ボックス 52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4" name="直線コネクタ 52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25" name="テキスト ボックス 524"/>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6" name="直線コネクタ 52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145324</xdr:rowOff>
    </xdr:from>
    <xdr:to>
      <xdr:col>85</xdr:col>
      <xdr:colOff>126364</xdr:colOff>
      <xdr:row>63</xdr:row>
      <xdr:rowOff>65315</xdr:rowOff>
    </xdr:to>
    <xdr:cxnSp macro="">
      <xdr:nvCxnSpPr>
        <xdr:cNvPr id="528" name="直線コネクタ 527"/>
        <xdr:cNvCxnSpPr/>
      </xdr:nvCxnSpPr>
      <xdr:spPr>
        <a:xfrm flipV="1">
          <a:off x="16318864" y="9575074"/>
          <a:ext cx="0" cy="1291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69142</xdr:rowOff>
    </xdr:from>
    <xdr:ext cx="405111" cy="259045"/>
    <xdr:sp macro="" textlink="">
      <xdr:nvSpPr>
        <xdr:cNvPr id="529" name="【学校施設】&#10;有形固定資産減価償却率最小値テキスト"/>
        <xdr:cNvSpPr txBox="1"/>
      </xdr:nvSpPr>
      <xdr:spPr>
        <a:xfrm>
          <a:off x="16357600" y="10870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65315</xdr:rowOff>
    </xdr:from>
    <xdr:to>
      <xdr:col>86</xdr:col>
      <xdr:colOff>25400</xdr:colOff>
      <xdr:row>63</xdr:row>
      <xdr:rowOff>65315</xdr:rowOff>
    </xdr:to>
    <xdr:cxnSp macro="">
      <xdr:nvCxnSpPr>
        <xdr:cNvPr id="530" name="直線コネクタ 529"/>
        <xdr:cNvCxnSpPr/>
      </xdr:nvCxnSpPr>
      <xdr:spPr>
        <a:xfrm>
          <a:off x="16230600" y="10866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92001</xdr:rowOff>
    </xdr:from>
    <xdr:ext cx="340478" cy="259045"/>
    <xdr:sp macro="" textlink="">
      <xdr:nvSpPr>
        <xdr:cNvPr id="531" name="【学校施設】&#10;有形固定資産減価償却率最大値テキスト"/>
        <xdr:cNvSpPr txBox="1"/>
      </xdr:nvSpPr>
      <xdr:spPr>
        <a:xfrm>
          <a:off x="16357600" y="935030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145324</xdr:rowOff>
    </xdr:from>
    <xdr:to>
      <xdr:col>86</xdr:col>
      <xdr:colOff>25400</xdr:colOff>
      <xdr:row>55</xdr:row>
      <xdr:rowOff>145324</xdr:rowOff>
    </xdr:to>
    <xdr:cxnSp macro="">
      <xdr:nvCxnSpPr>
        <xdr:cNvPr id="532" name="直線コネクタ 531"/>
        <xdr:cNvCxnSpPr/>
      </xdr:nvCxnSpPr>
      <xdr:spPr>
        <a:xfrm>
          <a:off x="16230600" y="957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125565</xdr:rowOff>
    </xdr:from>
    <xdr:ext cx="405111" cy="259045"/>
    <xdr:sp macro="" textlink="">
      <xdr:nvSpPr>
        <xdr:cNvPr id="533" name="【学校施設】&#10;有形固定資産減価償却率平均値テキスト"/>
        <xdr:cNvSpPr txBox="1"/>
      </xdr:nvSpPr>
      <xdr:spPr>
        <a:xfrm>
          <a:off x="16357600" y="102411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102688</xdr:rowOff>
    </xdr:from>
    <xdr:to>
      <xdr:col>85</xdr:col>
      <xdr:colOff>177800</xdr:colOff>
      <xdr:row>61</xdr:row>
      <xdr:rowOff>32838</xdr:rowOff>
    </xdr:to>
    <xdr:sp macro="" textlink="">
      <xdr:nvSpPr>
        <xdr:cNvPr id="534" name="フローチャート: 判断 533"/>
        <xdr:cNvSpPr/>
      </xdr:nvSpPr>
      <xdr:spPr>
        <a:xfrm>
          <a:off x="16268700" y="1038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87993</xdr:rowOff>
    </xdr:from>
    <xdr:to>
      <xdr:col>81</xdr:col>
      <xdr:colOff>101600</xdr:colOff>
      <xdr:row>61</xdr:row>
      <xdr:rowOff>18143</xdr:rowOff>
    </xdr:to>
    <xdr:sp macro="" textlink="">
      <xdr:nvSpPr>
        <xdr:cNvPr id="535" name="フローチャート: 判断 534"/>
        <xdr:cNvSpPr/>
      </xdr:nvSpPr>
      <xdr:spPr>
        <a:xfrm>
          <a:off x="15430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83094</xdr:rowOff>
    </xdr:from>
    <xdr:to>
      <xdr:col>76</xdr:col>
      <xdr:colOff>165100</xdr:colOff>
      <xdr:row>61</xdr:row>
      <xdr:rowOff>13244</xdr:rowOff>
    </xdr:to>
    <xdr:sp macro="" textlink="">
      <xdr:nvSpPr>
        <xdr:cNvPr id="536" name="フローチャート: 判断 535"/>
        <xdr:cNvSpPr/>
      </xdr:nvSpPr>
      <xdr:spPr>
        <a:xfrm>
          <a:off x="145415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70031</xdr:rowOff>
    </xdr:from>
    <xdr:to>
      <xdr:col>72</xdr:col>
      <xdr:colOff>38100</xdr:colOff>
      <xdr:row>61</xdr:row>
      <xdr:rowOff>181</xdr:rowOff>
    </xdr:to>
    <xdr:sp macro="" textlink="">
      <xdr:nvSpPr>
        <xdr:cNvPr id="537" name="フローチャート: 判断 536"/>
        <xdr:cNvSpPr/>
      </xdr:nvSpPr>
      <xdr:spPr>
        <a:xfrm>
          <a:off x="13652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65133</xdr:rowOff>
    </xdr:from>
    <xdr:to>
      <xdr:col>67</xdr:col>
      <xdr:colOff>101600</xdr:colOff>
      <xdr:row>60</xdr:row>
      <xdr:rowOff>166733</xdr:rowOff>
    </xdr:to>
    <xdr:sp macro="" textlink="">
      <xdr:nvSpPr>
        <xdr:cNvPr id="538" name="フローチャート: 判断 537"/>
        <xdr:cNvSpPr/>
      </xdr:nvSpPr>
      <xdr:spPr>
        <a:xfrm>
          <a:off x="12763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9" name="テキスト ボックス 53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0" name="テキスト ボックス 53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1" name="テキスト ボックス 54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2" name="テキスト ボックス 54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3" name="テキスト ボックス 54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166370</xdr:rowOff>
    </xdr:from>
    <xdr:to>
      <xdr:col>85</xdr:col>
      <xdr:colOff>177800</xdr:colOff>
      <xdr:row>61</xdr:row>
      <xdr:rowOff>96520</xdr:rowOff>
    </xdr:to>
    <xdr:sp macro="" textlink="">
      <xdr:nvSpPr>
        <xdr:cNvPr id="544" name="楕円 543"/>
        <xdr:cNvSpPr/>
      </xdr:nvSpPr>
      <xdr:spPr>
        <a:xfrm>
          <a:off x="16268700" y="1045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144797</xdr:rowOff>
    </xdr:from>
    <xdr:ext cx="405111" cy="259045"/>
    <xdr:sp macro="" textlink="">
      <xdr:nvSpPr>
        <xdr:cNvPr id="545" name="【学校施設】&#10;有形固定資産減価償却率該当値テキスト"/>
        <xdr:cNvSpPr txBox="1"/>
      </xdr:nvSpPr>
      <xdr:spPr>
        <a:xfrm>
          <a:off x="16357600" y="1043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34109</xdr:rowOff>
    </xdr:from>
    <xdr:to>
      <xdr:col>81</xdr:col>
      <xdr:colOff>101600</xdr:colOff>
      <xdr:row>61</xdr:row>
      <xdr:rowOff>135709</xdr:rowOff>
    </xdr:to>
    <xdr:sp macro="" textlink="">
      <xdr:nvSpPr>
        <xdr:cNvPr id="546" name="楕円 545"/>
        <xdr:cNvSpPr/>
      </xdr:nvSpPr>
      <xdr:spPr>
        <a:xfrm>
          <a:off x="15430500" y="1049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45720</xdr:rowOff>
    </xdr:from>
    <xdr:to>
      <xdr:col>85</xdr:col>
      <xdr:colOff>127000</xdr:colOff>
      <xdr:row>61</xdr:row>
      <xdr:rowOff>84909</xdr:rowOff>
    </xdr:to>
    <xdr:cxnSp macro="">
      <xdr:nvCxnSpPr>
        <xdr:cNvPr id="547" name="直線コネクタ 546"/>
        <xdr:cNvCxnSpPr/>
      </xdr:nvCxnSpPr>
      <xdr:spPr>
        <a:xfrm flipV="1">
          <a:off x="15481300" y="10504170"/>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43906</xdr:rowOff>
    </xdr:from>
    <xdr:to>
      <xdr:col>76</xdr:col>
      <xdr:colOff>165100</xdr:colOff>
      <xdr:row>61</xdr:row>
      <xdr:rowOff>145506</xdr:rowOff>
    </xdr:to>
    <xdr:sp macro="" textlink="">
      <xdr:nvSpPr>
        <xdr:cNvPr id="548" name="楕円 547"/>
        <xdr:cNvSpPr/>
      </xdr:nvSpPr>
      <xdr:spPr>
        <a:xfrm>
          <a:off x="14541500" y="1050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84909</xdr:rowOff>
    </xdr:from>
    <xdr:to>
      <xdr:col>81</xdr:col>
      <xdr:colOff>50800</xdr:colOff>
      <xdr:row>61</xdr:row>
      <xdr:rowOff>94706</xdr:rowOff>
    </xdr:to>
    <xdr:cxnSp macro="">
      <xdr:nvCxnSpPr>
        <xdr:cNvPr id="549" name="直線コネクタ 548"/>
        <xdr:cNvCxnSpPr/>
      </xdr:nvCxnSpPr>
      <xdr:spPr>
        <a:xfrm flipV="1">
          <a:off x="14592300" y="10543359"/>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12881</xdr:rowOff>
    </xdr:from>
    <xdr:to>
      <xdr:col>72</xdr:col>
      <xdr:colOff>38100</xdr:colOff>
      <xdr:row>61</xdr:row>
      <xdr:rowOff>114481</xdr:rowOff>
    </xdr:to>
    <xdr:sp macro="" textlink="">
      <xdr:nvSpPr>
        <xdr:cNvPr id="550" name="楕円 549"/>
        <xdr:cNvSpPr/>
      </xdr:nvSpPr>
      <xdr:spPr>
        <a:xfrm>
          <a:off x="13652500" y="1047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63681</xdr:rowOff>
    </xdr:from>
    <xdr:to>
      <xdr:col>76</xdr:col>
      <xdr:colOff>114300</xdr:colOff>
      <xdr:row>61</xdr:row>
      <xdr:rowOff>94706</xdr:rowOff>
    </xdr:to>
    <xdr:cxnSp macro="">
      <xdr:nvCxnSpPr>
        <xdr:cNvPr id="551" name="直線コネクタ 550"/>
        <xdr:cNvCxnSpPr/>
      </xdr:nvCxnSpPr>
      <xdr:spPr>
        <a:xfrm>
          <a:off x="13703300" y="10522131"/>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146776</xdr:rowOff>
    </xdr:from>
    <xdr:to>
      <xdr:col>67</xdr:col>
      <xdr:colOff>101600</xdr:colOff>
      <xdr:row>61</xdr:row>
      <xdr:rowOff>76926</xdr:rowOff>
    </xdr:to>
    <xdr:sp macro="" textlink="">
      <xdr:nvSpPr>
        <xdr:cNvPr id="552" name="楕円 551"/>
        <xdr:cNvSpPr/>
      </xdr:nvSpPr>
      <xdr:spPr>
        <a:xfrm>
          <a:off x="12763500" y="1043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26126</xdr:rowOff>
    </xdr:from>
    <xdr:to>
      <xdr:col>71</xdr:col>
      <xdr:colOff>177800</xdr:colOff>
      <xdr:row>61</xdr:row>
      <xdr:rowOff>63681</xdr:rowOff>
    </xdr:to>
    <xdr:cxnSp macro="">
      <xdr:nvCxnSpPr>
        <xdr:cNvPr id="553" name="直線コネクタ 552"/>
        <xdr:cNvCxnSpPr/>
      </xdr:nvCxnSpPr>
      <xdr:spPr>
        <a:xfrm>
          <a:off x="12814300" y="10484576"/>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34670</xdr:rowOff>
    </xdr:from>
    <xdr:ext cx="405111" cy="259045"/>
    <xdr:sp macro="" textlink="">
      <xdr:nvSpPr>
        <xdr:cNvPr id="554" name="n_1aveValue【学校施設】&#10;有形固定資産減価償却率"/>
        <xdr:cNvSpPr txBox="1"/>
      </xdr:nvSpPr>
      <xdr:spPr>
        <a:xfrm>
          <a:off x="15266044" y="1015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29771</xdr:rowOff>
    </xdr:from>
    <xdr:ext cx="405111" cy="259045"/>
    <xdr:sp macro="" textlink="">
      <xdr:nvSpPr>
        <xdr:cNvPr id="555" name="n_2aveValue【学校施設】&#10;有形固定資産減価償却率"/>
        <xdr:cNvSpPr txBox="1"/>
      </xdr:nvSpPr>
      <xdr:spPr>
        <a:xfrm>
          <a:off x="14389744" y="1014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16708</xdr:rowOff>
    </xdr:from>
    <xdr:ext cx="405111" cy="259045"/>
    <xdr:sp macro="" textlink="">
      <xdr:nvSpPr>
        <xdr:cNvPr id="556" name="n_3aveValue【学校施設】&#10;有形固定資産減価償却率"/>
        <xdr:cNvSpPr txBox="1"/>
      </xdr:nvSpPr>
      <xdr:spPr>
        <a:xfrm>
          <a:off x="13500744" y="1013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11810</xdr:rowOff>
    </xdr:from>
    <xdr:ext cx="405111" cy="259045"/>
    <xdr:sp macro="" textlink="">
      <xdr:nvSpPr>
        <xdr:cNvPr id="557" name="n_4aveValue【学校施設】&#10;有形固定資産減価償却率"/>
        <xdr:cNvSpPr txBox="1"/>
      </xdr:nvSpPr>
      <xdr:spPr>
        <a:xfrm>
          <a:off x="12611744" y="1012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126836</xdr:rowOff>
    </xdr:from>
    <xdr:ext cx="405111" cy="259045"/>
    <xdr:sp macro="" textlink="">
      <xdr:nvSpPr>
        <xdr:cNvPr id="558" name="n_1mainValue【学校施設】&#10;有形固定資産減価償却率"/>
        <xdr:cNvSpPr txBox="1"/>
      </xdr:nvSpPr>
      <xdr:spPr>
        <a:xfrm>
          <a:off x="15266044" y="105852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136633</xdr:rowOff>
    </xdr:from>
    <xdr:ext cx="405111" cy="259045"/>
    <xdr:sp macro="" textlink="">
      <xdr:nvSpPr>
        <xdr:cNvPr id="559" name="n_2mainValue【学校施設】&#10;有形固定資産減価償却率"/>
        <xdr:cNvSpPr txBox="1"/>
      </xdr:nvSpPr>
      <xdr:spPr>
        <a:xfrm>
          <a:off x="14389744" y="10595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105608</xdr:rowOff>
    </xdr:from>
    <xdr:ext cx="405111" cy="259045"/>
    <xdr:sp macro="" textlink="">
      <xdr:nvSpPr>
        <xdr:cNvPr id="560" name="n_3mainValue【学校施設】&#10;有形固定資産減価償却率"/>
        <xdr:cNvSpPr txBox="1"/>
      </xdr:nvSpPr>
      <xdr:spPr>
        <a:xfrm>
          <a:off x="13500744" y="10564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68053</xdr:rowOff>
    </xdr:from>
    <xdr:ext cx="405111" cy="259045"/>
    <xdr:sp macro="" textlink="">
      <xdr:nvSpPr>
        <xdr:cNvPr id="561" name="n_4mainValue【学校施設】&#10;有形固定資産減価償却率"/>
        <xdr:cNvSpPr txBox="1"/>
      </xdr:nvSpPr>
      <xdr:spPr>
        <a:xfrm>
          <a:off x="12611744" y="1052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2" name="正方形/長方形 56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3" name="正方形/長方形 56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4" name="正方形/長方形 56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5" name="正方形/長方形 56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6" name="正方形/長方形 56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7" name="正方形/長方形 56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8" name="正方形/長方形 56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9" name="正方形/長方形 56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0" name="テキスト ボックス 56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1" name="直線コネクタ 57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2" name="テキスト ボックス 57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73" name="直線コネクタ 572"/>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4" name="テキスト ボックス 573"/>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5" name="直線コネクタ 574"/>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76" name="テキスト ボックス 575"/>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77" name="直線コネクタ 576"/>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78" name="テキスト ボックス 577"/>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79" name="直線コネクタ 578"/>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0" name="テキスト ボックス 579"/>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1" name="直線コネクタ 58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2" name="テキスト ボックス 58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0</xdr:rowOff>
    </xdr:from>
    <xdr:to>
      <xdr:col>116</xdr:col>
      <xdr:colOff>62864</xdr:colOff>
      <xdr:row>64</xdr:row>
      <xdr:rowOff>105156</xdr:rowOff>
    </xdr:to>
    <xdr:cxnSp macro="">
      <xdr:nvCxnSpPr>
        <xdr:cNvPr id="584" name="直線コネクタ 583"/>
        <xdr:cNvCxnSpPr/>
      </xdr:nvCxnSpPr>
      <xdr:spPr>
        <a:xfrm flipV="1">
          <a:off x="22160864" y="9601200"/>
          <a:ext cx="0" cy="1476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108983</xdr:rowOff>
    </xdr:from>
    <xdr:ext cx="469744" cy="259045"/>
    <xdr:sp macro="" textlink="">
      <xdr:nvSpPr>
        <xdr:cNvPr id="585" name="【学校施設】&#10;一人当たり面積最小値テキスト"/>
        <xdr:cNvSpPr txBox="1"/>
      </xdr:nvSpPr>
      <xdr:spPr>
        <a:xfrm>
          <a:off x="22199600" y="11081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105156</xdr:rowOff>
    </xdr:from>
    <xdr:to>
      <xdr:col>116</xdr:col>
      <xdr:colOff>152400</xdr:colOff>
      <xdr:row>64</xdr:row>
      <xdr:rowOff>105156</xdr:rowOff>
    </xdr:to>
    <xdr:cxnSp macro="">
      <xdr:nvCxnSpPr>
        <xdr:cNvPr id="586" name="直線コネクタ 585"/>
        <xdr:cNvCxnSpPr/>
      </xdr:nvCxnSpPr>
      <xdr:spPr>
        <a:xfrm>
          <a:off x="22072600" y="11077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118127</xdr:rowOff>
    </xdr:from>
    <xdr:ext cx="469744" cy="259045"/>
    <xdr:sp macro="" textlink="">
      <xdr:nvSpPr>
        <xdr:cNvPr id="587" name="【学校施設】&#10;一人当たり面積最大値テキスト"/>
        <xdr:cNvSpPr txBox="1"/>
      </xdr:nvSpPr>
      <xdr:spPr>
        <a:xfrm>
          <a:off x="22199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0</xdr:rowOff>
    </xdr:from>
    <xdr:to>
      <xdr:col>116</xdr:col>
      <xdr:colOff>152400</xdr:colOff>
      <xdr:row>56</xdr:row>
      <xdr:rowOff>0</xdr:rowOff>
    </xdr:to>
    <xdr:cxnSp macro="">
      <xdr:nvCxnSpPr>
        <xdr:cNvPr id="588" name="直線コネクタ 587"/>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54729</xdr:rowOff>
    </xdr:from>
    <xdr:ext cx="469744" cy="259045"/>
    <xdr:sp macro="" textlink="">
      <xdr:nvSpPr>
        <xdr:cNvPr id="589" name="【学校施設】&#10;一人当たり面積平均値テキスト"/>
        <xdr:cNvSpPr txBox="1"/>
      </xdr:nvSpPr>
      <xdr:spPr>
        <a:xfrm>
          <a:off x="22199600" y="105131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76302</xdr:rowOff>
    </xdr:from>
    <xdr:to>
      <xdr:col>116</xdr:col>
      <xdr:colOff>114300</xdr:colOff>
      <xdr:row>62</xdr:row>
      <xdr:rowOff>6452</xdr:rowOff>
    </xdr:to>
    <xdr:sp macro="" textlink="">
      <xdr:nvSpPr>
        <xdr:cNvPr id="590" name="フローチャート: 判断 589"/>
        <xdr:cNvSpPr/>
      </xdr:nvSpPr>
      <xdr:spPr>
        <a:xfrm>
          <a:off x="22110700" y="1053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79045</xdr:rowOff>
    </xdr:from>
    <xdr:to>
      <xdr:col>112</xdr:col>
      <xdr:colOff>38100</xdr:colOff>
      <xdr:row>62</xdr:row>
      <xdr:rowOff>9195</xdr:rowOff>
    </xdr:to>
    <xdr:sp macro="" textlink="">
      <xdr:nvSpPr>
        <xdr:cNvPr id="591" name="フローチャート: 判断 590"/>
        <xdr:cNvSpPr/>
      </xdr:nvSpPr>
      <xdr:spPr>
        <a:xfrm>
          <a:off x="21272500" y="10537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88188</xdr:rowOff>
    </xdr:from>
    <xdr:to>
      <xdr:col>107</xdr:col>
      <xdr:colOff>101600</xdr:colOff>
      <xdr:row>62</xdr:row>
      <xdr:rowOff>18338</xdr:rowOff>
    </xdr:to>
    <xdr:sp macro="" textlink="">
      <xdr:nvSpPr>
        <xdr:cNvPr id="592" name="フローチャート: 判断 591"/>
        <xdr:cNvSpPr/>
      </xdr:nvSpPr>
      <xdr:spPr>
        <a:xfrm>
          <a:off x="20383500" y="1054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110134</xdr:rowOff>
    </xdr:from>
    <xdr:to>
      <xdr:col>102</xdr:col>
      <xdr:colOff>165100</xdr:colOff>
      <xdr:row>62</xdr:row>
      <xdr:rowOff>40284</xdr:rowOff>
    </xdr:to>
    <xdr:sp macro="" textlink="">
      <xdr:nvSpPr>
        <xdr:cNvPr id="593" name="フローチャート: 判断 592"/>
        <xdr:cNvSpPr/>
      </xdr:nvSpPr>
      <xdr:spPr>
        <a:xfrm>
          <a:off x="19494500" y="1056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92761</xdr:rowOff>
    </xdr:from>
    <xdr:to>
      <xdr:col>98</xdr:col>
      <xdr:colOff>38100</xdr:colOff>
      <xdr:row>62</xdr:row>
      <xdr:rowOff>22911</xdr:rowOff>
    </xdr:to>
    <xdr:sp macro="" textlink="">
      <xdr:nvSpPr>
        <xdr:cNvPr id="594" name="フローチャート: 判断 593"/>
        <xdr:cNvSpPr/>
      </xdr:nvSpPr>
      <xdr:spPr>
        <a:xfrm>
          <a:off x="18605500" y="1055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5" name="テキスト ボックス 59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6" name="テキスト ボックス 59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7" name="テキスト ボックス 59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8" name="テキスト ボックス 59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9" name="テキスト ボックス 59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30125</xdr:rowOff>
    </xdr:from>
    <xdr:to>
      <xdr:col>116</xdr:col>
      <xdr:colOff>114300</xdr:colOff>
      <xdr:row>61</xdr:row>
      <xdr:rowOff>131725</xdr:rowOff>
    </xdr:to>
    <xdr:sp macro="" textlink="">
      <xdr:nvSpPr>
        <xdr:cNvPr id="600" name="楕円 599"/>
        <xdr:cNvSpPr/>
      </xdr:nvSpPr>
      <xdr:spPr>
        <a:xfrm>
          <a:off x="22110700" y="1048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53002</xdr:rowOff>
    </xdr:from>
    <xdr:ext cx="469744" cy="259045"/>
    <xdr:sp macro="" textlink="">
      <xdr:nvSpPr>
        <xdr:cNvPr id="601" name="【学校施設】&#10;一人当たり面積該当値テキスト"/>
        <xdr:cNvSpPr txBox="1"/>
      </xdr:nvSpPr>
      <xdr:spPr>
        <a:xfrm>
          <a:off x="22199600" y="10340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40640</xdr:rowOff>
    </xdr:from>
    <xdr:to>
      <xdr:col>112</xdr:col>
      <xdr:colOff>38100</xdr:colOff>
      <xdr:row>61</xdr:row>
      <xdr:rowOff>142240</xdr:rowOff>
    </xdr:to>
    <xdr:sp macro="" textlink="">
      <xdr:nvSpPr>
        <xdr:cNvPr id="602" name="楕円 601"/>
        <xdr:cNvSpPr/>
      </xdr:nvSpPr>
      <xdr:spPr>
        <a:xfrm>
          <a:off x="21272500" y="1049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80925</xdr:rowOff>
    </xdr:from>
    <xdr:to>
      <xdr:col>116</xdr:col>
      <xdr:colOff>63500</xdr:colOff>
      <xdr:row>61</xdr:row>
      <xdr:rowOff>91440</xdr:rowOff>
    </xdr:to>
    <xdr:cxnSp macro="">
      <xdr:nvCxnSpPr>
        <xdr:cNvPr id="603" name="直線コネクタ 602"/>
        <xdr:cNvCxnSpPr/>
      </xdr:nvCxnSpPr>
      <xdr:spPr>
        <a:xfrm flipV="1">
          <a:off x="21323300" y="10539375"/>
          <a:ext cx="838200" cy="10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49326</xdr:rowOff>
    </xdr:from>
    <xdr:to>
      <xdr:col>107</xdr:col>
      <xdr:colOff>101600</xdr:colOff>
      <xdr:row>61</xdr:row>
      <xdr:rowOff>150926</xdr:rowOff>
    </xdr:to>
    <xdr:sp macro="" textlink="">
      <xdr:nvSpPr>
        <xdr:cNvPr id="604" name="楕円 603"/>
        <xdr:cNvSpPr/>
      </xdr:nvSpPr>
      <xdr:spPr>
        <a:xfrm>
          <a:off x="20383500" y="10507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91440</xdr:rowOff>
    </xdr:from>
    <xdr:to>
      <xdr:col>111</xdr:col>
      <xdr:colOff>177800</xdr:colOff>
      <xdr:row>61</xdr:row>
      <xdr:rowOff>100126</xdr:rowOff>
    </xdr:to>
    <xdr:cxnSp macro="">
      <xdr:nvCxnSpPr>
        <xdr:cNvPr id="605" name="直線コネクタ 604"/>
        <xdr:cNvCxnSpPr/>
      </xdr:nvCxnSpPr>
      <xdr:spPr>
        <a:xfrm flipV="1">
          <a:off x="20434300" y="10549890"/>
          <a:ext cx="889000" cy="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52070</xdr:rowOff>
    </xdr:from>
    <xdr:to>
      <xdr:col>102</xdr:col>
      <xdr:colOff>165100</xdr:colOff>
      <xdr:row>61</xdr:row>
      <xdr:rowOff>153670</xdr:rowOff>
    </xdr:to>
    <xdr:sp macro="" textlink="">
      <xdr:nvSpPr>
        <xdr:cNvPr id="606" name="楕円 605"/>
        <xdr:cNvSpPr/>
      </xdr:nvSpPr>
      <xdr:spPr>
        <a:xfrm>
          <a:off x="194945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100126</xdr:rowOff>
    </xdr:from>
    <xdr:to>
      <xdr:col>107</xdr:col>
      <xdr:colOff>50800</xdr:colOff>
      <xdr:row>61</xdr:row>
      <xdr:rowOff>102870</xdr:rowOff>
    </xdr:to>
    <xdr:cxnSp macro="">
      <xdr:nvCxnSpPr>
        <xdr:cNvPr id="607" name="直線コネクタ 606"/>
        <xdr:cNvCxnSpPr/>
      </xdr:nvCxnSpPr>
      <xdr:spPr>
        <a:xfrm flipV="1">
          <a:off x="19545300" y="10558576"/>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58928</xdr:rowOff>
    </xdr:from>
    <xdr:to>
      <xdr:col>98</xdr:col>
      <xdr:colOff>38100</xdr:colOff>
      <xdr:row>61</xdr:row>
      <xdr:rowOff>160528</xdr:rowOff>
    </xdr:to>
    <xdr:sp macro="" textlink="">
      <xdr:nvSpPr>
        <xdr:cNvPr id="608" name="楕円 607"/>
        <xdr:cNvSpPr/>
      </xdr:nvSpPr>
      <xdr:spPr>
        <a:xfrm>
          <a:off x="18605500" y="1051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102870</xdr:rowOff>
    </xdr:from>
    <xdr:to>
      <xdr:col>102</xdr:col>
      <xdr:colOff>114300</xdr:colOff>
      <xdr:row>61</xdr:row>
      <xdr:rowOff>109728</xdr:rowOff>
    </xdr:to>
    <xdr:cxnSp macro="">
      <xdr:nvCxnSpPr>
        <xdr:cNvPr id="609" name="直線コネクタ 608"/>
        <xdr:cNvCxnSpPr/>
      </xdr:nvCxnSpPr>
      <xdr:spPr>
        <a:xfrm flipV="1">
          <a:off x="18656300" y="10561320"/>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322</xdr:rowOff>
    </xdr:from>
    <xdr:ext cx="469744" cy="259045"/>
    <xdr:sp macro="" textlink="">
      <xdr:nvSpPr>
        <xdr:cNvPr id="610" name="n_1aveValue【学校施設】&#10;一人当たり面積"/>
        <xdr:cNvSpPr txBox="1"/>
      </xdr:nvSpPr>
      <xdr:spPr>
        <a:xfrm>
          <a:off x="21075727" y="10630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9465</xdr:rowOff>
    </xdr:from>
    <xdr:ext cx="469744" cy="259045"/>
    <xdr:sp macro="" textlink="">
      <xdr:nvSpPr>
        <xdr:cNvPr id="611" name="n_2aveValue【学校施設】&#10;一人当たり面積"/>
        <xdr:cNvSpPr txBox="1"/>
      </xdr:nvSpPr>
      <xdr:spPr>
        <a:xfrm>
          <a:off x="20199427" y="10639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31411</xdr:rowOff>
    </xdr:from>
    <xdr:ext cx="469744" cy="259045"/>
    <xdr:sp macro="" textlink="">
      <xdr:nvSpPr>
        <xdr:cNvPr id="612" name="n_3aveValue【学校施設】&#10;一人当たり面積"/>
        <xdr:cNvSpPr txBox="1"/>
      </xdr:nvSpPr>
      <xdr:spPr>
        <a:xfrm>
          <a:off x="19310427" y="10661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14038</xdr:rowOff>
    </xdr:from>
    <xdr:ext cx="469744" cy="259045"/>
    <xdr:sp macro="" textlink="">
      <xdr:nvSpPr>
        <xdr:cNvPr id="613" name="n_4aveValue【学校施設】&#10;一人当たり面積"/>
        <xdr:cNvSpPr txBox="1"/>
      </xdr:nvSpPr>
      <xdr:spPr>
        <a:xfrm>
          <a:off x="18421427" y="10643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158767</xdr:rowOff>
    </xdr:from>
    <xdr:ext cx="469744" cy="259045"/>
    <xdr:sp macro="" textlink="">
      <xdr:nvSpPr>
        <xdr:cNvPr id="614" name="n_1mainValue【学校施設】&#10;一人当たり面積"/>
        <xdr:cNvSpPr txBox="1"/>
      </xdr:nvSpPr>
      <xdr:spPr>
        <a:xfrm>
          <a:off x="21075727" y="1027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167453</xdr:rowOff>
    </xdr:from>
    <xdr:ext cx="469744" cy="259045"/>
    <xdr:sp macro="" textlink="">
      <xdr:nvSpPr>
        <xdr:cNvPr id="615" name="n_2mainValue【学校施設】&#10;一人当たり面積"/>
        <xdr:cNvSpPr txBox="1"/>
      </xdr:nvSpPr>
      <xdr:spPr>
        <a:xfrm>
          <a:off x="20199427" y="10283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170197</xdr:rowOff>
    </xdr:from>
    <xdr:ext cx="469744" cy="259045"/>
    <xdr:sp macro="" textlink="">
      <xdr:nvSpPr>
        <xdr:cNvPr id="616" name="n_3mainValue【学校施設】&#10;一人当たり面積"/>
        <xdr:cNvSpPr txBox="1"/>
      </xdr:nvSpPr>
      <xdr:spPr>
        <a:xfrm>
          <a:off x="19310427" y="1028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5605</xdr:rowOff>
    </xdr:from>
    <xdr:ext cx="469744" cy="259045"/>
    <xdr:sp macro="" textlink="">
      <xdr:nvSpPr>
        <xdr:cNvPr id="617" name="n_4mainValue【学校施設】&#10;一人当たり面積"/>
        <xdr:cNvSpPr txBox="1"/>
      </xdr:nvSpPr>
      <xdr:spPr>
        <a:xfrm>
          <a:off x="18421427" y="10292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8" name="正方形/長方形 61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9" name="正方形/長方形 61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0" name="正方形/長方形 61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1" name="正方形/長方形 62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2" name="正方形/長方形 62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3" name="正方形/長方形 62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4" name="正方形/長方形 62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5" name="正方形/長方形 62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6" name="テキスト ボックス 62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7" name="直線コネクタ 62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8" name="テキスト ボックス 627"/>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29" name="直線コネクタ 628"/>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0" name="テキスト ボックス 629"/>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1" name="直線コネクタ 630"/>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2" name="テキスト ボックス 631"/>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3" name="直線コネクタ 632"/>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4" name="テキスト ボックス 633"/>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5" name="直線コネクタ 634"/>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36" name="テキスト ボックス 635"/>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37" name="直線コネクタ 636"/>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638" name="テキスト ボックス 637"/>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9" name="直線コネクタ 63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0"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641" name="直線コネクタ 640"/>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642" name="【児童館】&#10;有形固定資産減価償却率最小値テキスト"/>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643" name="直線コネクタ 642"/>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644" name="【児童館】&#10;有形固定資産減価償却率最大値テキスト"/>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45" name="直線コネクタ 644"/>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105427</xdr:rowOff>
    </xdr:from>
    <xdr:ext cx="405111" cy="259045"/>
    <xdr:sp macro="" textlink="">
      <xdr:nvSpPr>
        <xdr:cNvPr id="646" name="【児童館】&#10;有形固定資産減価償却率平均値テキスト"/>
        <xdr:cNvSpPr txBox="1"/>
      </xdr:nvSpPr>
      <xdr:spPr>
        <a:xfrm>
          <a:off x="16357600" y="13992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127000</xdr:rowOff>
    </xdr:from>
    <xdr:to>
      <xdr:col>85</xdr:col>
      <xdr:colOff>177800</xdr:colOff>
      <xdr:row>82</xdr:row>
      <xdr:rowOff>57150</xdr:rowOff>
    </xdr:to>
    <xdr:sp macro="" textlink="">
      <xdr:nvSpPr>
        <xdr:cNvPr id="647" name="フローチャート: 判断 646"/>
        <xdr:cNvSpPr/>
      </xdr:nvSpPr>
      <xdr:spPr>
        <a:xfrm>
          <a:off x="16268700" y="1401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100330</xdr:rowOff>
    </xdr:from>
    <xdr:to>
      <xdr:col>81</xdr:col>
      <xdr:colOff>101600</xdr:colOff>
      <xdr:row>82</xdr:row>
      <xdr:rowOff>30480</xdr:rowOff>
    </xdr:to>
    <xdr:sp macro="" textlink="">
      <xdr:nvSpPr>
        <xdr:cNvPr id="648" name="フローチャート: 判断 647"/>
        <xdr:cNvSpPr/>
      </xdr:nvSpPr>
      <xdr:spPr>
        <a:xfrm>
          <a:off x="15430500" y="13987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111761</xdr:rowOff>
    </xdr:from>
    <xdr:to>
      <xdr:col>76</xdr:col>
      <xdr:colOff>165100</xdr:colOff>
      <xdr:row>82</xdr:row>
      <xdr:rowOff>41911</xdr:rowOff>
    </xdr:to>
    <xdr:sp macro="" textlink="">
      <xdr:nvSpPr>
        <xdr:cNvPr id="649" name="フローチャート: 判断 648"/>
        <xdr:cNvSpPr/>
      </xdr:nvSpPr>
      <xdr:spPr>
        <a:xfrm>
          <a:off x="14541500" y="1399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114300</xdr:rowOff>
    </xdr:from>
    <xdr:to>
      <xdr:col>72</xdr:col>
      <xdr:colOff>38100</xdr:colOff>
      <xdr:row>82</xdr:row>
      <xdr:rowOff>44450</xdr:rowOff>
    </xdr:to>
    <xdr:sp macro="" textlink="">
      <xdr:nvSpPr>
        <xdr:cNvPr id="650" name="フローチャート: 判断 649"/>
        <xdr:cNvSpPr/>
      </xdr:nvSpPr>
      <xdr:spPr>
        <a:xfrm>
          <a:off x="13652500" y="1400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119380</xdr:rowOff>
    </xdr:from>
    <xdr:to>
      <xdr:col>67</xdr:col>
      <xdr:colOff>101600</xdr:colOff>
      <xdr:row>82</xdr:row>
      <xdr:rowOff>49530</xdr:rowOff>
    </xdr:to>
    <xdr:sp macro="" textlink="">
      <xdr:nvSpPr>
        <xdr:cNvPr id="651" name="フローチャート: 判断 650"/>
        <xdr:cNvSpPr/>
      </xdr:nvSpPr>
      <xdr:spPr>
        <a:xfrm>
          <a:off x="12763500" y="1400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2" name="テキスト ボックス 65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3" name="テキスト ボックス 65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4" name="テキスト ボックス 65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5" name="テキスト ボックス 65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6" name="テキスト ボックス 65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24130</xdr:rowOff>
    </xdr:from>
    <xdr:to>
      <xdr:col>85</xdr:col>
      <xdr:colOff>177800</xdr:colOff>
      <xdr:row>81</xdr:row>
      <xdr:rowOff>125730</xdr:rowOff>
    </xdr:to>
    <xdr:sp macro="" textlink="">
      <xdr:nvSpPr>
        <xdr:cNvPr id="657" name="楕円 656"/>
        <xdr:cNvSpPr/>
      </xdr:nvSpPr>
      <xdr:spPr>
        <a:xfrm>
          <a:off x="16268700" y="1391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47007</xdr:rowOff>
    </xdr:from>
    <xdr:ext cx="405111" cy="259045"/>
    <xdr:sp macro="" textlink="">
      <xdr:nvSpPr>
        <xdr:cNvPr id="658" name="【児童館】&#10;有形固定資産減価償却率該当値テキスト"/>
        <xdr:cNvSpPr txBox="1"/>
      </xdr:nvSpPr>
      <xdr:spPr>
        <a:xfrm>
          <a:off x="16357600" y="13763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149861</xdr:rowOff>
    </xdr:from>
    <xdr:to>
      <xdr:col>81</xdr:col>
      <xdr:colOff>101600</xdr:colOff>
      <xdr:row>81</xdr:row>
      <xdr:rowOff>80011</xdr:rowOff>
    </xdr:to>
    <xdr:sp macro="" textlink="">
      <xdr:nvSpPr>
        <xdr:cNvPr id="659" name="楕円 658"/>
        <xdr:cNvSpPr/>
      </xdr:nvSpPr>
      <xdr:spPr>
        <a:xfrm>
          <a:off x="15430500" y="13865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29211</xdr:rowOff>
    </xdr:from>
    <xdr:to>
      <xdr:col>85</xdr:col>
      <xdr:colOff>127000</xdr:colOff>
      <xdr:row>81</xdr:row>
      <xdr:rowOff>74930</xdr:rowOff>
    </xdr:to>
    <xdr:cxnSp macro="">
      <xdr:nvCxnSpPr>
        <xdr:cNvPr id="660" name="直線コネクタ 659"/>
        <xdr:cNvCxnSpPr/>
      </xdr:nvCxnSpPr>
      <xdr:spPr>
        <a:xfrm>
          <a:off x="15481300" y="13916661"/>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105411</xdr:rowOff>
    </xdr:from>
    <xdr:to>
      <xdr:col>76</xdr:col>
      <xdr:colOff>165100</xdr:colOff>
      <xdr:row>81</xdr:row>
      <xdr:rowOff>35561</xdr:rowOff>
    </xdr:to>
    <xdr:sp macro="" textlink="">
      <xdr:nvSpPr>
        <xdr:cNvPr id="661" name="楕円 660"/>
        <xdr:cNvSpPr/>
      </xdr:nvSpPr>
      <xdr:spPr>
        <a:xfrm>
          <a:off x="14541500" y="13821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156211</xdr:rowOff>
    </xdr:from>
    <xdr:to>
      <xdr:col>81</xdr:col>
      <xdr:colOff>50800</xdr:colOff>
      <xdr:row>81</xdr:row>
      <xdr:rowOff>29211</xdr:rowOff>
    </xdr:to>
    <xdr:cxnSp macro="">
      <xdr:nvCxnSpPr>
        <xdr:cNvPr id="662" name="直線コネクタ 661"/>
        <xdr:cNvCxnSpPr/>
      </xdr:nvCxnSpPr>
      <xdr:spPr>
        <a:xfrm>
          <a:off x="14592300" y="13872211"/>
          <a:ext cx="889000" cy="44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60961</xdr:rowOff>
    </xdr:from>
    <xdr:to>
      <xdr:col>72</xdr:col>
      <xdr:colOff>38100</xdr:colOff>
      <xdr:row>80</xdr:row>
      <xdr:rowOff>162561</xdr:rowOff>
    </xdr:to>
    <xdr:sp macro="" textlink="">
      <xdr:nvSpPr>
        <xdr:cNvPr id="663" name="楕円 662"/>
        <xdr:cNvSpPr/>
      </xdr:nvSpPr>
      <xdr:spPr>
        <a:xfrm>
          <a:off x="13652500" y="1377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111761</xdr:rowOff>
    </xdr:from>
    <xdr:to>
      <xdr:col>76</xdr:col>
      <xdr:colOff>114300</xdr:colOff>
      <xdr:row>80</xdr:row>
      <xdr:rowOff>156211</xdr:rowOff>
    </xdr:to>
    <xdr:cxnSp macro="">
      <xdr:nvCxnSpPr>
        <xdr:cNvPr id="664" name="直線コネクタ 663"/>
        <xdr:cNvCxnSpPr/>
      </xdr:nvCxnSpPr>
      <xdr:spPr>
        <a:xfrm>
          <a:off x="13703300" y="13827761"/>
          <a:ext cx="889000" cy="44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146050</xdr:rowOff>
    </xdr:from>
    <xdr:to>
      <xdr:col>67</xdr:col>
      <xdr:colOff>101600</xdr:colOff>
      <xdr:row>83</xdr:row>
      <xdr:rowOff>76200</xdr:rowOff>
    </xdr:to>
    <xdr:sp macro="" textlink="">
      <xdr:nvSpPr>
        <xdr:cNvPr id="665" name="楕円 664"/>
        <xdr:cNvSpPr/>
      </xdr:nvSpPr>
      <xdr:spPr>
        <a:xfrm>
          <a:off x="12763500" y="1420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111761</xdr:rowOff>
    </xdr:from>
    <xdr:to>
      <xdr:col>71</xdr:col>
      <xdr:colOff>177800</xdr:colOff>
      <xdr:row>83</xdr:row>
      <xdr:rowOff>25400</xdr:rowOff>
    </xdr:to>
    <xdr:cxnSp macro="">
      <xdr:nvCxnSpPr>
        <xdr:cNvPr id="666" name="直線コネクタ 665"/>
        <xdr:cNvCxnSpPr/>
      </xdr:nvCxnSpPr>
      <xdr:spPr>
        <a:xfrm flipV="1">
          <a:off x="12814300" y="13827761"/>
          <a:ext cx="889000" cy="427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21607</xdr:rowOff>
    </xdr:from>
    <xdr:ext cx="405111" cy="259045"/>
    <xdr:sp macro="" textlink="">
      <xdr:nvSpPr>
        <xdr:cNvPr id="667" name="n_1aveValue【児童館】&#10;有形固定資産減価償却率"/>
        <xdr:cNvSpPr txBox="1"/>
      </xdr:nvSpPr>
      <xdr:spPr>
        <a:xfrm>
          <a:off x="15266044" y="14080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33038</xdr:rowOff>
    </xdr:from>
    <xdr:ext cx="405111" cy="259045"/>
    <xdr:sp macro="" textlink="">
      <xdr:nvSpPr>
        <xdr:cNvPr id="668" name="n_2aveValue【児童館】&#10;有形固定資産減価償却率"/>
        <xdr:cNvSpPr txBox="1"/>
      </xdr:nvSpPr>
      <xdr:spPr>
        <a:xfrm>
          <a:off x="14389744" y="14091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35577</xdr:rowOff>
    </xdr:from>
    <xdr:ext cx="405111" cy="259045"/>
    <xdr:sp macro="" textlink="">
      <xdr:nvSpPr>
        <xdr:cNvPr id="669" name="n_3aveValue【児童館】&#10;有形固定資産減価償却率"/>
        <xdr:cNvSpPr txBox="1"/>
      </xdr:nvSpPr>
      <xdr:spPr>
        <a:xfrm>
          <a:off x="13500744" y="14094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66057</xdr:rowOff>
    </xdr:from>
    <xdr:ext cx="405111" cy="259045"/>
    <xdr:sp macro="" textlink="">
      <xdr:nvSpPr>
        <xdr:cNvPr id="670" name="n_4aveValue【児童館】&#10;有形固定資産減価償却率"/>
        <xdr:cNvSpPr txBox="1"/>
      </xdr:nvSpPr>
      <xdr:spPr>
        <a:xfrm>
          <a:off x="12611744" y="13782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96538</xdr:rowOff>
    </xdr:from>
    <xdr:ext cx="405111" cy="259045"/>
    <xdr:sp macro="" textlink="">
      <xdr:nvSpPr>
        <xdr:cNvPr id="671" name="n_1mainValue【児童館】&#10;有形固定資産減価償却率"/>
        <xdr:cNvSpPr txBox="1"/>
      </xdr:nvSpPr>
      <xdr:spPr>
        <a:xfrm>
          <a:off x="15266044" y="13641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52088</xdr:rowOff>
    </xdr:from>
    <xdr:ext cx="405111" cy="259045"/>
    <xdr:sp macro="" textlink="">
      <xdr:nvSpPr>
        <xdr:cNvPr id="672" name="n_2mainValue【児童館】&#10;有形固定資産減価償却率"/>
        <xdr:cNvSpPr txBox="1"/>
      </xdr:nvSpPr>
      <xdr:spPr>
        <a:xfrm>
          <a:off x="14389744" y="1359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7638</xdr:rowOff>
    </xdr:from>
    <xdr:ext cx="405111" cy="259045"/>
    <xdr:sp macro="" textlink="">
      <xdr:nvSpPr>
        <xdr:cNvPr id="673" name="n_3mainValue【児童館】&#10;有形固定資産減価償却率"/>
        <xdr:cNvSpPr txBox="1"/>
      </xdr:nvSpPr>
      <xdr:spPr>
        <a:xfrm>
          <a:off x="13500744" y="13552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67327</xdr:rowOff>
    </xdr:from>
    <xdr:ext cx="405111" cy="259045"/>
    <xdr:sp macro="" textlink="">
      <xdr:nvSpPr>
        <xdr:cNvPr id="674" name="n_4mainValue【児童館】&#10;有形固定資産減価償却率"/>
        <xdr:cNvSpPr txBox="1"/>
      </xdr:nvSpPr>
      <xdr:spPr>
        <a:xfrm>
          <a:off x="12611744" y="14297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5" name="正方形/長方形 67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6" name="正方形/長方形 67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7" name="正方形/長方形 67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8" name="正方形/長方形 67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9" name="正方形/長方形 67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0" name="正方形/長方形 67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1" name="正方形/長方形 68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2" name="正方形/長方形 68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3" name="テキスト ボックス 68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4" name="直線コネクタ 68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5" name="直線コネクタ 684"/>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86" name="テキスト ボックス 685"/>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87" name="直線コネクタ 686"/>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88" name="テキスト ボックス 687"/>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89" name="直線コネクタ 688"/>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0" name="テキスト ボックス 689"/>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1" name="直線コネクタ 690"/>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2" name="テキスト ボックス 691"/>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3" name="直線コネクタ 692"/>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4" name="テキスト ボックス 693"/>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5" name="直線コネクタ 69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6" name="テキスト ボックス 69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7"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0</xdr:rowOff>
    </xdr:from>
    <xdr:to>
      <xdr:col>116</xdr:col>
      <xdr:colOff>62864</xdr:colOff>
      <xdr:row>86</xdr:row>
      <xdr:rowOff>57150</xdr:rowOff>
    </xdr:to>
    <xdr:cxnSp macro="">
      <xdr:nvCxnSpPr>
        <xdr:cNvPr id="698" name="直線コネクタ 697"/>
        <xdr:cNvCxnSpPr/>
      </xdr:nvCxnSpPr>
      <xdr:spPr>
        <a:xfrm flipV="1">
          <a:off x="22160864" y="1337310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60977</xdr:rowOff>
    </xdr:from>
    <xdr:ext cx="469744" cy="259045"/>
    <xdr:sp macro="" textlink="">
      <xdr:nvSpPr>
        <xdr:cNvPr id="699" name="【児童館】&#10;一人当たり面積最小値テキスト"/>
        <xdr:cNvSpPr txBox="1"/>
      </xdr:nvSpPr>
      <xdr:spPr>
        <a:xfrm>
          <a:off x="22199600"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57150</xdr:rowOff>
    </xdr:from>
    <xdr:to>
      <xdr:col>116</xdr:col>
      <xdr:colOff>152400</xdr:colOff>
      <xdr:row>86</xdr:row>
      <xdr:rowOff>57150</xdr:rowOff>
    </xdr:to>
    <xdr:cxnSp macro="">
      <xdr:nvCxnSpPr>
        <xdr:cNvPr id="700" name="直線コネクタ 699"/>
        <xdr:cNvCxnSpPr/>
      </xdr:nvCxnSpPr>
      <xdr:spPr>
        <a:xfrm>
          <a:off x="22072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118127</xdr:rowOff>
    </xdr:from>
    <xdr:ext cx="469744" cy="259045"/>
    <xdr:sp macro="" textlink="">
      <xdr:nvSpPr>
        <xdr:cNvPr id="701" name="【児童館】&#10;一人当たり面積最大値テキスト"/>
        <xdr:cNvSpPr txBox="1"/>
      </xdr:nvSpPr>
      <xdr:spPr>
        <a:xfrm>
          <a:off x="22199600" y="1314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0</xdr:rowOff>
    </xdr:from>
    <xdr:to>
      <xdr:col>116</xdr:col>
      <xdr:colOff>152400</xdr:colOff>
      <xdr:row>78</xdr:row>
      <xdr:rowOff>0</xdr:rowOff>
    </xdr:to>
    <xdr:cxnSp macro="">
      <xdr:nvCxnSpPr>
        <xdr:cNvPr id="702" name="直線コネクタ 701"/>
        <xdr:cNvCxnSpPr/>
      </xdr:nvCxnSpPr>
      <xdr:spPr>
        <a:xfrm>
          <a:off x="22072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86377</xdr:rowOff>
    </xdr:from>
    <xdr:ext cx="469744" cy="259045"/>
    <xdr:sp macro="" textlink="">
      <xdr:nvSpPr>
        <xdr:cNvPr id="703" name="【児童館】&#10;一人当たり面積平均値テキスト"/>
        <xdr:cNvSpPr txBox="1"/>
      </xdr:nvSpPr>
      <xdr:spPr>
        <a:xfrm>
          <a:off x="22199600" y="14145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63500</xdr:rowOff>
    </xdr:from>
    <xdr:to>
      <xdr:col>116</xdr:col>
      <xdr:colOff>114300</xdr:colOff>
      <xdr:row>83</xdr:row>
      <xdr:rowOff>165100</xdr:rowOff>
    </xdr:to>
    <xdr:sp macro="" textlink="">
      <xdr:nvSpPr>
        <xdr:cNvPr id="704" name="フローチャート: 判断 703"/>
        <xdr:cNvSpPr/>
      </xdr:nvSpPr>
      <xdr:spPr>
        <a:xfrm>
          <a:off x="221107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63500</xdr:rowOff>
    </xdr:from>
    <xdr:to>
      <xdr:col>112</xdr:col>
      <xdr:colOff>38100</xdr:colOff>
      <xdr:row>83</xdr:row>
      <xdr:rowOff>165100</xdr:rowOff>
    </xdr:to>
    <xdr:sp macro="" textlink="">
      <xdr:nvSpPr>
        <xdr:cNvPr id="705" name="フローチャート: 判断 704"/>
        <xdr:cNvSpPr/>
      </xdr:nvSpPr>
      <xdr:spPr>
        <a:xfrm>
          <a:off x="21272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63500</xdr:rowOff>
    </xdr:from>
    <xdr:to>
      <xdr:col>107</xdr:col>
      <xdr:colOff>101600</xdr:colOff>
      <xdr:row>83</xdr:row>
      <xdr:rowOff>165100</xdr:rowOff>
    </xdr:to>
    <xdr:sp macro="" textlink="">
      <xdr:nvSpPr>
        <xdr:cNvPr id="706" name="フローチャート: 判断 705"/>
        <xdr:cNvSpPr/>
      </xdr:nvSpPr>
      <xdr:spPr>
        <a:xfrm>
          <a:off x="20383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63500</xdr:rowOff>
    </xdr:from>
    <xdr:to>
      <xdr:col>102</xdr:col>
      <xdr:colOff>165100</xdr:colOff>
      <xdr:row>83</xdr:row>
      <xdr:rowOff>165100</xdr:rowOff>
    </xdr:to>
    <xdr:sp macro="" textlink="">
      <xdr:nvSpPr>
        <xdr:cNvPr id="707" name="フローチャート: 判断 706"/>
        <xdr:cNvSpPr/>
      </xdr:nvSpPr>
      <xdr:spPr>
        <a:xfrm>
          <a:off x="19494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82550</xdr:rowOff>
    </xdr:from>
    <xdr:to>
      <xdr:col>98</xdr:col>
      <xdr:colOff>38100</xdr:colOff>
      <xdr:row>84</xdr:row>
      <xdr:rowOff>12700</xdr:rowOff>
    </xdr:to>
    <xdr:sp macro="" textlink="">
      <xdr:nvSpPr>
        <xdr:cNvPr id="708" name="フローチャート: 判断 707"/>
        <xdr:cNvSpPr/>
      </xdr:nvSpPr>
      <xdr:spPr>
        <a:xfrm>
          <a:off x="186055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9" name="テキスト ボックス 70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0" name="テキスト ボックス 70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1" name="テキスト ボックス 71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2" name="テキスト ボックス 71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3" name="テキスト ボックス 71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6350</xdr:rowOff>
    </xdr:from>
    <xdr:to>
      <xdr:col>116</xdr:col>
      <xdr:colOff>114300</xdr:colOff>
      <xdr:row>84</xdr:row>
      <xdr:rowOff>107950</xdr:rowOff>
    </xdr:to>
    <xdr:sp macro="" textlink="">
      <xdr:nvSpPr>
        <xdr:cNvPr id="714" name="楕円 713"/>
        <xdr:cNvSpPr/>
      </xdr:nvSpPr>
      <xdr:spPr>
        <a:xfrm>
          <a:off x="22110700" y="1440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156227</xdr:rowOff>
    </xdr:from>
    <xdr:ext cx="469744" cy="259045"/>
    <xdr:sp macro="" textlink="">
      <xdr:nvSpPr>
        <xdr:cNvPr id="715" name="【児童館】&#10;一人当たり面積該当値テキスト"/>
        <xdr:cNvSpPr txBox="1"/>
      </xdr:nvSpPr>
      <xdr:spPr>
        <a:xfrm>
          <a:off x="22199600" y="1438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6350</xdr:rowOff>
    </xdr:from>
    <xdr:to>
      <xdr:col>112</xdr:col>
      <xdr:colOff>38100</xdr:colOff>
      <xdr:row>84</xdr:row>
      <xdr:rowOff>107950</xdr:rowOff>
    </xdr:to>
    <xdr:sp macro="" textlink="">
      <xdr:nvSpPr>
        <xdr:cNvPr id="716" name="楕円 715"/>
        <xdr:cNvSpPr/>
      </xdr:nvSpPr>
      <xdr:spPr>
        <a:xfrm>
          <a:off x="21272500" y="1440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57150</xdr:rowOff>
    </xdr:from>
    <xdr:to>
      <xdr:col>116</xdr:col>
      <xdr:colOff>63500</xdr:colOff>
      <xdr:row>84</xdr:row>
      <xdr:rowOff>57150</xdr:rowOff>
    </xdr:to>
    <xdr:cxnSp macro="">
      <xdr:nvCxnSpPr>
        <xdr:cNvPr id="717" name="直線コネクタ 716"/>
        <xdr:cNvCxnSpPr/>
      </xdr:nvCxnSpPr>
      <xdr:spPr>
        <a:xfrm>
          <a:off x="21323300" y="144589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6350</xdr:rowOff>
    </xdr:from>
    <xdr:to>
      <xdr:col>107</xdr:col>
      <xdr:colOff>101600</xdr:colOff>
      <xdr:row>84</xdr:row>
      <xdr:rowOff>107950</xdr:rowOff>
    </xdr:to>
    <xdr:sp macro="" textlink="">
      <xdr:nvSpPr>
        <xdr:cNvPr id="718" name="楕円 717"/>
        <xdr:cNvSpPr/>
      </xdr:nvSpPr>
      <xdr:spPr>
        <a:xfrm>
          <a:off x="20383500" y="1440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57150</xdr:rowOff>
    </xdr:from>
    <xdr:to>
      <xdr:col>111</xdr:col>
      <xdr:colOff>177800</xdr:colOff>
      <xdr:row>84</xdr:row>
      <xdr:rowOff>57150</xdr:rowOff>
    </xdr:to>
    <xdr:cxnSp macro="">
      <xdr:nvCxnSpPr>
        <xdr:cNvPr id="719" name="直線コネクタ 718"/>
        <xdr:cNvCxnSpPr/>
      </xdr:nvCxnSpPr>
      <xdr:spPr>
        <a:xfrm>
          <a:off x="20434300" y="14458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6350</xdr:rowOff>
    </xdr:from>
    <xdr:to>
      <xdr:col>102</xdr:col>
      <xdr:colOff>165100</xdr:colOff>
      <xdr:row>84</xdr:row>
      <xdr:rowOff>107950</xdr:rowOff>
    </xdr:to>
    <xdr:sp macro="" textlink="">
      <xdr:nvSpPr>
        <xdr:cNvPr id="720" name="楕円 719"/>
        <xdr:cNvSpPr/>
      </xdr:nvSpPr>
      <xdr:spPr>
        <a:xfrm>
          <a:off x="19494500" y="1440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57150</xdr:rowOff>
    </xdr:from>
    <xdr:to>
      <xdr:col>107</xdr:col>
      <xdr:colOff>50800</xdr:colOff>
      <xdr:row>84</xdr:row>
      <xdr:rowOff>57150</xdr:rowOff>
    </xdr:to>
    <xdr:cxnSp macro="">
      <xdr:nvCxnSpPr>
        <xdr:cNvPr id="721" name="直線コネクタ 720"/>
        <xdr:cNvCxnSpPr/>
      </xdr:nvCxnSpPr>
      <xdr:spPr>
        <a:xfrm>
          <a:off x="19545300" y="14458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82550</xdr:rowOff>
    </xdr:from>
    <xdr:to>
      <xdr:col>98</xdr:col>
      <xdr:colOff>38100</xdr:colOff>
      <xdr:row>85</xdr:row>
      <xdr:rowOff>12700</xdr:rowOff>
    </xdr:to>
    <xdr:sp macro="" textlink="">
      <xdr:nvSpPr>
        <xdr:cNvPr id="722" name="楕円 721"/>
        <xdr:cNvSpPr/>
      </xdr:nvSpPr>
      <xdr:spPr>
        <a:xfrm>
          <a:off x="18605500" y="1448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57150</xdr:rowOff>
    </xdr:from>
    <xdr:to>
      <xdr:col>102</xdr:col>
      <xdr:colOff>114300</xdr:colOff>
      <xdr:row>84</xdr:row>
      <xdr:rowOff>133350</xdr:rowOff>
    </xdr:to>
    <xdr:cxnSp macro="">
      <xdr:nvCxnSpPr>
        <xdr:cNvPr id="723" name="直線コネクタ 722"/>
        <xdr:cNvCxnSpPr/>
      </xdr:nvCxnSpPr>
      <xdr:spPr>
        <a:xfrm flipV="1">
          <a:off x="18656300" y="144589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10177</xdr:rowOff>
    </xdr:from>
    <xdr:ext cx="469744" cy="259045"/>
    <xdr:sp macro="" textlink="">
      <xdr:nvSpPr>
        <xdr:cNvPr id="724" name="n_1aveValue【児童館】&#10;一人当たり面積"/>
        <xdr:cNvSpPr txBox="1"/>
      </xdr:nvSpPr>
      <xdr:spPr>
        <a:xfrm>
          <a:off x="210757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10177</xdr:rowOff>
    </xdr:from>
    <xdr:ext cx="469744" cy="259045"/>
    <xdr:sp macro="" textlink="">
      <xdr:nvSpPr>
        <xdr:cNvPr id="725" name="n_2aveValue【児童館】&#10;一人当たり面積"/>
        <xdr:cNvSpPr txBox="1"/>
      </xdr:nvSpPr>
      <xdr:spPr>
        <a:xfrm>
          <a:off x="201994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10177</xdr:rowOff>
    </xdr:from>
    <xdr:ext cx="469744" cy="259045"/>
    <xdr:sp macro="" textlink="">
      <xdr:nvSpPr>
        <xdr:cNvPr id="726" name="n_3aveValue【児童館】&#10;一人当たり面積"/>
        <xdr:cNvSpPr txBox="1"/>
      </xdr:nvSpPr>
      <xdr:spPr>
        <a:xfrm>
          <a:off x="193104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29227</xdr:rowOff>
    </xdr:from>
    <xdr:ext cx="469744" cy="259045"/>
    <xdr:sp macro="" textlink="">
      <xdr:nvSpPr>
        <xdr:cNvPr id="727" name="n_4aveValue【児童館】&#10;一人当たり面積"/>
        <xdr:cNvSpPr txBox="1"/>
      </xdr:nvSpPr>
      <xdr:spPr>
        <a:xfrm>
          <a:off x="18421427" y="1408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99077</xdr:rowOff>
    </xdr:from>
    <xdr:ext cx="469744" cy="259045"/>
    <xdr:sp macro="" textlink="">
      <xdr:nvSpPr>
        <xdr:cNvPr id="728" name="n_1mainValue【児童館】&#10;一人当たり面積"/>
        <xdr:cNvSpPr txBox="1"/>
      </xdr:nvSpPr>
      <xdr:spPr>
        <a:xfrm>
          <a:off x="21075727" y="1450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99077</xdr:rowOff>
    </xdr:from>
    <xdr:ext cx="469744" cy="259045"/>
    <xdr:sp macro="" textlink="">
      <xdr:nvSpPr>
        <xdr:cNvPr id="729" name="n_2mainValue【児童館】&#10;一人当たり面積"/>
        <xdr:cNvSpPr txBox="1"/>
      </xdr:nvSpPr>
      <xdr:spPr>
        <a:xfrm>
          <a:off x="20199427" y="1450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99077</xdr:rowOff>
    </xdr:from>
    <xdr:ext cx="469744" cy="259045"/>
    <xdr:sp macro="" textlink="">
      <xdr:nvSpPr>
        <xdr:cNvPr id="730" name="n_3mainValue【児童館】&#10;一人当たり面積"/>
        <xdr:cNvSpPr txBox="1"/>
      </xdr:nvSpPr>
      <xdr:spPr>
        <a:xfrm>
          <a:off x="19310427" y="1450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3827</xdr:rowOff>
    </xdr:from>
    <xdr:ext cx="469744" cy="259045"/>
    <xdr:sp macro="" textlink="">
      <xdr:nvSpPr>
        <xdr:cNvPr id="731" name="n_4mainValue【児童館】&#10;一人当たり面積"/>
        <xdr:cNvSpPr txBox="1"/>
      </xdr:nvSpPr>
      <xdr:spPr>
        <a:xfrm>
          <a:off x="18421427" y="1457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2" name="正方形/長方形 73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3" name="正方形/長方形 73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4" name="正方形/長方形 73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5" name="正方形/長方形 73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6" name="正方形/長方形 73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7" name="正方形/長方形 73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8" name="正方形/長方形 73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9" name="正方形/長方形 73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0" name="テキスト ボックス 73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1" name="直線コネクタ 74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2" name="テキスト ボックス 74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3" name="直線コネクタ 74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4" name="テキスト ボックス 743"/>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45" name="直線コネクタ 74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46" name="テキスト ボックス 74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47" name="直線コネクタ 74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48" name="テキスト ボックス 74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49" name="直線コネクタ 74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0" name="テキスト ボックス 74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1" name="直線コネクタ 75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2" name="テキスト ボックス 751"/>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3" name="直線コネクタ 75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4" name="テキスト ボックス 753"/>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81914</xdr:rowOff>
    </xdr:from>
    <xdr:to>
      <xdr:col>85</xdr:col>
      <xdr:colOff>126364</xdr:colOff>
      <xdr:row>107</xdr:row>
      <xdr:rowOff>125730</xdr:rowOff>
    </xdr:to>
    <xdr:cxnSp macro="">
      <xdr:nvCxnSpPr>
        <xdr:cNvPr id="756" name="直線コネクタ 755"/>
        <xdr:cNvCxnSpPr/>
      </xdr:nvCxnSpPr>
      <xdr:spPr>
        <a:xfrm flipV="1">
          <a:off x="16318864" y="17055464"/>
          <a:ext cx="0" cy="1415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129557</xdr:rowOff>
    </xdr:from>
    <xdr:ext cx="405111" cy="259045"/>
    <xdr:sp macro="" textlink="">
      <xdr:nvSpPr>
        <xdr:cNvPr id="757" name="【公民館】&#10;有形固定資産減価償却率最小値テキスト"/>
        <xdr:cNvSpPr txBox="1"/>
      </xdr:nvSpPr>
      <xdr:spPr>
        <a:xfrm>
          <a:off x="16357600" y="1847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125730</xdr:rowOff>
    </xdr:from>
    <xdr:to>
      <xdr:col>86</xdr:col>
      <xdr:colOff>25400</xdr:colOff>
      <xdr:row>107</xdr:row>
      <xdr:rowOff>125730</xdr:rowOff>
    </xdr:to>
    <xdr:cxnSp macro="">
      <xdr:nvCxnSpPr>
        <xdr:cNvPr id="758" name="直線コネクタ 757"/>
        <xdr:cNvCxnSpPr/>
      </xdr:nvCxnSpPr>
      <xdr:spPr>
        <a:xfrm>
          <a:off x="16230600" y="18470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28591</xdr:rowOff>
    </xdr:from>
    <xdr:ext cx="405111" cy="259045"/>
    <xdr:sp macro="" textlink="">
      <xdr:nvSpPr>
        <xdr:cNvPr id="759" name="【公民館】&#10;有形固定資産減価償却率最大値テキスト"/>
        <xdr:cNvSpPr txBox="1"/>
      </xdr:nvSpPr>
      <xdr:spPr>
        <a:xfrm>
          <a:off x="16357600" y="16830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81914</xdr:rowOff>
    </xdr:from>
    <xdr:to>
      <xdr:col>86</xdr:col>
      <xdr:colOff>25400</xdr:colOff>
      <xdr:row>99</xdr:row>
      <xdr:rowOff>81914</xdr:rowOff>
    </xdr:to>
    <xdr:cxnSp macro="">
      <xdr:nvCxnSpPr>
        <xdr:cNvPr id="760" name="直線コネクタ 759"/>
        <xdr:cNvCxnSpPr/>
      </xdr:nvCxnSpPr>
      <xdr:spPr>
        <a:xfrm>
          <a:off x="16230600" y="17055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8272</xdr:rowOff>
    </xdr:from>
    <xdr:ext cx="405111" cy="259045"/>
    <xdr:sp macro="" textlink="">
      <xdr:nvSpPr>
        <xdr:cNvPr id="761" name="【公民館】&#10;有形固定資産減価償却率平均値テキスト"/>
        <xdr:cNvSpPr txBox="1"/>
      </xdr:nvSpPr>
      <xdr:spPr>
        <a:xfrm>
          <a:off x="16357600" y="176676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156845</xdr:rowOff>
    </xdr:from>
    <xdr:to>
      <xdr:col>85</xdr:col>
      <xdr:colOff>177800</xdr:colOff>
      <xdr:row>104</xdr:row>
      <xdr:rowOff>86995</xdr:rowOff>
    </xdr:to>
    <xdr:sp macro="" textlink="">
      <xdr:nvSpPr>
        <xdr:cNvPr id="762" name="フローチャート: 判断 761"/>
        <xdr:cNvSpPr/>
      </xdr:nvSpPr>
      <xdr:spPr>
        <a:xfrm>
          <a:off x="16268700" y="1781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2539</xdr:rowOff>
    </xdr:from>
    <xdr:to>
      <xdr:col>81</xdr:col>
      <xdr:colOff>101600</xdr:colOff>
      <xdr:row>104</xdr:row>
      <xdr:rowOff>104139</xdr:rowOff>
    </xdr:to>
    <xdr:sp macro="" textlink="">
      <xdr:nvSpPr>
        <xdr:cNvPr id="763" name="フローチャート: 判断 762"/>
        <xdr:cNvSpPr/>
      </xdr:nvSpPr>
      <xdr:spPr>
        <a:xfrm>
          <a:off x="15430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10161</xdr:rowOff>
    </xdr:from>
    <xdr:to>
      <xdr:col>76</xdr:col>
      <xdr:colOff>165100</xdr:colOff>
      <xdr:row>104</xdr:row>
      <xdr:rowOff>111761</xdr:rowOff>
    </xdr:to>
    <xdr:sp macro="" textlink="">
      <xdr:nvSpPr>
        <xdr:cNvPr id="764" name="フローチャート: 判断 763"/>
        <xdr:cNvSpPr/>
      </xdr:nvSpPr>
      <xdr:spPr>
        <a:xfrm>
          <a:off x="14541500" y="1784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8255</xdr:rowOff>
    </xdr:from>
    <xdr:to>
      <xdr:col>72</xdr:col>
      <xdr:colOff>38100</xdr:colOff>
      <xdr:row>104</xdr:row>
      <xdr:rowOff>109855</xdr:rowOff>
    </xdr:to>
    <xdr:sp macro="" textlink="">
      <xdr:nvSpPr>
        <xdr:cNvPr id="765" name="フローチャート: 判断 764"/>
        <xdr:cNvSpPr/>
      </xdr:nvSpPr>
      <xdr:spPr>
        <a:xfrm>
          <a:off x="13652500" y="1783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162561</xdr:rowOff>
    </xdr:from>
    <xdr:to>
      <xdr:col>67</xdr:col>
      <xdr:colOff>101600</xdr:colOff>
      <xdr:row>104</xdr:row>
      <xdr:rowOff>92711</xdr:rowOff>
    </xdr:to>
    <xdr:sp macro="" textlink="">
      <xdr:nvSpPr>
        <xdr:cNvPr id="766" name="フローチャート: 判断 765"/>
        <xdr:cNvSpPr/>
      </xdr:nvSpPr>
      <xdr:spPr>
        <a:xfrm>
          <a:off x="12763500" y="1782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7" name="テキスト ボックス 76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8" name="テキスト ボックス 76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9" name="テキスト ボックス 76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0" name="テキスト ボックス 76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1" name="テキスト ボックス 77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40639</xdr:rowOff>
    </xdr:from>
    <xdr:to>
      <xdr:col>85</xdr:col>
      <xdr:colOff>177800</xdr:colOff>
      <xdr:row>105</xdr:row>
      <xdr:rowOff>142239</xdr:rowOff>
    </xdr:to>
    <xdr:sp macro="" textlink="">
      <xdr:nvSpPr>
        <xdr:cNvPr id="772" name="楕円 771"/>
        <xdr:cNvSpPr/>
      </xdr:nvSpPr>
      <xdr:spPr>
        <a:xfrm>
          <a:off x="16268700" y="1804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19066</xdr:rowOff>
    </xdr:from>
    <xdr:ext cx="405111" cy="259045"/>
    <xdr:sp macro="" textlink="">
      <xdr:nvSpPr>
        <xdr:cNvPr id="773" name="【公民館】&#10;有形固定資産減価償却率該当値テキスト"/>
        <xdr:cNvSpPr txBox="1"/>
      </xdr:nvSpPr>
      <xdr:spPr>
        <a:xfrm>
          <a:off x="16357600" y="1802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2539</xdr:rowOff>
    </xdr:from>
    <xdr:to>
      <xdr:col>81</xdr:col>
      <xdr:colOff>101600</xdr:colOff>
      <xdr:row>105</xdr:row>
      <xdr:rowOff>104139</xdr:rowOff>
    </xdr:to>
    <xdr:sp macro="" textlink="">
      <xdr:nvSpPr>
        <xdr:cNvPr id="774" name="楕円 773"/>
        <xdr:cNvSpPr/>
      </xdr:nvSpPr>
      <xdr:spPr>
        <a:xfrm>
          <a:off x="15430500" y="1800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53339</xdr:rowOff>
    </xdr:from>
    <xdr:to>
      <xdr:col>85</xdr:col>
      <xdr:colOff>127000</xdr:colOff>
      <xdr:row>105</xdr:row>
      <xdr:rowOff>91439</xdr:rowOff>
    </xdr:to>
    <xdr:cxnSp macro="">
      <xdr:nvCxnSpPr>
        <xdr:cNvPr id="775" name="直線コネクタ 774"/>
        <xdr:cNvCxnSpPr/>
      </xdr:nvCxnSpPr>
      <xdr:spPr>
        <a:xfrm>
          <a:off x="15481300" y="18055589"/>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132080</xdr:rowOff>
    </xdr:from>
    <xdr:to>
      <xdr:col>76</xdr:col>
      <xdr:colOff>165100</xdr:colOff>
      <xdr:row>105</xdr:row>
      <xdr:rowOff>62230</xdr:rowOff>
    </xdr:to>
    <xdr:sp macro="" textlink="">
      <xdr:nvSpPr>
        <xdr:cNvPr id="776" name="楕円 775"/>
        <xdr:cNvSpPr/>
      </xdr:nvSpPr>
      <xdr:spPr>
        <a:xfrm>
          <a:off x="14541500" y="1796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11430</xdr:rowOff>
    </xdr:from>
    <xdr:to>
      <xdr:col>81</xdr:col>
      <xdr:colOff>50800</xdr:colOff>
      <xdr:row>105</xdr:row>
      <xdr:rowOff>53339</xdr:rowOff>
    </xdr:to>
    <xdr:cxnSp macro="">
      <xdr:nvCxnSpPr>
        <xdr:cNvPr id="777" name="直線コネクタ 776"/>
        <xdr:cNvCxnSpPr/>
      </xdr:nvCxnSpPr>
      <xdr:spPr>
        <a:xfrm>
          <a:off x="14592300" y="1801368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90170</xdr:rowOff>
    </xdr:from>
    <xdr:to>
      <xdr:col>72</xdr:col>
      <xdr:colOff>38100</xdr:colOff>
      <xdr:row>105</xdr:row>
      <xdr:rowOff>20320</xdr:rowOff>
    </xdr:to>
    <xdr:sp macro="" textlink="">
      <xdr:nvSpPr>
        <xdr:cNvPr id="778" name="楕円 777"/>
        <xdr:cNvSpPr/>
      </xdr:nvSpPr>
      <xdr:spPr>
        <a:xfrm>
          <a:off x="13652500" y="1792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140970</xdr:rowOff>
    </xdr:from>
    <xdr:to>
      <xdr:col>76</xdr:col>
      <xdr:colOff>114300</xdr:colOff>
      <xdr:row>105</xdr:row>
      <xdr:rowOff>11430</xdr:rowOff>
    </xdr:to>
    <xdr:cxnSp macro="">
      <xdr:nvCxnSpPr>
        <xdr:cNvPr id="779" name="直線コネクタ 778"/>
        <xdr:cNvCxnSpPr/>
      </xdr:nvCxnSpPr>
      <xdr:spPr>
        <a:xfrm>
          <a:off x="13703300" y="179717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74930</xdr:rowOff>
    </xdr:from>
    <xdr:to>
      <xdr:col>67</xdr:col>
      <xdr:colOff>101600</xdr:colOff>
      <xdr:row>105</xdr:row>
      <xdr:rowOff>5080</xdr:rowOff>
    </xdr:to>
    <xdr:sp macro="" textlink="">
      <xdr:nvSpPr>
        <xdr:cNvPr id="780" name="楕円 779"/>
        <xdr:cNvSpPr/>
      </xdr:nvSpPr>
      <xdr:spPr>
        <a:xfrm>
          <a:off x="12763500" y="1790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125730</xdr:rowOff>
    </xdr:from>
    <xdr:to>
      <xdr:col>71</xdr:col>
      <xdr:colOff>177800</xdr:colOff>
      <xdr:row>104</xdr:row>
      <xdr:rowOff>140970</xdr:rowOff>
    </xdr:to>
    <xdr:cxnSp macro="">
      <xdr:nvCxnSpPr>
        <xdr:cNvPr id="781" name="直線コネクタ 780"/>
        <xdr:cNvCxnSpPr/>
      </xdr:nvCxnSpPr>
      <xdr:spPr>
        <a:xfrm>
          <a:off x="12814300" y="1795653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120666</xdr:rowOff>
    </xdr:from>
    <xdr:ext cx="405111" cy="259045"/>
    <xdr:sp macro="" textlink="">
      <xdr:nvSpPr>
        <xdr:cNvPr id="782" name="n_1aveValue【公民館】&#10;有形固定資産減価償却率"/>
        <xdr:cNvSpPr txBox="1"/>
      </xdr:nvSpPr>
      <xdr:spPr>
        <a:xfrm>
          <a:off x="152660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128288</xdr:rowOff>
    </xdr:from>
    <xdr:ext cx="405111" cy="259045"/>
    <xdr:sp macro="" textlink="">
      <xdr:nvSpPr>
        <xdr:cNvPr id="783" name="n_2aveValue【公民館】&#10;有形固定資産減価償却率"/>
        <xdr:cNvSpPr txBox="1"/>
      </xdr:nvSpPr>
      <xdr:spPr>
        <a:xfrm>
          <a:off x="14389744" y="17616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126382</xdr:rowOff>
    </xdr:from>
    <xdr:ext cx="405111" cy="259045"/>
    <xdr:sp macro="" textlink="">
      <xdr:nvSpPr>
        <xdr:cNvPr id="784" name="n_3aveValue【公民館】&#10;有形固定資産減価償却率"/>
        <xdr:cNvSpPr txBox="1"/>
      </xdr:nvSpPr>
      <xdr:spPr>
        <a:xfrm>
          <a:off x="13500744" y="1761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109238</xdr:rowOff>
    </xdr:from>
    <xdr:ext cx="405111" cy="259045"/>
    <xdr:sp macro="" textlink="">
      <xdr:nvSpPr>
        <xdr:cNvPr id="785" name="n_4aveValue【公民館】&#10;有形固定資産減価償却率"/>
        <xdr:cNvSpPr txBox="1"/>
      </xdr:nvSpPr>
      <xdr:spPr>
        <a:xfrm>
          <a:off x="12611744" y="1759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95266</xdr:rowOff>
    </xdr:from>
    <xdr:ext cx="405111" cy="259045"/>
    <xdr:sp macro="" textlink="">
      <xdr:nvSpPr>
        <xdr:cNvPr id="786" name="n_1mainValue【公民館】&#10;有形固定資産減価償却率"/>
        <xdr:cNvSpPr txBox="1"/>
      </xdr:nvSpPr>
      <xdr:spPr>
        <a:xfrm>
          <a:off x="15266044" y="1809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53357</xdr:rowOff>
    </xdr:from>
    <xdr:ext cx="405111" cy="259045"/>
    <xdr:sp macro="" textlink="">
      <xdr:nvSpPr>
        <xdr:cNvPr id="787" name="n_2mainValue【公民館】&#10;有形固定資産減価償却率"/>
        <xdr:cNvSpPr txBox="1"/>
      </xdr:nvSpPr>
      <xdr:spPr>
        <a:xfrm>
          <a:off x="14389744" y="1805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11447</xdr:rowOff>
    </xdr:from>
    <xdr:ext cx="405111" cy="259045"/>
    <xdr:sp macro="" textlink="">
      <xdr:nvSpPr>
        <xdr:cNvPr id="788" name="n_3mainValue【公民館】&#10;有形固定資産減価償却率"/>
        <xdr:cNvSpPr txBox="1"/>
      </xdr:nvSpPr>
      <xdr:spPr>
        <a:xfrm>
          <a:off x="13500744" y="1801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167657</xdr:rowOff>
    </xdr:from>
    <xdr:ext cx="405111" cy="259045"/>
    <xdr:sp macro="" textlink="">
      <xdr:nvSpPr>
        <xdr:cNvPr id="789" name="n_4mainValue【公民館】&#10;有形固定資産減価償却率"/>
        <xdr:cNvSpPr txBox="1"/>
      </xdr:nvSpPr>
      <xdr:spPr>
        <a:xfrm>
          <a:off x="12611744" y="1799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0" name="正方形/長方形 78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1" name="正方形/長方形 79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2" name="正方形/長方形 79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3" name="正方形/長方形 79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4" name="正方形/長方形 79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5" name="正方形/長方形 79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6" name="正方形/長方形 79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7" name="正方形/長方形 79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8" name="テキスト ボックス 79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9" name="直線コネクタ 79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0" name="直線コネクタ 799"/>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01" name="テキスト ボックス 800"/>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02" name="直線コネクタ 801"/>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03" name="テキスト ボックス 802"/>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04" name="直線コネクタ 803"/>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05" name="テキスト ボックス 804"/>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06" name="直線コネクタ 805"/>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07" name="テキスト ボックス 806"/>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8" name="直線コネクタ 80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09" name="テキスト ボックス 80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153924</xdr:rowOff>
    </xdr:from>
    <xdr:to>
      <xdr:col>116</xdr:col>
      <xdr:colOff>62864</xdr:colOff>
      <xdr:row>108</xdr:row>
      <xdr:rowOff>57913</xdr:rowOff>
    </xdr:to>
    <xdr:cxnSp macro="">
      <xdr:nvCxnSpPr>
        <xdr:cNvPr id="811" name="直線コネクタ 810"/>
        <xdr:cNvCxnSpPr/>
      </xdr:nvCxnSpPr>
      <xdr:spPr>
        <a:xfrm flipV="1">
          <a:off x="22160864" y="17298924"/>
          <a:ext cx="0" cy="1275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61740</xdr:rowOff>
    </xdr:from>
    <xdr:ext cx="469744" cy="259045"/>
    <xdr:sp macro="" textlink="">
      <xdr:nvSpPr>
        <xdr:cNvPr id="812" name="【公民館】&#10;一人当たり面積最小値テキスト"/>
        <xdr:cNvSpPr txBox="1"/>
      </xdr:nvSpPr>
      <xdr:spPr>
        <a:xfrm>
          <a:off x="22199600" y="1857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57913</xdr:rowOff>
    </xdr:from>
    <xdr:to>
      <xdr:col>116</xdr:col>
      <xdr:colOff>152400</xdr:colOff>
      <xdr:row>108</xdr:row>
      <xdr:rowOff>57913</xdr:rowOff>
    </xdr:to>
    <xdr:cxnSp macro="">
      <xdr:nvCxnSpPr>
        <xdr:cNvPr id="813" name="直線コネクタ 812"/>
        <xdr:cNvCxnSpPr/>
      </xdr:nvCxnSpPr>
      <xdr:spPr>
        <a:xfrm>
          <a:off x="22072600" y="1857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100601</xdr:rowOff>
    </xdr:from>
    <xdr:ext cx="469744" cy="259045"/>
    <xdr:sp macro="" textlink="">
      <xdr:nvSpPr>
        <xdr:cNvPr id="814" name="【公民館】&#10;一人当たり面積最大値テキスト"/>
        <xdr:cNvSpPr txBox="1"/>
      </xdr:nvSpPr>
      <xdr:spPr>
        <a:xfrm>
          <a:off x="22199600" y="17074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153924</xdr:rowOff>
    </xdr:from>
    <xdr:to>
      <xdr:col>116</xdr:col>
      <xdr:colOff>152400</xdr:colOff>
      <xdr:row>100</xdr:row>
      <xdr:rowOff>153924</xdr:rowOff>
    </xdr:to>
    <xdr:cxnSp macro="">
      <xdr:nvCxnSpPr>
        <xdr:cNvPr id="815" name="直線コネクタ 814"/>
        <xdr:cNvCxnSpPr/>
      </xdr:nvCxnSpPr>
      <xdr:spPr>
        <a:xfrm>
          <a:off x="22072600" y="17298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168419</xdr:rowOff>
    </xdr:from>
    <xdr:ext cx="469744" cy="259045"/>
    <xdr:sp macro="" textlink="">
      <xdr:nvSpPr>
        <xdr:cNvPr id="816" name="【公民館】&#10;一人当たり面積平均値テキスト"/>
        <xdr:cNvSpPr txBox="1"/>
      </xdr:nvSpPr>
      <xdr:spPr>
        <a:xfrm>
          <a:off x="22199600" y="181706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18542</xdr:rowOff>
    </xdr:from>
    <xdr:to>
      <xdr:col>116</xdr:col>
      <xdr:colOff>114300</xdr:colOff>
      <xdr:row>106</xdr:row>
      <xdr:rowOff>120142</xdr:rowOff>
    </xdr:to>
    <xdr:sp macro="" textlink="">
      <xdr:nvSpPr>
        <xdr:cNvPr id="817" name="フローチャート: 判断 816"/>
        <xdr:cNvSpPr/>
      </xdr:nvSpPr>
      <xdr:spPr>
        <a:xfrm>
          <a:off x="22110700" y="1819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36830</xdr:rowOff>
    </xdr:from>
    <xdr:to>
      <xdr:col>112</xdr:col>
      <xdr:colOff>38100</xdr:colOff>
      <xdr:row>106</xdr:row>
      <xdr:rowOff>138430</xdr:rowOff>
    </xdr:to>
    <xdr:sp macro="" textlink="">
      <xdr:nvSpPr>
        <xdr:cNvPr id="818" name="フローチャート: 判断 817"/>
        <xdr:cNvSpPr/>
      </xdr:nvSpPr>
      <xdr:spPr>
        <a:xfrm>
          <a:off x="21272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32258</xdr:rowOff>
    </xdr:from>
    <xdr:to>
      <xdr:col>107</xdr:col>
      <xdr:colOff>101600</xdr:colOff>
      <xdr:row>106</xdr:row>
      <xdr:rowOff>133858</xdr:rowOff>
    </xdr:to>
    <xdr:sp macro="" textlink="">
      <xdr:nvSpPr>
        <xdr:cNvPr id="819" name="フローチャート: 判断 818"/>
        <xdr:cNvSpPr/>
      </xdr:nvSpPr>
      <xdr:spPr>
        <a:xfrm>
          <a:off x="203835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27687</xdr:rowOff>
    </xdr:from>
    <xdr:to>
      <xdr:col>102</xdr:col>
      <xdr:colOff>165100</xdr:colOff>
      <xdr:row>106</xdr:row>
      <xdr:rowOff>129287</xdr:rowOff>
    </xdr:to>
    <xdr:sp macro="" textlink="">
      <xdr:nvSpPr>
        <xdr:cNvPr id="820" name="フローチャート: 判断 819"/>
        <xdr:cNvSpPr/>
      </xdr:nvSpPr>
      <xdr:spPr>
        <a:xfrm>
          <a:off x="194945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27687</xdr:rowOff>
    </xdr:from>
    <xdr:to>
      <xdr:col>98</xdr:col>
      <xdr:colOff>38100</xdr:colOff>
      <xdr:row>106</xdr:row>
      <xdr:rowOff>129287</xdr:rowOff>
    </xdr:to>
    <xdr:sp macro="" textlink="">
      <xdr:nvSpPr>
        <xdr:cNvPr id="821" name="フローチャート: 判断 820"/>
        <xdr:cNvSpPr/>
      </xdr:nvSpPr>
      <xdr:spPr>
        <a:xfrm>
          <a:off x="186055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2" name="テキスト ボックス 82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3" name="テキスト ボックス 82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4" name="テキスト ボックス 82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5" name="テキスト ボックス 82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6" name="テキスト ボックス 82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7113</xdr:rowOff>
    </xdr:from>
    <xdr:to>
      <xdr:col>116</xdr:col>
      <xdr:colOff>114300</xdr:colOff>
      <xdr:row>106</xdr:row>
      <xdr:rowOff>108713</xdr:rowOff>
    </xdr:to>
    <xdr:sp macro="" textlink="">
      <xdr:nvSpPr>
        <xdr:cNvPr id="827" name="楕円 826"/>
        <xdr:cNvSpPr/>
      </xdr:nvSpPr>
      <xdr:spPr>
        <a:xfrm>
          <a:off x="22110700" y="1818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29990</xdr:rowOff>
    </xdr:from>
    <xdr:ext cx="469744" cy="259045"/>
    <xdr:sp macro="" textlink="">
      <xdr:nvSpPr>
        <xdr:cNvPr id="828" name="【公民館】&#10;一人当たり面積該当値テキスト"/>
        <xdr:cNvSpPr txBox="1"/>
      </xdr:nvSpPr>
      <xdr:spPr>
        <a:xfrm>
          <a:off x="22199600" y="18032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116839</xdr:rowOff>
    </xdr:from>
    <xdr:to>
      <xdr:col>112</xdr:col>
      <xdr:colOff>38100</xdr:colOff>
      <xdr:row>106</xdr:row>
      <xdr:rowOff>46989</xdr:rowOff>
    </xdr:to>
    <xdr:sp macro="" textlink="">
      <xdr:nvSpPr>
        <xdr:cNvPr id="829" name="楕円 828"/>
        <xdr:cNvSpPr/>
      </xdr:nvSpPr>
      <xdr:spPr>
        <a:xfrm>
          <a:off x="21272500" y="1811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167639</xdr:rowOff>
    </xdr:from>
    <xdr:to>
      <xdr:col>116</xdr:col>
      <xdr:colOff>63500</xdr:colOff>
      <xdr:row>106</xdr:row>
      <xdr:rowOff>57913</xdr:rowOff>
    </xdr:to>
    <xdr:cxnSp macro="">
      <xdr:nvCxnSpPr>
        <xdr:cNvPr id="830" name="直線コネクタ 829"/>
        <xdr:cNvCxnSpPr/>
      </xdr:nvCxnSpPr>
      <xdr:spPr>
        <a:xfrm>
          <a:off x="21323300" y="18169889"/>
          <a:ext cx="838200" cy="6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121413</xdr:rowOff>
    </xdr:from>
    <xdr:to>
      <xdr:col>107</xdr:col>
      <xdr:colOff>101600</xdr:colOff>
      <xdr:row>106</xdr:row>
      <xdr:rowOff>51563</xdr:rowOff>
    </xdr:to>
    <xdr:sp macro="" textlink="">
      <xdr:nvSpPr>
        <xdr:cNvPr id="831" name="楕円 830"/>
        <xdr:cNvSpPr/>
      </xdr:nvSpPr>
      <xdr:spPr>
        <a:xfrm>
          <a:off x="20383500" y="18123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167639</xdr:rowOff>
    </xdr:from>
    <xdr:to>
      <xdr:col>111</xdr:col>
      <xdr:colOff>177800</xdr:colOff>
      <xdr:row>106</xdr:row>
      <xdr:rowOff>763</xdr:rowOff>
    </xdr:to>
    <xdr:cxnSp macro="">
      <xdr:nvCxnSpPr>
        <xdr:cNvPr id="832" name="直線コネクタ 831"/>
        <xdr:cNvCxnSpPr/>
      </xdr:nvCxnSpPr>
      <xdr:spPr>
        <a:xfrm flipV="1">
          <a:off x="20434300" y="18169889"/>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123698</xdr:rowOff>
    </xdr:from>
    <xdr:to>
      <xdr:col>102</xdr:col>
      <xdr:colOff>165100</xdr:colOff>
      <xdr:row>106</xdr:row>
      <xdr:rowOff>53848</xdr:rowOff>
    </xdr:to>
    <xdr:sp macro="" textlink="">
      <xdr:nvSpPr>
        <xdr:cNvPr id="833" name="楕円 832"/>
        <xdr:cNvSpPr/>
      </xdr:nvSpPr>
      <xdr:spPr>
        <a:xfrm>
          <a:off x="19494500" y="1812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763</xdr:rowOff>
    </xdr:from>
    <xdr:to>
      <xdr:col>107</xdr:col>
      <xdr:colOff>50800</xdr:colOff>
      <xdr:row>106</xdr:row>
      <xdr:rowOff>3048</xdr:rowOff>
    </xdr:to>
    <xdr:cxnSp macro="">
      <xdr:nvCxnSpPr>
        <xdr:cNvPr id="834" name="直線コネクタ 833"/>
        <xdr:cNvCxnSpPr/>
      </xdr:nvCxnSpPr>
      <xdr:spPr>
        <a:xfrm flipV="1">
          <a:off x="19545300" y="18174463"/>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128270</xdr:rowOff>
    </xdr:from>
    <xdr:to>
      <xdr:col>98</xdr:col>
      <xdr:colOff>38100</xdr:colOff>
      <xdr:row>106</xdr:row>
      <xdr:rowOff>58420</xdr:rowOff>
    </xdr:to>
    <xdr:sp macro="" textlink="">
      <xdr:nvSpPr>
        <xdr:cNvPr id="835" name="楕円 834"/>
        <xdr:cNvSpPr/>
      </xdr:nvSpPr>
      <xdr:spPr>
        <a:xfrm>
          <a:off x="18605500"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3048</xdr:rowOff>
    </xdr:from>
    <xdr:to>
      <xdr:col>102</xdr:col>
      <xdr:colOff>114300</xdr:colOff>
      <xdr:row>106</xdr:row>
      <xdr:rowOff>7620</xdr:rowOff>
    </xdr:to>
    <xdr:cxnSp macro="">
      <xdr:nvCxnSpPr>
        <xdr:cNvPr id="836" name="直線コネクタ 835"/>
        <xdr:cNvCxnSpPr/>
      </xdr:nvCxnSpPr>
      <xdr:spPr>
        <a:xfrm flipV="1">
          <a:off x="18656300" y="181767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129557</xdr:rowOff>
    </xdr:from>
    <xdr:ext cx="469744" cy="259045"/>
    <xdr:sp macro="" textlink="">
      <xdr:nvSpPr>
        <xdr:cNvPr id="837" name="n_1aveValue【公民館】&#10;一人当たり面積"/>
        <xdr:cNvSpPr txBox="1"/>
      </xdr:nvSpPr>
      <xdr:spPr>
        <a:xfrm>
          <a:off x="21075727" y="1830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124985</xdr:rowOff>
    </xdr:from>
    <xdr:ext cx="469744" cy="259045"/>
    <xdr:sp macro="" textlink="">
      <xdr:nvSpPr>
        <xdr:cNvPr id="838" name="n_2aveValue【公民館】&#10;一人当たり面積"/>
        <xdr:cNvSpPr txBox="1"/>
      </xdr:nvSpPr>
      <xdr:spPr>
        <a:xfrm>
          <a:off x="20199427" y="18298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120414</xdr:rowOff>
    </xdr:from>
    <xdr:ext cx="469744" cy="259045"/>
    <xdr:sp macro="" textlink="">
      <xdr:nvSpPr>
        <xdr:cNvPr id="839" name="n_3aveValue【公民館】&#10;一人当たり面積"/>
        <xdr:cNvSpPr txBox="1"/>
      </xdr:nvSpPr>
      <xdr:spPr>
        <a:xfrm>
          <a:off x="19310427" y="18294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120414</xdr:rowOff>
    </xdr:from>
    <xdr:ext cx="469744" cy="259045"/>
    <xdr:sp macro="" textlink="">
      <xdr:nvSpPr>
        <xdr:cNvPr id="840" name="n_4aveValue【公民館】&#10;一人当たり面積"/>
        <xdr:cNvSpPr txBox="1"/>
      </xdr:nvSpPr>
      <xdr:spPr>
        <a:xfrm>
          <a:off x="18421427" y="18294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63516</xdr:rowOff>
    </xdr:from>
    <xdr:ext cx="469744" cy="259045"/>
    <xdr:sp macro="" textlink="">
      <xdr:nvSpPr>
        <xdr:cNvPr id="841" name="n_1mainValue【公民館】&#10;一人当たり面積"/>
        <xdr:cNvSpPr txBox="1"/>
      </xdr:nvSpPr>
      <xdr:spPr>
        <a:xfrm>
          <a:off x="21075727" y="1789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68090</xdr:rowOff>
    </xdr:from>
    <xdr:ext cx="469744" cy="259045"/>
    <xdr:sp macro="" textlink="">
      <xdr:nvSpPr>
        <xdr:cNvPr id="842" name="n_2mainValue【公民館】&#10;一人当たり面積"/>
        <xdr:cNvSpPr txBox="1"/>
      </xdr:nvSpPr>
      <xdr:spPr>
        <a:xfrm>
          <a:off x="20199427" y="17898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70375</xdr:rowOff>
    </xdr:from>
    <xdr:ext cx="469744" cy="259045"/>
    <xdr:sp macro="" textlink="">
      <xdr:nvSpPr>
        <xdr:cNvPr id="843" name="n_3mainValue【公民館】&#10;一人当たり面積"/>
        <xdr:cNvSpPr txBox="1"/>
      </xdr:nvSpPr>
      <xdr:spPr>
        <a:xfrm>
          <a:off x="19310427" y="1790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74947</xdr:rowOff>
    </xdr:from>
    <xdr:ext cx="469744" cy="259045"/>
    <xdr:sp macro="" textlink="">
      <xdr:nvSpPr>
        <xdr:cNvPr id="844" name="n_4mainValue【公民館】&#10;一人当たり面積"/>
        <xdr:cNvSpPr txBox="1"/>
      </xdr:nvSpPr>
      <xdr:spPr>
        <a:xfrm>
          <a:off x="184214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5" name="正方形/長方形 84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6" name="正方形/長方形 84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7" name="テキスト ボックス 84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有形固定資産減価償却率が高くなっている施設は、道路、認定こども園・保育所、学校施設、公営住宅、公民館であり、特に高くなっている施設は、認定こども園・保育所、公営住宅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学校施設については、学校施設長寿命化計画に基づき老朽化した学校施設を計画的に改修しており、有形固定資産減価償却率が前年度比較</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令和２年度に策定した公共施設等総合管理計画における各類型毎の個別施設計画（実施計画）では、既存施設の継続性に関する基本的な方針を示しており、施設の廃止、統合に向けた検討や施設の更新に向けて取り組んでいくこととし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岐阜県高山市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86,683
85,843
2,177.61
63,753,062
60,702,970
1,574,626
27,486,187
21,392,643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81099</xdr:rowOff>
    </xdr:from>
    <xdr:to>
      <xdr:col>24</xdr:col>
      <xdr:colOff>62865</xdr:colOff>
      <xdr:row>42</xdr:row>
      <xdr:rowOff>92528</xdr:rowOff>
    </xdr:to>
    <xdr:cxnSp macro="">
      <xdr:nvCxnSpPr>
        <xdr:cNvPr id="58" name="直線コネクタ 57"/>
        <xdr:cNvCxnSpPr/>
      </xdr:nvCxnSpPr>
      <xdr:spPr>
        <a:xfrm flipV="1">
          <a:off x="4634865" y="5738949"/>
          <a:ext cx="0" cy="1554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27776</xdr:rowOff>
    </xdr:from>
    <xdr:ext cx="340478" cy="259045"/>
    <xdr:sp macro="" textlink="">
      <xdr:nvSpPr>
        <xdr:cNvPr id="61" name="【図書館】&#10;有形固定資産減価償却率最大値テキスト"/>
        <xdr:cNvSpPr txBox="1"/>
      </xdr:nvSpPr>
      <xdr:spPr>
        <a:xfrm>
          <a:off x="4673600" y="55141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81099</xdr:rowOff>
    </xdr:from>
    <xdr:to>
      <xdr:col>24</xdr:col>
      <xdr:colOff>152400</xdr:colOff>
      <xdr:row>33</xdr:row>
      <xdr:rowOff>81099</xdr:rowOff>
    </xdr:to>
    <xdr:cxnSp macro="">
      <xdr:nvCxnSpPr>
        <xdr:cNvPr id="62" name="直線コネクタ 61"/>
        <xdr:cNvCxnSpPr/>
      </xdr:nvCxnSpPr>
      <xdr:spPr>
        <a:xfrm>
          <a:off x="4546600" y="573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100166</xdr:rowOff>
    </xdr:from>
    <xdr:ext cx="405111" cy="259045"/>
    <xdr:sp macro="" textlink="">
      <xdr:nvSpPr>
        <xdr:cNvPr id="63" name="【図書館】&#10;有形固定資産減価償却率平均値テキスト"/>
        <xdr:cNvSpPr txBox="1"/>
      </xdr:nvSpPr>
      <xdr:spPr>
        <a:xfrm>
          <a:off x="4673600" y="62723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121739</xdr:rowOff>
    </xdr:from>
    <xdr:to>
      <xdr:col>24</xdr:col>
      <xdr:colOff>114300</xdr:colOff>
      <xdr:row>37</xdr:row>
      <xdr:rowOff>51889</xdr:rowOff>
    </xdr:to>
    <xdr:sp macro="" textlink="">
      <xdr:nvSpPr>
        <xdr:cNvPr id="64" name="フローチャート: 判断 63"/>
        <xdr:cNvSpPr/>
      </xdr:nvSpPr>
      <xdr:spPr>
        <a:xfrm>
          <a:off x="4584700" y="629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111942</xdr:rowOff>
    </xdr:from>
    <xdr:to>
      <xdr:col>20</xdr:col>
      <xdr:colOff>38100</xdr:colOff>
      <xdr:row>37</xdr:row>
      <xdr:rowOff>42092</xdr:rowOff>
    </xdr:to>
    <xdr:sp macro="" textlink="">
      <xdr:nvSpPr>
        <xdr:cNvPr id="65" name="フローチャート: 判断 64"/>
        <xdr:cNvSpPr/>
      </xdr:nvSpPr>
      <xdr:spPr>
        <a:xfrm>
          <a:off x="3746500" y="628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138067</xdr:rowOff>
    </xdr:from>
    <xdr:to>
      <xdr:col>15</xdr:col>
      <xdr:colOff>101600</xdr:colOff>
      <xdr:row>37</xdr:row>
      <xdr:rowOff>68217</xdr:rowOff>
    </xdr:to>
    <xdr:sp macro="" textlink="">
      <xdr:nvSpPr>
        <xdr:cNvPr id="66" name="フローチャート: 判断 65"/>
        <xdr:cNvSpPr/>
      </xdr:nvSpPr>
      <xdr:spPr>
        <a:xfrm>
          <a:off x="2857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17236</xdr:rowOff>
    </xdr:from>
    <xdr:to>
      <xdr:col>10</xdr:col>
      <xdr:colOff>165100</xdr:colOff>
      <xdr:row>37</xdr:row>
      <xdr:rowOff>118836</xdr:rowOff>
    </xdr:to>
    <xdr:sp macro="" textlink="">
      <xdr:nvSpPr>
        <xdr:cNvPr id="67" name="フローチャート: 判断 66"/>
        <xdr:cNvSpPr/>
      </xdr:nvSpPr>
      <xdr:spPr>
        <a:xfrm>
          <a:off x="19685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162560</xdr:rowOff>
    </xdr:from>
    <xdr:to>
      <xdr:col>6</xdr:col>
      <xdr:colOff>38100</xdr:colOff>
      <xdr:row>37</xdr:row>
      <xdr:rowOff>92710</xdr:rowOff>
    </xdr:to>
    <xdr:sp macro="" textlink="">
      <xdr:nvSpPr>
        <xdr:cNvPr id="68" name="フローチャート: 判断 67"/>
        <xdr:cNvSpPr/>
      </xdr:nvSpPr>
      <xdr:spPr>
        <a:xfrm>
          <a:off x="1079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93980</xdr:rowOff>
    </xdr:from>
    <xdr:to>
      <xdr:col>24</xdr:col>
      <xdr:colOff>114300</xdr:colOff>
      <xdr:row>37</xdr:row>
      <xdr:rowOff>24130</xdr:rowOff>
    </xdr:to>
    <xdr:sp macro="" textlink="">
      <xdr:nvSpPr>
        <xdr:cNvPr id="74" name="楕円 73"/>
        <xdr:cNvSpPr/>
      </xdr:nvSpPr>
      <xdr:spPr>
        <a:xfrm>
          <a:off x="4584700" y="626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116857</xdr:rowOff>
    </xdr:from>
    <xdr:ext cx="405111" cy="259045"/>
    <xdr:sp macro="" textlink="">
      <xdr:nvSpPr>
        <xdr:cNvPr id="75" name="【図書館】&#10;有形固定資産減価償却率該当値テキスト"/>
        <xdr:cNvSpPr txBox="1"/>
      </xdr:nvSpPr>
      <xdr:spPr>
        <a:xfrm>
          <a:off x="4673600" y="611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56424</xdr:rowOff>
    </xdr:from>
    <xdr:to>
      <xdr:col>20</xdr:col>
      <xdr:colOff>38100</xdr:colOff>
      <xdr:row>36</xdr:row>
      <xdr:rowOff>158024</xdr:rowOff>
    </xdr:to>
    <xdr:sp macro="" textlink="">
      <xdr:nvSpPr>
        <xdr:cNvPr id="76" name="楕円 75"/>
        <xdr:cNvSpPr/>
      </xdr:nvSpPr>
      <xdr:spPr>
        <a:xfrm>
          <a:off x="3746500" y="622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107224</xdr:rowOff>
    </xdr:from>
    <xdr:to>
      <xdr:col>24</xdr:col>
      <xdr:colOff>63500</xdr:colOff>
      <xdr:row>36</xdr:row>
      <xdr:rowOff>144780</xdr:rowOff>
    </xdr:to>
    <xdr:cxnSp macro="">
      <xdr:nvCxnSpPr>
        <xdr:cNvPr id="77" name="直線コネクタ 76"/>
        <xdr:cNvCxnSpPr/>
      </xdr:nvCxnSpPr>
      <xdr:spPr>
        <a:xfrm>
          <a:off x="3797300" y="6279424"/>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18869</xdr:rowOff>
    </xdr:from>
    <xdr:to>
      <xdr:col>15</xdr:col>
      <xdr:colOff>101600</xdr:colOff>
      <xdr:row>36</xdr:row>
      <xdr:rowOff>120469</xdr:rowOff>
    </xdr:to>
    <xdr:sp macro="" textlink="">
      <xdr:nvSpPr>
        <xdr:cNvPr id="78" name="楕円 77"/>
        <xdr:cNvSpPr/>
      </xdr:nvSpPr>
      <xdr:spPr>
        <a:xfrm>
          <a:off x="2857500" y="619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69669</xdr:rowOff>
    </xdr:from>
    <xdr:to>
      <xdr:col>19</xdr:col>
      <xdr:colOff>177800</xdr:colOff>
      <xdr:row>36</xdr:row>
      <xdr:rowOff>107224</xdr:rowOff>
    </xdr:to>
    <xdr:cxnSp macro="">
      <xdr:nvCxnSpPr>
        <xdr:cNvPr id="79" name="直線コネクタ 78"/>
        <xdr:cNvCxnSpPr/>
      </xdr:nvCxnSpPr>
      <xdr:spPr>
        <a:xfrm>
          <a:off x="2908300" y="6241869"/>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156028</xdr:rowOff>
    </xdr:from>
    <xdr:to>
      <xdr:col>10</xdr:col>
      <xdr:colOff>165100</xdr:colOff>
      <xdr:row>36</xdr:row>
      <xdr:rowOff>86178</xdr:rowOff>
    </xdr:to>
    <xdr:sp macro="" textlink="">
      <xdr:nvSpPr>
        <xdr:cNvPr id="80" name="楕円 79"/>
        <xdr:cNvSpPr/>
      </xdr:nvSpPr>
      <xdr:spPr>
        <a:xfrm>
          <a:off x="1968500" y="6156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35378</xdr:rowOff>
    </xdr:from>
    <xdr:to>
      <xdr:col>15</xdr:col>
      <xdr:colOff>50800</xdr:colOff>
      <xdr:row>36</xdr:row>
      <xdr:rowOff>69669</xdr:rowOff>
    </xdr:to>
    <xdr:cxnSp macro="">
      <xdr:nvCxnSpPr>
        <xdr:cNvPr id="81" name="直線コネクタ 80"/>
        <xdr:cNvCxnSpPr/>
      </xdr:nvCxnSpPr>
      <xdr:spPr>
        <a:xfrm>
          <a:off x="2019300" y="6207578"/>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118473</xdr:rowOff>
    </xdr:from>
    <xdr:to>
      <xdr:col>6</xdr:col>
      <xdr:colOff>38100</xdr:colOff>
      <xdr:row>36</xdr:row>
      <xdr:rowOff>48623</xdr:rowOff>
    </xdr:to>
    <xdr:sp macro="" textlink="">
      <xdr:nvSpPr>
        <xdr:cNvPr id="82" name="楕円 81"/>
        <xdr:cNvSpPr/>
      </xdr:nvSpPr>
      <xdr:spPr>
        <a:xfrm>
          <a:off x="1079500" y="611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169273</xdr:rowOff>
    </xdr:from>
    <xdr:to>
      <xdr:col>10</xdr:col>
      <xdr:colOff>114300</xdr:colOff>
      <xdr:row>36</xdr:row>
      <xdr:rowOff>35378</xdr:rowOff>
    </xdr:to>
    <xdr:cxnSp macro="">
      <xdr:nvCxnSpPr>
        <xdr:cNvPr id="83" name="直線コネクタ 82"/>
        <xdr:cNvCxnSpPr/>
      </xdr:nvCxnSpPr>
      <xdr:spPr>
        <a:xfrm>
          <a:off x="1130300" y="6170023"/>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33219</xdr:rowOff>
    </xdr:from>
    <xdr:ext cx="405111" cy="259045"/>
    <xdr:sp macro="" textlink="">
      <xdr:nvSpPr>
        <xdr:cNvPr id="84" name="n_1aveValue【図書館】&#10;有形固定資産減価償却率"/>
        <xdr:cNvSpPr txBox="1"/>
      </xdr:nvSpPr>
      <xdr:spPr>
        <a:xfrm>
          <a:off x="3582044" y="6376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59344</xdr:rowOff>
    </xdr:from>
    <xdr:ext cx="405111" cy="259045"/>
    <xdr:sp macro="" textlink="">
      <xdr:nvSpPr>
        <xdr:cNvPr id="85" name="n_2aveValue【図書館】&#10;有形固定資産減価償却率"/>
        <xdr:cNvSpPr txBox="1"/>
      </xdr:nvSpPr>
      <xdr:spPr>
        <a:xfrm>
          <a:off x="2705744" y="6402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109963</xdr:rowOff>
    </xdr:from>
    <xdr:ext cx="405111" cy="259045"/>
    <xdr:sp macro="" textlink="">
      <xdr:nvSpPr>
        <xdr:cNvPr id="86" name="n_3aveValue【図書館】&#10;有形固定資産減価償却率"/>
        <xdr:cNvSpPr txBox="1"/>
      </xdr:nvSpPr>
      <xdr:spPr>
        <a:xfrm>
          <a:off x="1816744" y="645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83837</xdr:rowOff>
    </xdr:from>
    <xdr:ext cx="405111" cy="259045"/>
    <xdr:sp macro="" textlink="">
      <xdr:nvSpPr>
        <xdr:cNvPr id="87" name="n_4aveValue【図書館】&#10;有形固定資産減価償却率"/>
        <xdr:cNvSpPr txBox="1"/>
      </xdr:nvSpPr>
      <xdr:spPr>
        <a:xfrm>
          <a:off x="927744" y="642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3101</xdr:rowOff>
    </xdr:from>
    <xdr:ext cx="405111" cy="259045"/>
    <xdr:sp macro="" textlink="">
      <xdr:nvSpPr>
        <xdr:cNvPr id="88" name="n_1mainValue【図書館】&#10;有形固定資産減価償却率"/>
        <xdr:cNvSpPr txBox="1"/>
      </xdr:nvSpPr>
      <xdr:spPr>
        <a:xfrm>
          <a:off x="3582044" y="6003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136996</xdr:rowOff>
    </xdr:from>
    <xdr:ext cx="405111" cy="259045"/>
    <xdr:sp macro="" textlink="">
      <xdr:nvSpPr>
        <xdr:cNvPr id="89" name="n_2mainValue【図書館】&#10;有形固定資産減価償却率"/>
        <xdr:cNvSpPr txBox="1"/>
      </xdr:nvSpPr>
      <xdr:spPr>
        <a:xfrm>
          <a:off x="2705744" y="5966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102705</xdr:rowOff>
    </xdr:from>
    <xdr:ext cx="405111" cy="259045"/>
    <xdr:sp macro="" textlink="">
      <xdr:nvSpPr>
        <xdr:cNvPr id="90" name="n_3mainValue【図書館】&#10;有形固定資産減価償却率"/>
        <xdr:cNvSpPr txBox="1"/>
      </xdr:nvSpPr>
      <xdr:spPr>
        <a:xfrm>
          <a:off x="1816744" y="5932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65150</xdr:rowOff>
    </xdr:from>
    <xdr:ext cx="405111" cy="259045"/>
    <xdr:sp macro="" textlink="">
      <xdr:nvSpPr>
        <xdr:cNvPr id="91" name="n_4mainValue【図書館】&#10;有形固定資産減価償却率"/>
        <xdr:cNvSpPr txBox="1"/>
      </xdr:nvSpPr>
      <xdr:spPr>
        <a:xfrm>
          <a:off x="927744" y="5894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133350</xdr:rowOff>
    </xdr:from>
    <xdr:to>
      <xdr:col>59</xdr:col>
      <xdr:colOff>50800</xdr:colOff>
      <xdr:row>42</xdr:row>
      <xdr:rowOff>133350</xdr:rowOff>
    </xdr:to>
    <xdr:cxnSp macro="">
      <xdr:nvCxnSpPr>
        <xdr:cNvPr id="102" name="直線コネクタ 101"/>
        <xdr:cNvCxnSpPr/>
      </xdr:nvCxnSpPr>
      <xdr:spPr>
        <a:xfrm>
          <a:off x="6604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162577</xdr:rowOff>
    </xdr:from>
    <xdr:ext cx="467179" cy="259045"/>
    <xdr:sp macro="" textlink="">
      <xdr:nvSpPr>
        <xdr:cNvPr id="103" name="テキスト ボックス 102"/>
        <xdr:cNvSpPr txBox="1"/>
      </xdr:nvSpPr>
      <xdr:spPr>
        <a:xfrm>
          <a:off x="6136821" y="719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19050</xdr:rowOff>
    </xdr:from>
    <xdr:to>
      <xdr:col>59</xdr:col>
      <xdr:colOff>50800</xdr:colOff>
      <xdr:row>41</xdr:row>
      <xdr:rowOff>19050</xdr:rowOff>
    </xdr:to>
    <xdr:cxnSp macro="">
      <xdr:nvCxnSpPr>
        <xdr:cNvPr id="104" name="直線コネクタ 103"/>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5" name="テキスト ボックス 104"/>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76200</xdr:rowOff>
    </xdr:from>
    <xdr:to>
      <xdr:col>59</xdr:col>
      <xdr:colOff>50800</xdr:colOff>
      <xdr:row>39</xdr:row>
      <xdr:rowOff>76200</xdr:rowOff>
    </xdr:to>
    <xdr:cxnSp macro="">
      <xdr:nvCxnSpPr>
        <xdr:cNvPr id="106" name="直線コネクタ 105"/>
        <xdr:cNvCxnSpPr/>
      </xdr:nvCxnSpPr>
      <xdr:spPr>
        <a:xfrm>
          <a:off x="6604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105427</xdr:rowOff>
    </xdr:from>
    <xdr:ext cx="467179" cy="259045"/>
    <xdr:sp macro="" textlink="">
      <xdr:nvSpPr>
        <xdr:cNvPr id="107" name="テキスト ボックス 106"/>
        <xdr:cNvSpPr txBox="1"/>
      </xdr:nvSpPr>
      <xdr:spPr>
        <a:xfrm>
          <a:off x="6136821" y="662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8" name="直線コネクタ 107"/>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9" name="テキスト ボックス 108"/>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19050</xdr:rowOff>
    </xdr:from>
    <xdr:to>
      <xdr:col>59</xdr:col>
      <xdr:colOff>50800</xdr:colOff>
      <xdr:row>36</xdr:row>
      <xdr:rowOff>19050</xdr:rowOff>
    </xdr:to>
    <xdr:cxnSp macro="">
      <xdr:nvCxnSpPr>
        <xdr:cNvPr id="110" name="直線コネクタ 109"/>
        <xdr:cNvCxnSpPr/>
      </xdr:nvCxnSpPr>
      <xdr:spPr>
        <a:xfrm>
          <a:off x="6604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48277</xdr:rowOff>
    </xdr:from>
    <xdr:ext cx="467179" cy="259045"/>
    <xdr:sp macro="" textlink="">
      <xdr:nvSpPr>
        <xdr:cNvPr id="111" name="テキスト ボックス 110"/>
        <xdr:cNvSpPr txBox="1"/>
      </xdr:nvSpPr>
      <xdr:spPr>
        <a:xfrm>
          <a:off x="6136821" y="604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12" name="直線コネクタ 111"/>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13" name="テキスト ボックス 112"/>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133350</xdr:rowOff>
    </xdr:from>
    <xdr:to>
      <xdr:col>59</xdr:col>
      <xdr:colOff>50800</xdr:colOff>
      <xdr:row>32</xdr:row>
      <xdr:rowOff>133350</xdr:rowOff>
    </xdr:to>
    <xdr:cxnSp macro="">
      <xdr:nvCxnSpPr>
        <xdr:cNvPr id="114" name="直線コネクタ 113"/>
        <xdr:cNvCxnSpPr/>
      </xdr:nvCxnSpPr>
      <xdr:spPr>
        <a:xfrm>
          <a:off x="6604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162577</xdr:rowOff>
    </xdr:from>
    <xdr:ext cx="467179" cy="259045"/>
    <xdr:sp macro="" textlink="">
      <xdr:nvSpPr>
        <xdr:cNvPr id="115" name="テキスト ボックス 114"/>
        <xdr:cNvSpPr txBox="1"/>
      </xdr:nvSpPr>
      <xdr:spPr>
        <a:xfrm>
          <a:off x="6136821" y="547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6" name="直線コネクタ 11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7" name="テキスト ボックス 11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133350</xdr:rowOff>
    </xdr:from>
    <xdr:to>
      <xdr:col>54</xdr:col>
      <xdr:colOff>189865</xdr:colOff>
      <xdr:row>42</xdr:row>
      <xdr:rowOff>4763</xdr:rowOff>
    </xdr:to>
    <xdr:cxnSp macro="">
      <xdr:nvCxnSpPr>
        <xdr:cNvPr id="119" name="直線コネクタ 118"/>
        <xdr:cNvCxnSpPr/>
      </xdr:nvCxnSpPr>
      <xdr:spPr>
        <a:xfrm flipV="1">
          <a:off x="10476865" y="5791200"/>
          <a:ext cx="0" cy="1414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8590</xdr:rowOff>
    </xdr:from>
    <xdr:ext cx="469744" cy="259045"/>
    <xdr:sp macro="" textlink="">
      <xdr:nvSpPr>
        <xdr:cNvPr id="120" name="【図書館】&#10;一人当たり面積最小値テキスト"/>
        <xdr:cNvSpPr txBox="1"/>
      </xdr:nvSpPr>
      <xdr:spPr>
        <a:xfrm>
          <a:off x="10515600" y="7209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4763</xdr:rowOff>
    </xdr:from>
    <xdr:to>
      <xdr:col>55</xdr:col>
      <xdr:colOff>88900</xdr:colOff>
      <xdr:row>42</xdr:row>
      <xdr:rowOff>4763</xdr:rowOff>
    </xdr:to>
    <xdr:cxnSp macro="">
      <xdr:nvCxnSpPr>
        <xdr:cNvPr id="121" name="直線コネクタ 120"/>
        <xdr:cNvCxnSpPr/>
      </xdr:nvCxnSpPr>
      <xdr:spPr>
        <a:xfrm>
          <a:off x="10388600" y="720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80027</xdr:rowOff>
    </xdr:from>
    <xdr:ext cx="469744" cy="259045"/>
    <xdr:sp macro="" textlink="">
      <xdr:nvSpPr>
        <xdr:cNvPr id="122" name="【図書館】&#10;一人当たり面積最大値テキスト"/>
        <xdr:cNvSpPr txBox="1"/>
      </xdr:nvSpPr>
      <xdr:spPr>
        <a:xfrm>
          <a:off x="10515600" y="556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133350</xdr:rowOff>
    </xdr:from>
    <xdr:to>
      <xdr:col>55</xdr:col>
      <xdr:colOff>88900</xdr:colOff>
      <xdr:row>33</xdr:row>
      <xdr:rowOff>133350</xdr:rowOff>
    </xdr:to>
    <xdr:cxnSp macro="">
      <xdr:nvCxnSpPr>
        <xdr:cNvPr id="123" name="直線コネクタ 122"/>
        <xdr:cNvCxnSpPr/>
      </xdr:nvCxnSpPr>
      <xdr:spPr>
        <a:xfrm>
          <a:off x="10388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103840</xdr:rowOff>
    </xdr:from>
    <xdr:ext cx="469744" cy="259045"/>
    <xdr:sp macro="" textlink="">
      <xdr:nvSpPr>
        <xdr:cNvPr id="124" name="【図書館】&#10;一人当たり面積平均値テキスト"/>
        <xdr:cNvSpPr txBox="1"/>
      </xdr:nvSpPr>
      <xdr:spPr>
        <a:xfrm>
          <a:off x="10515600" y="6618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125413</xdr:rowOff>
    </xdr:from>
    <xdr:to>
      <xdr:col>55</xdr:col>
      <xdr:colOff>50800</xdr:colOff>
      <xdr:row>39</xdr:row>
      <xdr:rowOff>55563</xdr:rowOff>
    </xdr:to>
    <xdr:sp macro="" textlink="">
      <xdr:nvSpPr>
        <xdr:cNvPr id="125" name="フローチャート: 判断 124"/>
        <xdr:cNvSpPr/>
      </xdr:nvSpPr>
      <xdr:spPr>
        <a:xfrm>
          <a:off x="10426700" y="6640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139700</xdr:rowOff>
    </xdr:from>
    <xdr:to>
      <xdr:col>50</xdr:col>
      <xdr:colOff>165100</xdr:colOff>
      <xdr:row>39</xdr:row>
      <xdr:rowOff>69850</xdr:rowOff>
    </xdr:to>
    <xdr:sp macro="" textlink="">
      <xdr:nvSpPr>
        <xdr:cNvPr id="126" name="フローチャート: 判断 125"/>
        <xdr:cNvSpPr/>
      </xdr:nvSpPr>
      <xdr:spPr>
        <a:xfrm>
          <a:off x="9588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153988</xdr:rowOff>
    </xdr:from>
    <xdr:to>
      <xdr:col>46</xdr:col>
      <xdr:colOff>38100</xdr:colOff>
      <xdr:row>39</xdr:row>
      <xdr:rowOff>84138</xdr:rowOff>
    </xdr:to>
    <xdr:sp macro="" textlink="">
      <xdr:nvSpPr>
        <xdr:cNvPr id="127" name="フローチャート: 判断 126"/>
        <xdr:cNvSpPr/>
      </xdr:nvSpPr>
      <xdr:spPr>
        <a:xfrm>
          <a:off x="8699500" y="666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11113</xdr:rowOff>
    </xdr:from>
    <xdr:to>
      <xdr:col>41</xdr:col>
      <xdr:colOff>101600</xdr:colOff>
      <xdr:row>39</xdr:row>
      <xdr:rowOff>112713</xdr:rowOff>
    </xdr:to>
    <xdr:sp macro="" textlink="">
      <xdr:nvSpPr>
        <xdr:cNvPr id="128" name="フローチャート: 判断 127"/>
        <xdr:cNvSpPr/>
      </xdr:nvSpPr>
      <xdr:spPr>
        <a:xfrm>
          <a:off x="7810500" y="6697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25400</xdr:rowOff>
    </xdr:from>
    <xdr:to>
      <xdr:col>36</xdr:col>
      <xdr:colOff>165100</xdr:colOff>
      <xdr:row>39</xdr:row>
      <xdr:rowOff>127000</xdr:rowOff>
    </xdr:to>
    <xdr:sp macro="" textlink="">
      <xdr:nvSpPr>
        <xdr:cNvPr id="129" name="フローチャート: 判断 128"/>
        <xdr:cNvSpPr/>
      </xdr:nvSpPr>
      <xdr:spPr>
        <a:xfrm>
          <a:off x="69215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30" name="テキスト ボックス 12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31" name="テキスト ボックス 13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2" name="テキスト ボックス 13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3" name="テキスト ボックス 13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4" name="テキスト ボックス 13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53975</xdr:rowOff>
    </xdr:from>
    <xdr:to>
      <xdr:col>55</xdr:col>
      <xdr:colOff>50800</xdr:colOff>
      <xdr:row>37</xdr:row>
      <xdr:rowOff>155575</xdr:rowOff>
    </xdr:to>
    <xdr:sp macro="" textlink="">
      <xdr:nvSpPr>
        <xdr:cNvPr id="135" name="楕円 134"/>
        <xdr:cNvSpPr/>
      </xdr:nvSpPr>
      <xdr:spPr>
        <a:xfrm>
          <a:off x="10426700" y="639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76852</xdr:rowOff>
    </xdr:from>
    <xdr:ext cx="469744" cy="259045"/>
    <xdr:sp macro="" textlink="">
      <xdr:nvSpPr>
        <xdr:cNvPr id="136" name="【図書館】&#10;一人当たり面積該当値テキスト"/>
        <xdr:cNvSpPr txBox="1"/>
      </xdr:nvSpPr>
      <xdr:spPr>
        <a:xfrm>
          <a:off x="10515600" y="6249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53975</xdr:rowOff>
    </xdr:from>
    <xdr:to>
      <xdr:col>50</xdr:col>
      <xdr:colOff>165100</xdr:colOff>
      <xdr:row>37</xdr:row>
      <xdr:rowOff>155575</xdr:rowOff>
    </xdr:to>
    <xdr:sp macro="" textlink="">
      <xdr:nvSpPr>
        <xdr:cNvPr id="137" name="楕円 136"/>
        <xdr:cNvSpPr/>
      </xdr:nvSpPr>
      <xdr:spPr>
        <a:xfrm>
          <a:off x="9588500" y="639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104775</xdr:rowOff>
    </xdr:from>
    <xdr:to>
      <xdr:col>55</xdr:col>
      <xdr:colOff>0</xdr:colOff>
      <xdr:row>37</xdr:row>
      <xdr:rowOff>104775</xdr:rowOff>
    </xdr:to>
    <xdr:cxnSp macro="">
      <xdr:nvCxnSpPr>
        <xdr:cNvPr id="138" name="直線コネクタ 137"/>
        <xdr:cNvCxnSpPr/>
      </xdr:nvCxnSpPr>
      <xdr:spPr>
        <a:xfrm>
          <a:off x="9639300" y="644842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68263</xdr:rowOff>
    </xdr:from>
    <xdr:to>
      <xdr:col>46</xdr:col>
      <xdr:colOff>38100</xdr:colOff>
      <xdr:row>37</xdr:row>
      <xdr:rowOff>169863</xdr:rowOff>
    </xdr:to>
    <xdr:sp macro="" textlink="">
      <xdr:nvSpPr>
        <xdr:cNvPr id="139" name="楕円 138"/>
        <xdr:cNvSpPr/>
      </xdr:nvSpPr>
      <xdr:spPr>
        <a:xfrm>
          <a:off x="8699500" y="6411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104775</xdr:rowOff>
    </xdr:from>
    <xdr:to>
      <xdr:col>50</xdr:col>
      <xdr:colOff>114300</xdr:colOff>
      <xdr:row>37</xdr:row>
      <xdr:rowOff>119063</xdr:rowOff>
    </xdr:to>
    <xdr:cxnSp macro="">
      <xdr:nvCxnSpPr>
        <xdr:cNvPr id="140" name="直線コネクタ 139"/>
        <xdr:cNvCxnSpPr/>
      </xdr:nvCxnSpPr>
      <xdr:spPr>
        <a:xfrm flipV="1">
          <a:off x="8750300" y="6448425"/>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82550</xdr:rowOff>
    </xdr:from>
    <xdr:to>
      <xdr:col>41</xdr:col>
      <xdr:colOff>101600</xdr:colOff>
      <xdr:row>38</xdr:row>
      <xdr:rowOff>12700</xdr:rowOff>
    </xdr:to>
    <xdr:sp macro="" textlink="">
      <xdr:nvSpPr>
        <xdr:cNvPr id="141" name="楕円 140"/>
        <xdr:cNvSpPr/>
      </xdr:nvSpPr>
      <xdr:spPr>
        <a:xfrm>
          <a:off x="7810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119063</xdr:rowOff>
    </xdr:from>
    <xdr:to>
      <xdr:col>45</xdr:col>
      <xdr:colOff>177800</xdr:colOff>
      <xdr:row>37</xdr:row>
      <xdr:rowOff>133350</xdr:rowOff>
    </xdr:to>
    <xdr:cxnSp macro="">
      <xdr:nvCxnSpPr>
        <xdr:cNvPr id="142" name="直線コネクタ 141"/>
        <xdr:cNvCxnSpPr/>
      </xdr:nvCxnSpPr>
      <xdr:spPr>
        <a:xfrm flipV="1">
          <a:off x="7861300" y="6462713"/>
          <a:ext cx="8890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82550</xdr:rowOff>
    </xdr:from>
    <xdr:to>
      <xdr:col>36</xdr:col>
      <xdr:colOff>165100</xdr:colOff>
      <xdr:row>38</xdr:row>
      <xdr:rowOff>12700</xdr:rowOff>
    </xdr:to>
    <xdr:sp macro="" textlink="">
      <xdr:nvSpPr>
        <xdr:cNvPr id="143" name="楕円 142"/>
        <xdr:cNvSpPr/>
      </xdr:nvSpPr>
      <xdr:spPr>
        <a:xfrm>
          <a:off x="6921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133350</xdr:rowOff>
    </xdr:from>
    <xdr:to>
      <xdr:col>41</xdr:col>
      <xdr:colOff>50800</xdr:colOff>
      <xdr:row>37</xdr:row>
      <xdr:rowOff>133350</xdr:rowOff>
    </xdr:to>
    <xdr:cxnSp macro="">
      <xdr:nvCxnSpPr>
        <xdr:cNvPr id="144" name="直線コネクタ 143"/>
        <xdr:cNvCxnSpPr/>
      </xdr:nvCxnSpPr>
      <xdr:spPr>
        <a:xfrm>
          <a:off x="6972300" y="6477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60977</xdr:rowOff>
    </xdr:from>
    <xdr:ext cx="469744" cy="259045"/>
    <xdr:sp macro="" textlink="">
      <xdr:nvSpPr>
        <xdr:cNvPr id="145" name="n_1aveValue【図書館】&#10;一人当たり面積"/>
        <xdr:cNvSpPr txBox="1"/>
      </xdr:nvSpPr>
      <xdr:spPr>
        <a:xfrm>
          <a:off x="93917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75265</xdr:rowOff>
    </xdr:from>
    <xdr:ext cx="469744" cy="259045"/>
    <xdr:sp macro="" textlink="">
      <xdr:nvSpPr>
        <xdr:cNvPr id="146" name="n_2aveValue【図書館】&#10;一人当たり面積"/>
        <xdr:cNvSpPr txBox="1"/>
      </xdr:nvSpPr>
      <xdr:spPr>
        <a:xfrm>
          <a:off x="8515427" y="6761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103840</xdr:rowOff>
    </xdr:from>
    <xdr:ext cx="469744" cy="259045"/>
    <xdr:sp macro="" textlink="">
      <xdr:nvSpPr>
        <xdr:cNvPr id="147" name="n_3aveValue【図書館】&#10;一人当たり面積"/>
        <xdr:cNvSpPr txBox="1"/>
      </xdr:nvSpPr>
      <xdr:spPr>
        <a:xfrm>
          <a:off x="7626427" y="6790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118127</xdr:rowOff>
    </xdr:from>
    <xdr:ext cx="469744" cy="259045"/>
    <xdr:sp macro="" textlink="">
      <xdr:nvSpPr>
        <xdr:cNvPr id="148" name="n_4aveValue【図書館】&#10;一人当たり面積"/>
        <xdr:cNvSpPr txBox="1"/>
      </xdr:nvSpPr>
      <xdr:spPr>
        <a:xfrm>
          <a:off x="6737427" y="680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652</xdr:rowOff>
    </xdr:from>
    <xdr:ext cx="469744" cy="259045"/>
    <xdr:sp macro="" textlink="">
      <xdr:nvSpPr>
        <xdr:cNvPr id="149" name="n_1mainValue【図書館】&#10;一人当たり面積"/>
        <xdr:cNvSpPr txBox="1"/>
      </xdr:nvSpPr>
      <xdr:spPr>
        <a:xfrm>
          <a:off x="9391727" y="6172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14940</xdr:rowOff>
    </xdr:from>
    <xdr:ext cx="469744" cy="259045"/>
    <xdr:sp macro="" textlink="">
      <xdr:nvSpPr>
        <xdr:cNvPr id="150" name="n_2mainValue【図書館】&#10;一人当たり面積"/>
        <xdr:cNvSpPr txBox="1"/>
      </xdr:nvSpPr>
      <xdr:spPr>
        <a:xfrm>
          <a:off x="8515427" y="6187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29227</xdr:rowOff>
    </xdr:from>
    <xdr:ext cx="469744" cy="259045"/>
    <xdr:sp macro="" textlink="">
      <xdr:nvSpPr>
        <xdr:cNvPr id="151" name="n_3mainValue【図書館】&#10;一人当たり面積"/>
        <xdr:cNvSpPr txBox="1"/>
      </xdr:nvSpPr>
      <xdr:spPr>
        <a:xfrm>
          <a:off x="76264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29227</xdr:rowOff>
    </xdr:from>
    <xdr:ext cx="469744" cy="259045"/>
    <xdr:sp macro="" textlink="">
      <xdr:nvSpPr>
        <xdr:cNvPr id="152" name="n_4mainValue【図書館】&#10;一人当たり面積"/>
        <xdr:cNvSpPr txBox="1"/>
      </xdr:nvSpPr>
      <xdr:spPr>
        <a:xfrm>
          <a:off x="67374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3" name="正方形/長方形 15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4" name="正方形/長方形 15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5" name="正方形/長方形 15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6" name="正方形/長方形 15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7" name="正方形/長方形 15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8" name="正方形/長方形 15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9" name="正方形/長方形 15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60" name="正方形/長方形 15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61" name="テキスト ボックス 16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2" name="直線コネクタ 16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3" name="テキスト ボックス 162"/>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4" name="直線コネクタ 163"/>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5" name="テキスト ボックス 164"/>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6" name="直線コネクタ 165"/>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7" name="テキスト ボックス 166"/>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8" name="直線コネクタ 167"/>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9" name="テキスト ボックス 168"/>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70" name="直線コネクタ 169"/>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71" name="テキスト ボックス 170"/>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2" name="直線コネクタ 171"/>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73" name="テキスト ボックス 172"/>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4" name="直線コネクタ 17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5" name="テキスト ボックス 174"/>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68580</xdr:rowOff>
    </xdr:from>
    <xdr:to>
      <xdr:col>24</xdr:col>
      <xdr:colOff>62865</xdr:colOff>
      <xdr:row>63</xdr:row>
      <xdr:rowOff>146685</xdr:rowOff>
    </xdr:to>
    <xdr:cxnSp macro="">
      <xdr:nvCxnSpPr>
        <xdr:cNvPr id="177" name="直線コネクタ 176"/>
        <xdr:cNvCxnSpPr/>
      </xdr:nvCxnSpPr>
      <xdr:spPr>
        <a:xfrm flipV="1">
          <a:off x="4634865" y="9669780"/>
          <a:ext cx="0" cy="1278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150512</xdr:rowOff>
    </xdr:from>
    <xdr:ext cx="405111" cy="259045"/>
    <xdr:sp macro="" textlink="">
      <xdr:nvSpPr>
        <xdr:cNvPr id="178" name="【体育館・プール】&#10;有形固定資産減価償却率最小値テキスト"/>
        <xdr:cNvSpPr txBox="1"/>
      </xdr:nvSpPr>
      <xdr:spPr>
        <a:xfrm>
          <a:off x="4673600" y="10951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146685</xdr:rowOff>
    </xdr:from>
    <xdr:to>
      <xdr:col>24</xdr:col>
      <xdr:colOff>152400</xdr:colOff>
      <xdr:row>63</xdr:row>
      <xdr:rowOff>146685</xdr:rowOff>
    </xdr:to>
    <xdr:cxnSp macro="">
      <xdr:nvCxnSpPr>
        <xdr:cNvPr id="179" name="直線コネクタ 178"/>
        <xdr:cNvCxnSpPr/>
      </xdr:nvCxnSpPr>
      <xdr:spPr>
        <a:xfrm>
          <a:off x="4546600" y="10948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15257</xdr:rowOff>
    </xdr:from>
    <xdr:ext cx="405111" cy="259045"/>
    <xdr:sp macro="" textlink="">
      <xdr:nvSpPr>
        <xdr:cNvPr id="180" name="【体育館・プール】&#10;有形固定資産減価償却率最大値テキスト"/>
        <xdr:cNvSpPr txBox="1"/>
      </xdr:nvSpPr>
      <xdr:spPr>
        <a:xfrm>
          <a:off x="4673600" y="944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68580</xdr:rowOff>
    </xdr:from>
    <xdr:to>
      <xdr:col>24</xdr:col>
      <xdr:colOff>152400</xdr:colOff>
      <xdr:row>56</xdr:row>
      <xdr:rowOff>68580</xdr:rowOff>
    </xdr:to>
    <xdr:cxnSp macro="">
      <xdr:nvCxnSpPr>
        <xdr:cNvPr id="181" name="直線コネクタ 180"/>
        <xdr:cNvCxnSpPr/>
      </xdr:nvCxnSpPr>
      <xdr:spPr>
        <a:xfrm>
          <a:off x="4546600" y="966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19067</xdr:rowOff>
    </xdr:from>
    <xdr:ext cx="405111" cy="259045"/>
    <xdr:sp macro="" textlink="">
      <xdr:nvSpPr>
        <xdr:cNvPr id="182" name="【体育館・プール】&#10;有形固定資産減価償却率平均値テキスト"/>
        <xdr:cNvSpPr txBox="1"/>
      </xdr:nvSpPr>
      <xdr:spPr>
        <a:xfrm>
          <a:off x="4673600" y="103060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40640</xdr:rowOff>
    </xdr:from>
    <xdr:to>
      <xdr:col>24</xdr:col>
      <xdr:colOff>114300</xdr:colOff>
      <xdr:row>60</xdr:row>
      <xdr:rowOff>142240</xdr:rowOff>
    </xdr:to>
    <xdr:sp macro="" textlink="">
      <xdr:nvSpPr>
        <xdr:cNvPr id="183" name="フローチャート: 判断 182"/>
        <xdr:cNvSpPr/>
      </xdr:nvSpPr>
      <xdr:spPr>
        <a:xfrm>
          <a:off x="45847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10160</xdr:rowOff>
    </xdr:from>
    <xdr:to>
      <xdr:col>20</xdr:col>
      <xdr:colOff>38100</xdr:colOff>
      <xdr:row>60</xdr:row>
      <xdr:rowOff>111760</xdr:rowOff>
    </xdr:to>
    <xdr:sp macro="" textlink="">
      <xdr:nvSpPr>
        <xdr:cNvPr id="184" name="フローチャート: 判断 183"/>
        <xdr:cNvSpPr/>
      </xdr:nvSpPr>
      <xdr:spPr>
        <a:xfrm>
          <a:off x="37465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156845</xdr:rowOff>
    </xdr:from>
    <xdr:to>
      <xdr:col>15</xdr:col>
      <xdr:colOff>101600</xdr:colOff>
      <xdr:row>60</xdr:row>
      <xdr:rowOff>86995</xdr:rowOff>
    </xdr:to>
    <xdr:sp macro="" textlink="">
      <xdr:nvSpPr>
        <xdr:cNvPr id="185" name="フローチャート: 判断 184"/>
        <xdr:cNvSpPr/>
      </xdr:nvSpPr>
      <xdr:spPr>
        <a:xfrm>
          <a:off x="2857500" y="1027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122555</xdr:rowOff>
    </xdr:from>
    <xdr:to>
      <xdr:col>10</xdr:col>
      <xdr:colOff>165100</xdr:colOff>
      <xdr:row>60</xdr:row>
      <xdr:rowOff>52705</xdr:rowOff>
    </xdr:to>
    <xdr:sp macro="" textlink="">
      <xdr:nvSpPr>
        <xdr:cNvPr id="186" name="フローチャート: 判断 185"/>
        <xdr:cNvSpPr/>
      </xdr:nvSpPr>
      <xdr:spPr>
        <a:xfrm>
          <a:off x="1968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86360</xdr:rowOff>
    </xdr:from>
    <xdr:to>
      <xdr:col>6</xdr:col>
      <xdr:colOff>38100</xdr:colOff>
      <xdr:row>60</xdr:row>
      <xdr:rowOff>16510</xdr:rowOff>
    </xdr:to>
    <xdr:sp macro="" textlink="">
      <xdr:nvSpPr>
        <xdr:cNvPr id="187" name="フローチャート: 判断 186"/>
        <xdr:cNvSpPr/>
      </xdr:nvSpPr>
      <xdr:spPr>
        <a:xfrm>
          <a:off x="1079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8" name="テキスト ボックス 18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9" name="テキスト ボックス 18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90" name="テキスト ボックス 18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91" name="テキスト ボックス 19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2" name="テキスト ボックス 19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149225</xdr:rowOff>
    </xdr:from>
    <xdr:to>
      <xdr:col>24</xdr:col>
      <xdr:colOff>114300</xdr:colOff>
      <xdr:row>60</xdr:row>
      <xdr:rowOff>79375</xdr:rowOff>
    </xdr:to>
    <xdr:sp macro="" textlink="">
      <xdr:nvSpPr>
        <xdr:cNvPr id="193" name="楕円 192"/>
        <xdr:cNvSpPr/>
      </xdr:nvSpPr>
      <xdr:spPr>
        <a:xfrm>
          <a:off x="4584700" y="1026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652</xdr:rowOff>
    </xdr:from>
    <xdr:ext cx="405111" cy="259045"/>
    <xdr:sp macro="" textlink="">
      <xdr:nvSpPr>
        <xdr:cNvPr id="194" name="【体育館・プール】&#10;有形固定資産減価償却率該当値テキスト"/>
        <xdr:cNvSpPr txBox="1"/>
      </xdr:nvSpPr>
      <xdr:spPr>
        <a:xfrm>
          <a:off x="4673600" y="10116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107315</xdr:rowOff>
    </xdr:from>
    <xdr:to>
      <xdr:col>20</xdr:col>
      <xdr:colOff>38100</xdr:colOff>
      <xdr:row>60</xdr:row>
      <xdr:rowOff>37465</xdr:rowOff>
    </xdr:to>
    <xdr:sp macro="" textlink="">
      <xdr:nvSpPr>
        <xdr:cNvPr id="195" name="楕円 194"/>
        <xdr:cNvSpPr/>
      </xdr:nvSpPr>
      <xdr:spPr>
        <a:xfrm>
          <a:off x="3746500" y="1022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158115</xdr:rowOff>
    </xdr:from>
    <xdr:to>
      <xdr:col>24</xdr:col>
      <xdr:colOff>63500</xdr:colOff>
      <xdr:row>60</xdr:row>
      <xdr:rowOff>28575</xdr:rowOff>
    </xdr:to>
    <xdr:cxnSp macro="">
      <xdr:nvCxnSpPr>
        <xdr:cNvPr id="196" name="直線コネクタ 195"/>
        <xdr:cNvCxnSpPr/>
      </xdr:nvCxnSpPr>
      <xdr:spPr>
        <a:xfrm>
          <a:off x="3797300" y="1027366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67310</xdr:rowOff>
    </xdr:from>
    <xdr:to>
      <xdr:col>15</xdr:col>
      <xdr:colOff>101600</xdr:colOff>
      <xdr:row>59</xdr:row>
      <xdr:rowOff>168910</xdr:rowOff>
    </xdr:to>
    <xdr:sp macro="" textlink="">
      <xdr:nvSpPr>
        <xdr:cNvPr id="197" name="楕円 196"/>
        <xdr:cNvSpPr/>
      </xdr:nvSpPr>
      <xdr:spPr>
        <a:xfrm>
          <a:off x="2857500" y="1018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118110</xdr:rowOff>
    </xdr:from>
    <xdr:to>
      <xdr:col>19</xdr:col>
      <xdr:colOff>177800</xdr:colOff>
      <xdr:row>59</xdr:row>
      <xdr:rowOff>158115</xdr:rowOff>
    </xdr:to>
    <xdr:cxnSp macro="">
      <xdr:nvCxnSpPr>
        <xdr:cNvPr id="198" name="直線コネクタ 197"/>
        <xdr:cNvCxnSpPr/>
      </xdr:nvCxnSpPr>
      <xdr:spPr>
        <a:xfrm>
          <a:off x="2908300" y="1023366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27305</xdr:rowOff>
    </xdr:from>
    <xdr:to>
      <xdr:col>10</xdr:col>
      <xdr:colOff>165100</xdr:colOff>
      <xdr:row>59</xdr:row>
      <xdr:rowOff>128905</xdr:rowOff>
    </xdr:to>
    <xdr:sp macro="" textlink="">
      <xdr:nvSpPr>
        <xdr:cNvPr id="199" name="楕円 198"/>
        <xdr:cNvSpPr/>
      </xdr:nvSpPr>
      <xdr:spPr>
        <a:xfrm>
          <a:off x="1968500" y="1014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78105</xdr:rowOff>
    </xdr:from>
    <xdr:to>
      <xdr:col>15</xdr:col>
      <xdr:colOff>50800</xdr:colOff>
      <xdr:row>59</xdr:row>
      <xdr:rowOff>118110</xdr:rowOff>
    </xdr:to>
    <xdr:cxnSp macro="">
      <xdr:nvCxnSpPr>
        <xdr:cNvPr id="200" name="直線コネクタ 199"/>
        <xdr:cNvCxnSpPr/>
      </xdr:nvCxnSpPr>
      <xdr:spPr>
        <a:xfrm>
          <a:off x="2019300" y="1019365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156845</xdr:rowOff>
    </xdr:from>
    <xdr:to>
      <xdr:col>6</xdr:col>
      <xdr:colOff>38100</xdr:colOff>
      <xdr:row>59</xdr:row>
      <xdr:rowOff>86995</xdr:rowOff>
    </xdr:to>
    <xdr:sp macro="" textlink="">
      <xdr:nvSpPr>
        <xdr:cNvPr id="201" name="楕円 200"/>
        <xdr:cNvSpPr/>
      </xdr:nvSpPr>
      <xdr:spPr>
        <a:xfrm>
          <a:off x="1079500" y="1010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36195</xdr:rowOff>
    </xdr:from>
    <xdr:to>
      <xdr:col>10</xdr:col>
      <xdr:colOff>114300</xdr:colOff>
      <xdr:row>59</xdr:row>
      <xdr:rowOff>78105</xdr:rowOff>
    </xdr:to>
    <xdr:cxnSp macro="">
      <xdr:nvCxnSpPr>
        <xdr:cNvPr id="202" name="直線コネクタ 201"/>
        <xdr:cNvCxnSpPr/>
      </xdr:nvCxnSpPr>
      <xdr:spPr>
        <a:xfrm>
          <a:off x="1130300" y="1015174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102887</xdr:rowOff>
    </xdr:from>
    <xdr:ext cx="405111" cy="259045"/>
    <xdr:sp macro="" textlink="">
      <xdr:nvSpPr>
        <xdr:cNvPr id="203" name="n_1aveValue【体育館・プール】&#10;有形固定資産減価償却率"/>
        <xdr:cNvSpPr txBox="1"/>
      </xdr:nvSpPr>
      <xdr:spPr>
        <a:xfrm>
          <a:off x="3582044" y="1038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78122</xdr:rowOff>
    </xdr:from>
    <xdr:ext cx="405111" cy="259045"/>
    <xdr:sp macro="" textlink="">
      <xdr:nvSpPr>
        <xdr:cNvPr id="204" name="n_2aveValue【体育館・プール】&#10;有形固定資産減価償却率"/>
        <xdr:cNvSpPr txBox="1"/>
      </xdr:nvSpPr>
      <xdr:spPr>
        <a:xfrm>
          <a:off x="2705744" y="1036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43832</xdr:rowOff>
    </xdr:from>
    <xdr:ext cx="405111" cy="259045"/>
    <xdr:sp macro="" textlink="">
      <xdr:nvSpPr>
        <xdr:cNvPr id="205" name="n_3aveValue【体育館・プール】&#10;有形固定資産減価償却率"/>
        <xdr:cNvSpPr txBox="1"/>
      </xdr:nvSpPr>
      <xdr:spPr>
        <a:xfrm>
          <a:off x="18167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7637</xdr:rowOff>
    </xdr:from>
    <xdr:ext cx="405111" cy="259045"/>
    <xdr:sp macro="" textlink="">
      <xdr:nvSpPr>
        <xdr:cNvPr id="206" name="n_4aveValue【体育館・プール】&#10;有形固定資産減価償却率"/>
        <xdr:cNvSpPr txBox="1"/>
      </xdr:nvSpPr>
      <xdr:spPr>
        <a:xfrm>
          <a:off x="927744"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53992</xdr:rowOff>
    </xdr:from>
    <xdr:ext cx="405111" cy="259045"/>
    <xdr:sp macro="" textlink="">
      <xdr:nvSpPr>
        <xdr:cNvPr id="207" name="n_1mainValue【体育館・プール】&#10;有形固定資産減価償却率"/>
        <xdr:cNvSpPr txBox="1"/>
      </xdr:nvSpPr>
      <xdr:spPr>
        <a:xfrm>
          <a:off x="3582044" y="999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13987</xdr:rowOff>
    </xdr:from>
    <xdr:ext cx="405111" cy="259045"/>
    <xdr:sp macro="" textlink="">
      <xdr:nvSpPr>
        <xdr:cNvPr id="208" name="n_2mainValue【体育館・プール】&#10;有形固定資産減価償却率"/>
        <xdr:cNvSpPr txBox="1"/>
      </xdr:nvSpPr>
      <xdr:spPr>
        <a:xfrm>
          <a:off x="2705744" y="9958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145432</xdr:rowOff>
    </xdr:from>
    <xdr:ext cx="405111" cy="259045"/>
    <xdr:sp macro="" textlink="">
      <xdr:nvSpPr>
        <xdr:cNvPr id="209" name="n_3mainValue【体育館・プール】&#10;有形固定資産減価償却率"/>
        <xdr:cNvSpPr txBox="1"/>
      </xdr:nvSpPr>
      <xdr:spPr>
        <a:xfrm>
          <a:off x="1816744" y="991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103522</xdr:rowOff>
    </xdr:from>
    <xdr:ext cx="405111" cy="259045"/>
    <xdr:sp macro="" textlink="">
      <xdr:nvSpPr>
        <xdr:cNvPr id="210" name="n_4mainValue【体育館・プール】&#10;有形固定資産減価償却率"/>
        <xdr:cNvSpPr txBox="1"/>
      </xdr:nvSpPr>
      <xdr:spPr>
        <a:xfrm>
          <a:off x="927744" y="987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11" name="正方形/長方形 21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2" name="正方形/長方形 21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3" name="正方形/長方形 21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4" name="正方形/長方形 21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5" name="正方形/長方形 21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6" name="正方形/長方形 21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7" name="正方形/長方形 21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8" name="正方形/長方形 21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9" name="テキスト ボックス 21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20" name="直線コネクタ 21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21" name="直線コネクタ 220"/>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22" name="テキスト ボックス 221"/>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3" name="直線コネクタ 222"/>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4" name="テキスト ボックス 223"/>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5" name="直線コネクタ 22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6" name="テキスト ボックス 225"/>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7" name="直線コネクタ 226"/>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8" name="テキスト ボックス 227"/>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9" name="直線コネクタ 228"/>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30" name="テキスト ボックス 229"/>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1" name="直線コネクタ 23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2" name="テキスト ボックス 23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34290</xdr:rowOff>
    </xdr:from>
    <xdr:to>
      <xdr:col>54</xdr:col>
      <xdr:colOff>189865</xdr:colOff>
      <xdr:row>64</xdr:row>
      <xdr:rowOff>54610</xdr:rowOff>
    </xdr:to>
    <xdr:cxnSp macro="">
      <xdr:nvCxnSpPr>
        <xdr:cNvPr id="234" name="直線コネクタ 233"/>
        <xdr:cNvCxnSpPr/>
      </xdr:nvCxnSpPr>
      <xdr:spPr>
        <a:xfrm flipV="1">
          <a:off x="10476865" y="9635490"/>
          <a:ext cx="0" cy="1391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58437</xdr:rowOff>
    </xdr:from>
    <xdr:ext cx="469744" cy="259045"/>
    <xdr:sp macro="" textlink="">
      <xdr:nvSpPr>
        <xdr:cNvPr id="235" name="【体育館・プール】&#10;一人当たり面積最小値テキスト"/>
        <xdr:cNvSpPr txBox="1"/>
      </xdr:nvSpPr>
      <xdr:spPr>
        <a:xfrm>
          <a:off x="10515600" y="11031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54610</xdr:rowOff>
    </xdr:from>
    <xdr:to>
      <xdr:col>55</xdr:col>
      <xdr:colOff>88900</xdr:colOff>
      <xdr:row>64</xdr:row>
      <xdr:rowOff>54610</xdr:rowOff>
    </xdr:to>
    <xdr:cxnSp macro="">
      <xdr:nvCxnSpPr>
        <xdr:cNvPr id="236" name="直線コネクタ 235"/>
        <xdr:cNvCxnSpPr/>
      </xdr:nvCxnSpPr>
      <xdr:spPr>
        <a:xfrm>
          <a:off x="10388600" y="11027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152417</xdr:rowOff>
    </xdr:from>
    <xdr:ext cx="469744" cy="259045"/>
    <xdr:sp macro="" textlink="">
      <xdr:nvSpPr>
        <xdr:cNvPr id="237" name="【体育館・プール】&#10;一人当たり面積最大値テキスト"/>
        <xdr:cNvSpPr txBox="1"/>
      </xdr:nvSpPr>
      <xdr:spPr>
        <a:xfrm>
          <a:off x="10515600" y="9410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34290</xdr:rowOff>
    </xdr:from>
    <xdr:to>
      <xdr:col>55</xdr:col>
      <xdr:colOff>88900</xdr:colOff>
      <xdr:row>56</xdr:row>
      <xdr:rowOff>34290</xdr:rowOff>
    </xdr:to>
    <xdr:cxnSp macro="">
      <xdr:nvCxnSpPr>
        <xdr:cNvPr id="238" name="直線コネクタ 237"/>
        <xdr:cNvCxnSpPr/>
      </xdr:nvCxnSpPr>
      <xdr:spPr>
        <a:xfrm>
          <a:off x="10388600" y="963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27957</xdr:rowOff>
    </xdr:from>
    <xdr:ext cx="469744" cy="259045"/>
    <xdr:sp macro="" textlink="">
      <xdr:nvSpPr>
        <xdr:cNvPr id="239" name="【体育館・プール】&#10;一人当たり面積平均値テキスト"/>
        <xdr:cNvSpPr txBox="1"/>
      </xdr:nvSpPr>
      <xdr:spPr>
        <a:xfrm>
          <a:off x="10515600" y="106578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49530</xdr:rowOff>
    </xdr:from>
    <xdr:to>
      <xdr:col>55</xdr:col>
      <xdr:colOff>50800</xdr:colOff>
      <xdr:row>62</xdr:row>
      <xdr:rowOff>151130</xdr:rowOff>
    </xdr:to>
    <xdr:sp macro="" textlink="">
      <xdr:nvSpPr>
        <xdr:cNvPr id="240" name="フローチャート: 判断 239"/>
        <xdr:cNvSpPr/>
      </xdr:nvSpPr>
      <xdr:spPr>
        <a:xfrm>
          <a:off x="10426700" y="1067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38100</xdr:rowOff>
    </xdr:from>
    <xdr:to>
      <xdr:col>50</xdr:col>
      <xdr:colOff>165100</xdr:colOff>
      <xdr:row>62</xdr:row>
      <xdr:rowOff>139700</xdr:rowOff>
    </xdr:to>
    <xdr:sp macro="" textlink="">
      <xdr:nvSpPr>
        <xdr:cNvPr id="241" name="フローチャート: 判断 240"/>
        <xdr:cNvSpPr/>
      </xdr:nvSpPr>
      <xdr:spPr>
        <a:xfrm>
          <a:off x="9588500" y="1066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44450</xdr:rowOff>
    </xdr:from>
    <xdr:to>
      <xdr:col>46</xdr:col>
      <xdr:colOff>38100</xdr:colOff>
      <xdr:row>62</xdr:row>
      <xdr:rowOff>146050</xdr:rowOff>
    </xdr:to>
    <xdr:sp macro="" textlink="">
      <xdr:nvSpPr>
        <xdr:cNvPr id="242" name="フローチャート: 判断 241"/>
        <xdr:cNvSpPr/>
      </xdr:nvSpPr>
      <xdr:spPr>
        <a:xfrm>
          <a:off x="8699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62230</xdr:rowOff>
    </xdr:from>
    <xdr:to>
      <xdr:col>41</xdr:col>
      <xdr:colOff>101600</xdr:colOff>
      <xdr:row>62</xdr:row>
      <xdr:rowOff>163830</xdr:rowOff>
    </xdr:to>
    <xdr:sp macro="" textlink="">
      <xdr:nvSpPr>
        <xdr:cNvPr id="243" name="フローチャート: 判断 242"/>
        <xdr:cNvSpPr/>
      </xdr:nvSpPr>
      <xdr:spPr>
        <a:xfrm>
          <a:off x="7810500" y="1069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72390</xdr:rowOff>
    </xdr:from>
    <xdr:to>
      <xdr:col>36</xdr:col>
      <xdr:colOff>165100</xdr:colOff>
      <xdr:row>63</xdr:row>
      <xdr:rowOff>2540</xdr:rowOff>
    </xdr:to>
    <xdr:sp macro="" textlink="">
      <xdr:nvSpPr>
        <xdr:cNvPr id="244" name="フローチャート: 判断 243"/>
        <xdr:cNvSpPr/>
      </xdr:nvSpPr>
      <xdr:spPr>
        <a:xfrm>
          <a:off x="6921500" y="10702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5" name="テキスト ボックス 24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6" name="テキスト ボックス 24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7" name="テキスト ボックス 24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8" name="テキスト ボックス 24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9" name="テキスト ボックス 24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160020</xdr:rowOff>
    </xdr:from>
    <xdr:to>
      <xdr:col>55</xdr:col>
      <xdr:colOff>50800</xdr:colOff>
      <xdr:row>62</xdr:row>
      <xdr:rowOff>90170</xdr:rowOff>
    </xdr:to>
    <xdr:sp macro="" textlink="">
      <xdr:nvSpPr>
        <xdr:cNvPr id="250" name="楕円 249"/>
        <xdr:cNvSpPr/>
      </xdr:nvSpPr>
      <xdr:spPr>
        <a:xfrm>
          <a:off x="10426700" y="1061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11447</xdr:rowOff>
    </xdr:from>
    <xdr:ext cx="469744" cy="259045"/>
    <xdr:sp macro="" textlink="">
      <xdr:nvSpPr>
        <xdr:cNvPr id="251" name="【体育館・プール】&#10;一人当たり面積該当値テキスト"/>
        <xdr:cNvSpPr txBox="1"/>
      </xdr:nvSpPr>
      <xdr:spPr>
        <a:xfrm>
          <a:off x="10515600" y="10469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163830</xdr:rowOff>
    </xdr:from>
    <xdr:to>
      <xdr:col>50</xdr:col>
      <xdr:colOff>165100</xdr:colOff>
      <xdr:row>62</xdr:row>
      <xdr:rowOff>93980</xdr:rowOff>
    </xdr:to>
    <xdr:sp macro="" textlink="">
      <xdr:nvSpPr>
        <xdr:cNvPr id="252" name="楕円 251"/>
        <xdr:cNvSpPr/>
      </xdr:nvSpPr>
      <xdr:spPr>
        <a:xfrm>
          <a:off x="9588500" y="1062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39370</xdr:rowOff>
    </xdr:from>
    <xdr:to>
      <xdr:col>55</xdr:col>
      <xdr:colOff>0</xdr:colOff>
      <xdr:row>62</xdr:row>
      <xdr:rowOff>43180</xdr:rowOff>
    </xdr:to>
    <xdr:cxnSp macro="">
      <xdr:nvCxnSpPr>
        <xdr:cNvPr id="253" name="直線コネクタ 252"/>
        <xdr:cNvCxnSpPr/>
      </xdr:nvCxnSpPr>
      <xdr:spPr>
        <a:xfrm flipV="1">
          <a:off x="9639300" y="1066927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167640</xdr:rowOff>
    </xdr:from>
    <xdr:to>
      <xdr:col>46</xdr:col>
      <xdr:colOff>38100</xdr:colOff>
      <xdr:row>62</xdr:row>
      <xdr:rowOff>97790</xdr:rowOff>
    </xdr:to>
    <xdr:sp macro="" textlink="">
      <xdr:nvSpPr>
        <xdr:cNvPr id="254" name="楕円 253"/>
        <xdr:cNvSpPr/>
      </xdr:nvSpPr>
      <xdr:spPr>
        <a:xfrm>
          <a:off x="8699500" y="10626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43180</xdr:rowOff>
    </xdr:from>
    <xdr:to>
      <xdr:col>50</xdr:col>
      <xdr:colOff>114300</xdr:colOff>
      <xdr:row>62</xdr:row>
      <xdr:rowOff>46990</xdr:rowOff>
    </xdr:to>
    <xdr:cxnSp macro="">
      <xdr:nvCxnSpPr>
        <xdr:cNvPr id="255" name="直線コネクタ 254"/>
        <xdr:cNvCxnSpPr/>
      </xdr:nvCxnSpPr>
      <xdr:spPr>
        <a:xfrm flipV="1">
          <a:off x="8750300" y="106730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170180</xdr:rowOff>
    </xdr:from>
    <xdr:to>
      <xdr:col>41</xdr:col>
      <xdr:colOff>101600</xdr:colOff>
      <xdr:row>62</xdr:row>
      <xdr:rowOff>100330</xdr:rowOff>
    </xdr:to>
    <xdr:sp macro="" textlink="">
      <xdr:nvSpPr>
        <xdr:cNvPr id="256" name="楕円 255"/>
        <xdr:cNvSpPr/>
      </xdr:nvSpPr>
      <xdr:spPr>
        <a:xfrm>
          <a:off x="7810500" y="1062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46990</xdr:rowOff>
    </xdr:from>
    <xdr:to>
      <xdr:col>45</xdr:col>
      <xdr:colOff>177800</xdr:colOff>
      <xdr:row>62</xdr:row>
      <xdr:rowOff>49530</xdr:rowOff>
    </xdr:to>
    <xdr:cxnSp macro="">
      <xdr:nvCxnSpPr>
        <xdr:cNvPr id="257" name="直線コネクタ 256"/>
        <xdr:cNvCxnSpPr/>
      </xdr:nvCxnSpPr>
      <xdr:spPr>
        <a:xfrm flipV="1">
          <a:off x="7861300" y="1067689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2540</xdr:rowOff>
    </xdr:from>
    <xdr:to>
      <xdr:col>36</xdr:col>
      <xdr:colOff>165100</xdr:colOff>
      <xdr:row>62</xdr:row>
      <xdr:rowOff>104140</xdr:rowOff>
    </xdr:to>
    <xdr:sp macro="" textlink="">
      <xdr:nvSpPr>
        <xdr:cNvPr id="258" name="楕円 257"/>
        <xdr:cNvSpPr/>
      </xdr:nvSpPr>
      <xdr:spPr>
        <a:xfrm>
          <a:off x="6921500" y="1063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49530</xdr:rowOff>
    </xdr:from>
    <xdr:to>
      <xdr:col>41</xdr:col>
      <xdr:colOff>50800</xdr:colOff>
      <xdr:row>62</xdr:row>
      <xdr:rowOff>53340</xdr:rowOff>
    </xdr:to>
    <xdr:cxnSp macro="">
      <xdr:nvCxnSpPr>
        <xdr:cNvPr id="259" name="直線コネクタ 258"/>
        <xdr:cNvCxnSpPr/>
      </xdr:nvCxnSpPr>
      <xdr:spPr>
        <a:xfrm flipV="1">
          <a:off x="6972300" y="1067943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130827</xdr:rowOff>
    </xdr:from>
    <xdr:ext cx="469744" cy="259045"/>
    <xdr:sp macro="" textlink="">
      <xdr:nvSpPr>
        <xdr:cNvPr id="260" name="n_1aveValue【体育館・プール】&#10;一人当たり面積"/>
        <xdr:cNvSpPr txBox="1"/>
      </xdr:nvSpPr>
      <xdr:spPr>
        <a:xfrm>
          <a:off x="9391727" y="1076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137177</xdr:rowOff>
    </xdr:from>
    <xdr:ext cx="469744" cy="259045"/>
    <xdr:sp macro="" textlink="">
      <xdr:nvSpPr>
        <xdr:cNvPr id="261" name="n_2aveValue【体育館・プール】&#10;一人当たり面積"/>
        <xdr:cNvSpPr txBox="1"/>
      </xdr:nvSpPr>
      <xdr:spPr>
        <a:xfrm>
          <a:off x="8515427"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154957</xdr:rowOff>
    </xdr:from>
    <xdr:ext cx="469744" cy="259045"/>
    <xdr:sp macro="" textlink="">
      <xdr:nvSpPr>
        <xdr:cNvPr id="262" name="n_3aveValue【体育館・プール】&#10;一人当たり面積"/>
        <xdr:cNvSpPr txBox="1"/>
      </xdr:nvSpPr>
      <xdr:spPr>
        <a:xfrm>
          <a:off x="7626427" y="10784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165117</xdr:rowOff>
    </xdr:from>
    <xdr:ext cx="469744" cy="259045"/>
    <xdr:sp macro="" textlink="">
      <xdr:nvSpPr>
        <xdr:cNvPr id="263" name="n_4aveValue【体育館・プール】&#10;一人当たり面積"/>
        <xdr:cNvSpPr txBox="1"/>
      </xdr:nvSpPr>
      <xdr:spPr>
        <a:xfrm>
          <a:off x="6737427" y="10795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110507</xdr:rowOff>
    </xdr:from>
    <xdr:ext cx="469744" cy="259045"/>
    <xdr:sp macro="" textlink="">
      <xdr:nvSpPr>
        <xdr:cNvPr id="264" name="n_1mainValue【体育館・プール】&#10;一人当たり面積"/>
        <xdr:cNvSpPr txBox="1"/>
      </xdr:nvSpPr>
      <xdr:spPr>
        <a:xfrm>
          <a:off x="9391727" y="1039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114317</xdr:rowOff>
    </xdr:from>
    <xdr:ext cx="469744" cy="259045"/>
    <xdr:sp macro="" textlink="">
      <xdr:nvSpPr>
        <xdr:cNvPr id="265" name="n_2mainValue【体育館・プール】&#10;一人当たり面積"/>
        <xdr:cNvSpPr txBox="1"/>
      </xdr:nvSpPr>
      <xdr:spPr>
        <a:xfrm>
          <a:off x="8515427" y="10401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116857</xdr:rowOff>
    </xdr:from>
    <xdr:ext cx="469744" cy="259045"/>
    <xdr:sp macro="" textlink="">
      <xdr:nvSpPr>
        <xdr:cNvPr id="266" name="n_3mainValue【体育館・プール】&#10;一人当たり面積"/>
        <xdr:cNvSpPr txBox="1"/>
      </xdr:nvSpPr>
      <xdr:spPr>
        <a:xfrm>
          <a:off x="7626427" y="1040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120667</xdr:rowOff>
    </xdr:from>
    <xdr:ext cx="469744" cy="259045"/>
    <xdr:sp macro="" textlink="">
      <xdr:nvSpPr>
        <xdr:cNvPr id="267" name="n_4mainValue【体育館・プール】&#10;一人当たり面積"/>
        <xdr:cNvSpPr txBox="1"/>
      </xdr:nvSpPr>
      <xdr:spPr>
        <a:xfrm>
          <a:off x="6737427" y="10407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8" name="正方形/長方形 26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9" name="正方形/長方形 26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0" name="正方形/長方形 26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1" name="正方形/長方形 27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2" name="正方形/長方形 27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3" name="正方形/長方形 27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4" name="正方形/長方形 27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5" name="正方形/長方形 27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6" name="テキスト ボックス 27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7" name="直線コネクタ 27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8" name="テキスト ボックス 277"/>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9" name="直線コネクタ 278"/>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80" name="テキスト ボックス 279"/>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81" name="直線コネクタ 280"/>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82" name="テキスト ボックス 281"/>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3" name="直線コネクタ 282"/>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4" name="テキスト ボックス 283"/>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5" name="直線コネクタ 284"/>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6" name="テキスト ボックス 285"/>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7" name="直線コネクタ 286"/>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8" name="テキスト ボックス 287"/>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9" name="直線コネクタ 288"/>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90" name="テキスト ボックス 289"/>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91" name="直線コネクタ 29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9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165463</xdr:rowOff>
    </xdr:from>
    <xdr:to>
      <xdr:col>24</xdr:col>
      <xdr:colOff>62865</xdr:colOff>
      <xdr:row>86</xdr:row>
      <xdr:rowOff>168729</xdr:rowOff>
    </xdr:to>
    <xdr:cxnSp macro="">
      <xdr:nvCxnSpPr>
        <xdr:cNvPr id="293" name="直線コネクタ 292"/>
        <xdr:cNvCxnSpPr/>
      </xdr:nvCxnSpPr>
      <xdr:spPr>
        <a:xfrm flipV="1">
          <a:off x="4634865" y="13367113"/>
          <a:ext cx="0" cy="1546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4" name="【福祉施設】&#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5" name="直線コネクタ 294"/>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112140</xdr:rowOff>
    </xdr:from>
    <xdr:ext cx="340478" cy="259045"/>
    <xdr:sp macro="" textlink="">
      <xdr:nvSpPr>
        <xdr:cNvPr id="296" name="【福祉施設】&#10;有形固定資産減価償却率最大値テキスト"/>
        <xdr:cNvSpPr txBox="1"/>
      </xdr:nvSpPr>
      <xdr:spPr>
        <a:xfrm>
          <a:off x="4673600" y="1314234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165463</xdr:rowOff>
    </xdr:from>
    <xdr:to>
      <xdr:col>24</xdr:col>
      <xdr:colOff>152400</xdr:colOff>
      <xdr:row>77</xdr:row>
      <xdr:rowOff>165463</xdr:rowOff>
    </xdr:to>
    <xdr:cxnSp macro="">
      <xdr:nvCxnSpPr>
        <xdr:cNvPr id="297" name="直線コネクタ 296"/>
        <xdr:cNvCxnSpPr/>
      </xdr:nvCxnSpPr>
      <xdr:spPr>
        <a:xfrm>
          <a:off x="4546600" y="13367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96719</xdr:rowOff>
    </xdr:from>
    <xdr:ext cx="405111" cy="259045"/>
    <xdr:sp macro="" textlink="">
      <xdr:nvSpPr>
        <xdr:cNvPr id="298" name="【福祉施設】&#10;有形固定資産減価償却率平均値テキスト"/>
        <xdr:cNvSpPr txBox="1"/>
      </xdr:nvSpPr>
      <xdr:spPr>
        <a:xfrm>
          <a:off x="4673600" y="139841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73842</xdr:rowOff>
    </xdr:from>
    <xdr:to>
      <xdr:col>24</xdr:col>
      <xdr:colOff>114300</xdr:colOff>
      <xdr:row>83</xdr:row>
      <xdr:rowOff>3992</xdr:rowOff>
    </xdr:to>
    <xdr:sp macro="" textlink="">
      <xdr:nvSpPr>
        <xdr:cNvPr id="299" name="フローチャート: 判断 298"/>
        <xdr:cNvSpPr/>
      </xdr:nvSpPr>
      <xdr:spPr>
        <a:xfrm>
          <a:off x="4584700" y="141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54248</xdr:rowOff>
    </xdr:from>
    <xdr:to>
      <xdr:col>20</xdr:col>
      <xdr:colOff>38100</xdr:colOff>
      <xdr:row>82</xdr:row>
      <xdr:rowOff>155848</xdr:rowOff>
    </xdr:to>
    <xdr:sp macro="" textlink="">
      <xdr:nvSpPr>
        <xdr:cNvPr id="300" name="フローチャート: 判断 299"/>
        <xdr:cNvSpPr/>
      </xdr:nvSpPr>
      <xdr:spPr>
        <a:xfrm>
          <a:off x="3746500" y="1411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39551</xdr:rowOff>
    </xdr:from>
    <xdr:to>
      <xdr:col>15</xdr:col>
      <xdr:colOff>101600</xdr:colOff>
      <xdr:row>82</xdr:row>
      <xdr:rowOff>141151</xdr:rowOff>
    </xdr:to>
    <xdr:sp macro="" textlink="">
      <xdr:nvSpPr>
        <xdr:cNvPr id="301" name="フローチャート: 判断 300"/>
        <xdr:cNvSpPr/>
      </xdr:nvSpPr>
      <xdr:spPr>
        <a:xfrm>
          <a:off x="2857500" y="1409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10161</xdr:rowOff>
    </xdr:from>
    <xdr:to>
      <xdr:col>10</xdr:col>
      <xdr:colOff>165100</xdr:colOff>
      <xdr:row>82</xdr:row>
      <xdr:rowOff>111761</xdr:rowOff>
    </xdr:to>
    <xdr:sp macro="" textlink="">
      <xdr:nvSpPr>
        <xdr:cNvPr id="302" name="フローチャート: 判断 301"/>
        <xdr:cNvSpPr/>
      </xdr:nvSpPr>
      <xdr:spPr>
        <a:xfrm>
          <a:off x="1968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168548</xdr:rowOff>
    </xdr:from>
    <xdr:to>
      <xdr:col>6</xdr:col>
      <xdr:colOff>38100</xdr:colOff>
      <xdr:row>82</xdr:row>
      <xdr:rowOff>98698</xdr:rowOff>
    </xdr:to>
    <xdr:sp macro="" textlink="">
      <xdr:nvSpPr>
        <xdr:cNvPr id="303" name="フローチャート: 判断 302"/>
        <xdr:cNvSpPr/>
      </xdr:nvSpPr>
      <xdr:spPr>
        <a:xfrm>
          <a:off x="1079500" y="1405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4" name="テキスト ボックス 30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5" name="テキスト ボックス 30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6" name="テキスト ボックス 30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7" name="テキスト ボックス 30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8" name="テキスト ボックス 30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137523</xdr:rowOff>
    </xdr:from>
    <xdr:to>
      <xdr:col>24</xdr:col>
      <xdr:colOff>114300</xdr:colOff>
      <xdr:row>83</xdr:row>
      <xdr:rowOff>67673</xdr:rowOff>
    </xdr:to>
    <xdr:sp macro="" textlink="">
      <xdr:nvSpPr>
        <xdr:cNvPr id="309" name="楕円 308"/>
        <xdr:cNvSpPr/>
      </xdr:nvSpPr>
      <xdr:spPr>
        <a:xfrm>
          <a:off x="4584700" y="1419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115950</xdr:rowOff>
    </xdr:from>
    <xdr:ext cx="405111" cy="259045"/>
    <xdr:sp macro="" textlink="">
      <xdr:nvSpPr>
        <xdr:cNvPr id="310" name="【福祉施設】&#10;有形固定資産減価償却率該当値テキスト"/>
        <xdr:cNvSpPr txBox="1"/>
      </xdr:nvSpPr>
      <xdr:spPr>
        <a:xfrm>
          <a:off x="4673600" y="14174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104866</xdr:rowOff>
    </xdr:from>
    <xdr:to>
      <xdr:col>20</xdr:col>
      <xdr:colOff>38100</xdr:colOff>
      <xdr:row>83</xdr:row>
      <xdr:rowOff>35016</xdr:rowOff>
    </xdr:to>
    <xdr:sp macro="" textlink="">
      <xdr:nvSpPr>
        <xdr:cNvPr id="311" name="楕円 310"/>
        <xdr:cNvSpPr/>
      </xdr:nvSpPr>
      <xdr:spPr>
        <a:xfrm>
          <a:off x="3746500" y="1416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155666</xdr:rowOff>
    </xdr:from>
    <xdr:to>
      <xdr:col>24</xdr:col>
      <xdr:colOff>63500</xdr:colOff>
      <xdr:row>83</xdr:row>
      <xdr:rowOff>16873</xdr:rowOff>
    </xdr:to>
    <xdr:cxnSp macro="">
      <xdr:nvCxnSpPr>
        <xdr:cNvPr id="312" name="直線コネクタ 311"/>
        <xdr:cNvCxnSpPr/>
      </xdr:nvCxnSpPr>
      <xdr:spPr>
        <a:xfrm>
          <a:off x="3797300" y="1421456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75474</xdr:rowOff>
    </xdr:from>
    <xdr:to>
      <xdr:col>15</xdr:col>
      <xdr:colOff>101600</xdr:colOff>
      <xdr:row>83</xdr:row>
      <xdr:rowOff>5624</xdr:rowOff>
    </xdr:to>
    <xdr:sp macro="" textlink="">
      <xdr:nvSpPr>
        <xdr:cNvPr id="313" name="楕円 312"/>
        <xdr:cNvSpPr/>
      </xdr:nvSpPr>
      <xdr:spPr>
        <a:xfrm>
          <a:off x="2857500" y="1413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126274</xdr:rowOff>
    </xdr:from>
    <xdr:to>
      <xdr:col>19</xdr:col>
      <xdr:colOff>177800</xdr:colOff>
      <xdr:row>82</xdr:row>
      <xdr:rowOff>155666</xdr:rowOff>
    </xdr:to>
    <xdr:cxnSp macro="">
      <xdr:nvCxnSpPr>
        <xdr:cNvPr id="314" name="直線コネクタ 313"/>
        <xdr:cNvCxnSpPr/>
      </xdr:nvCxnSpPr>
      <xdr:spPr>
        <a:xfrm>
          <a:off x="2908300" y="1418517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49349</xdr:rowOff>
    </xdr:from>
    <xdr:to>
      <xdr:col>10</xdr:col>
      <xdr:colOff>165100</xdr:colOff>
      <xdr:row>82</xdr:row>
      <xdr:rowOff>150949</xdr:rowOff>
    </xdr:to>
    <xdr:sp macro="" textlink="">
      <xdr:nvSpPr>
        <xdr:cNvPr id="315" name="楕円 314"/>
        <xdr:cNvSpPr/>
      </xdr:nvSpPr>
      <xdr:spPr>
        <a:xfrm>
          <a:off x="1968500" y="1410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100149</xdr:rowOff>
    </xdr:from>
    <xdr:to>
      <xdr:col>15</xdr:col>
      <xdr:colOff>50800</xdr:colOff>
      <xdr:row>82</xdr:row>
      <xdr:rowOff>126274</xdr:rowOff>
    </xdr:to>
    <xdr:cxnSp macro="">
      <xdr:nvCxnSpPr>
        <xdr:cNvPr id="316" name="直線コネクタ 315"/>
        <xdr:cNvCxnSpPr/>
      </xdr:nvCxnSpPr>
      <xdr:spPr>
        <a:xfrm>
          <a:off x="2019300" y="14159049"/>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24856</xdr:rowOff>
    </xdr:from>
    <xdr:to>
      <xdr:col>6</xdr:col>
      <xdr:colOff>38100</xdr:colOff>
      <xdr:row>82</xdr:row>
      <xdr:rowOff>126456</xdr:rowOff>
    </xdr:to>
    <xdr:sp macro="" textlink="">
      <xdr:nvSpPr>
        <xdr:cNvPr id="317" name="楕円 316"/>
        <xdr:cNvSpPr/>
      </xdr:nvSpPr>
      <xdr:spPr>
        <a:xfrm>
          <a:off x="1079500" y="1408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75656</xdr:rowOff>
    </xdr:from>
    <xdr:to>
      <xdr:col>10</xdr:col>
      <xdr:colOff>114300</xdr:colOff>
      <xdr:row>82</xdr:row>
      <xdr:rowOff>100149</xdr:rowOff>
    </xdr:to>
    <xdr:cxnSp macro="">
      <xdr:nvCxnSpPr>
        <xdr:cNvPr id="318" name="直線コネクタ 317"/>
        <xdr:cNvCxnSpPr/>
      </xdr:nvCxnSpPr>
      <xdr:spPr>
        <a:xfrm>
          <a:off x="1130300" y="14134556"/>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925</xdr:rowOff>
    </xdr:from>
    <xdr:ext cx="405111" cy="259045"/>
    <xdr:sp macro="" textlink="">
      <xdr:nvSpPr>
        <xdr:cNvPr id="319" name="n_1aveValue【福祉施設】&#10;有形固定資産減価償却率"/>
        <xdr:cNvSpPr txBox="1"/>
      </xdr:nvSpPr>
      <xdr:spPr>
        <a:xfrm>
          <a:off x="3582044" y="13888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157678</xdr:rowOff>
    </xdr:from>
    <xdr:ext cx="405111" cy="259045"/>
    <xdr:sp macro="" textlink="">
      <xdr:nvSpPr>
        <xdr:cNvPr id="320" name="n_2aveValue【福祉施設】&#10;有形固定資産減価償却率"/>
        <xdr:cNvSpPr txBox="1"/>
      </xdr:nvSpPr>
      <xdr:spPr>
        <a:xfrm>
          <a:off x="2705744" y="1387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128288</xdr:rowOff>
    </xdr:from>
    <xdr:ext cx="405111" cy="259045"/>
    <xdr:sp macro="" textlink="">
      <xdr:nvSpPr>
        <xdr:cNvPr id="321" name="n_3aveValue【福祉施設】&#10;有形固定資産減価償却率"/>
        <xdr:cNvSpPr txBox="1"/>
      </xdr:nvSpPr>
      <xdr:spPr>
        <a:xfrm>
          <a:off x="181674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115225</xdr:rowOff>
    </xdr:from>
    <xdr:ext cx="405111" cy="259045"/>
    <xdr:sp macro="" textlink="">
      <xdr:nvSpPr>
        <xdr:cNvPr id="322" name="n_4aveValue【福祉施設】&#10;有形固定資産減価償却率"/>
        <xdr:cNvSpPr txBox="1"/>
      </xdr:nvSpPr>
      <xdr:spPr>
        <a:xfrm>
          <a:off x="927744" y="1383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26143</xdr:rowOff>
    </xdr:from>
    <xdr:ext cx="405111" cy="259045"/>
    <xdr:sp macro="" textlink="">
      <xdr:nvSpPr>
        <xdr:cNvPr id="323" name="n_1mainValue【福祉施設】&#10;有形固定資産減価償却率"/>
        <xdr:cNvSpPr txBox="1"/>
      </xdr:nvSpPr>
      <xdr:spPr>
        <a:xfrm>
          <a:off x="3582044" y="1425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168201</xdr:rowOff>
    </xdr:from>
    <xdr:ext cx="405111" cy="259045"/>
    <xdr:sp macro="" textlink="">
      <xdr:nvSpPr>
        <xdr:cNvPr id="324" name="n_2mainValue【福祉施設】&#10;有形固定資産減価償却率"/>
        <xdr:cNvSpPr txBox="1"/>
      </xdr:nvSpPr>
      <xdr:spPr>
        <a:xfrm>
          <a:off x="2705744" y="1422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142076</xdr:rowOff>
    </xdr:from>
    <xdr:ext cx="405111" cy="259045"/>
    <xdr:sp macro="" textlink="">
      <xdr:nvSpPr>
        <xdr:cNvPr id="325" name="n_3mainValue【福祉施設】&#10;有形固定資産減価償却率"/>
        <xdr:cNvSpPr txBox="1"/>
      </xdr:nvSpPr>
      <xdr:spPr>
        <a:xfrm>
          <a:off x="1816744" y="14200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117583</xdr:rowOff>
    </xdr:from>
    <xdr:ext cx="405111" cy="259045"/>
    <xdr:sp macro="" textlink="">
      <xdr:nvSpPr>
        <xdr:cNvPr id="326" name="n_4mainValue【福祉施設】&#10;有形固定資産減価償却率"/>
        <xdr:cNvSpPr txBox="1"/>
      </xdr:nvSpPr>
      <xdr:spPr>
        <a:xfrm>
          <a:off x="927744" y="14176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7" name="正方形/長方形 32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8" name="正方形/長方形 32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9" name="正方形/長方形 32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30" name="正方形/長方形 32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1" name="正方形/長方形 33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2" name="正方形/長方形 33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3" name="正方形/長方形 33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4" name="正方形/長方形 33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5" name="テキスト ボックス 33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6" name="直線コネクタ 33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7" name="直線コネクタ 336"/>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8" name="テキスト ボックス 337"/>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9" name="直線コネクタ 338"/>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40" name="テキスト ボックス 339"/>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41" name="直線コネクタ 34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42" name="テキスト ボックス 34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3" name="直線コネクタ 342"/>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4" name="テキスト ボックス 343"/>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5" name="直線コネクタ 344"/>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6" name="テキスト ボックス 345"/>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7" name="直線コネクタ 34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8" name="テキスト ボックス 34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15239</xdr:rowOff>
    </xdr:from>
    <xdr:to>
      <xdr:col>54</xdr:col>
      <xdr:colOff>189865</xdr:colOff>
      <xdr:row>86</xdr:row>
      <xdr:rowOff>91439</xdr:rowOff>
    </xdr:to>
    <xdr:cxnSp macro="">
      <xdr:nvCxnSpPr>
        <xdr:cNvPr id="350" name="直線コネクタ 349"/>
        <xdr:cNvCxnSpPr/>
      </xdr:nvCxnSpPr>
      <xdr:spPr>
        <a:xfrm flipV="1">
          <a:off x="10476865" y="13388339"/>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95266</xdr:rowOff>
    </xdr:from>
    <xdr:ext cx="469744" cy="259045"/>
    <xdr:sp macro="" textlink="">
      <xdr:nvSpPr>
        <xdr:cNvPr id="351" name="【福祉施設】&#10;一人当たり面積最小値テキスト"/>
        <xdr:cNvSpPr txBox="1"/>
      </xdr:nvSpPr>
      <xdr:spPr>
        <a:xfrm>
          <a:off x="10515600" y="1483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91439</xdr:rowOff>
    </xdr:from>
    <xdr:to>
      <xdr:col>55</xdr:col>
      <xdr:colOff>88900</xdr:colOff>
      <xdr:row>86</xdr:row>
      <xdr:rowOff>91439</xdr:rowOff>
    </xdr:to>
    <xdr:cxnSp macro="">
      <xdr:nvCxnSpPr>
        <xdr:cNvPr id="352" name="直線コネクタ 351"/>
        <xdr:cNvCxnSpPr/>
      </xdr:nvCxnSpPr>
      <xdr:spPr>
        <a:xfrm>
          <a:off x="10388600" y="1483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133366</xdr:rowOff>
    </xdr:from>
    <xdr:ext cx="469744" cy="259045"/>
    <xdr:sp macro="" textlink="">
      <xdr:nvSpPr>
        <xdr:cNvPr id="353" name="【福祉施設】&#10;一人当たり面積最大値テキスト"/>
        <xdr:cNvSpPr txBox="1"/>
      </xdr:nvSpPr>
      <xdr:spPr>
        <a:xfrm>
          <a:off x="10515600" y="1316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15239</xdr:rowOff>
    </xdr:from>
    <xdr:to>
      <xdr:col>55</xdr:col>
      <xdr:colOff>88900</xdr:colOff>
      <xdr:row>78</xdr:row>
      <xdr:rowOff>15239</xdr:rowOff>
    </xdr:to>
    <xdr:cxnSp macro="">
      <xdr:nvCxnSpPr>
        <xdr:cNvPr id="354" name="直線コネクタ 353"/>
        <xdr:cNvCxnSpPr/>
      </xdr:nvCxnSpPr>
      <xdr:spPr>
        <a:xfrm>
          <a:off x="10388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144797</xdr:rowOff>
    </xdr:from>
    <xdr:ext cx="469744" cy="259045"/>
    <xdr:sp macro="" textlink="">
      <xdr:nvSpPr>
        <xdr:cNvPr id="355" name="【福祉施設】&#10;一人当たり面積平均値テキスト"/>
        <xdr:cNvSpPr txBox="1"/>
      </xdr:nvSpPr>
      <xdr:spPr>
        <a:xfrm>
          <a:off x="10515600" y="143751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166370</xdr:rowOff>
    </xdr:from>
    <xdr:to>
      <xdr:col>55</xdr:col>
      <xdr:colOff>50800</xdr:colOff>
      <xdr:row>84</xdr:row>
      <xdr:rowOff>96520</xdr:rowOff>
    </xdr:to>
    <xdr:sp macro="" textlink="">
      <xdr:nvSpPr>
        <xdr:cNvPr id="356" name="フローチャート: 判断 355"/>
        <xdr:cNvSpPr/>
      </xdr:nvSpPr>
      <xdr:spPr>
        <a:xfrm>
          <a:off x="10426700" y="1439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170180</xdr:rowOff>
    </xdr:from>
    <xdr:to>
      <xdr:col>50</xdr:col>
      <xdr:colOff>165100</xdr:colOff>
      <xdr:row>84</xdr:row>
      <xdr:rowOff>100330</xdr:rowOff>
    </xdr:to>
    <xdr:sp macro="" textlink="">
      <xdr:nvSpPr>
        <xdr:cNvPr id="357" name="フローチャート: 判断 356"/>
        <xdr:cNvSpPr/>
      </xdr:nvSpPr>
      <xdr:spPr>
        <a:xfrm>
          <a:off x="95885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2539</xdr:rowOff>
    </xdr:from>
    <xdr:to>
      <xdr:col>46</xdr:col>
      <xdr:colOff>38100</xdr:colOff>
      <xdr:row>84</xdr:row>
      <xdr:rowOff>104139</xdr:rowOff>
    </xdr:to>
    <xdr:sp macro="" textlink="">
      <xdr:nvSpPr>
        <xdr:cNvPr id="358" name="フローチャート: 判断 357"/>
        <xdr:cNvSpPr/>
      </xdr:nvSpPr>
      <xdr:spPr>
        <a:xfrm>
          <a:off x="8699500" y="1440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132080</xdr:rowOff>
    </xdr:from>
    <xdr:to>
      <xdr:col>41</xdr:col>
      <xdr:colOff>101600</xdr:colOff>
      <xdr:row>84</xdr:row>
      <xdr:rowOff>62230</xdr:rowOff>
    </xdr:to>
    <xdr:sp macro="" textlink="">
      <xdr:nvSpPr>
        <xdr:cNvPr id="359" name="フローチャート: 判断 358"/>
        <xdr:cNvSpPr/>
      </xdr:nvSpPr>
      <xdr:spPr>
        <a:xfrm>
          <a:off x="7810500" y="1436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132080</xdr:rowOff>
    </xdr:from>
    <xdr:to>
      <xdr:col>36</xdr:col>
      <xdr:colOff>165100</xdr:colOff>
      <xdr:row>84</xdr:row>
      <xdr:rowOff>62230</xdr:rowOff>
    </xdr:to>
    <xdr:sp macro="" textlink="">
      <xdr:nvSpPr>
        <xdr:cNvPr id="360" name="フローチャート: 判断 359"/>
        <xdr:cNvSpPr/>
      </xdr:nvSpPr>
      <xdr:spPr>
        <a:xfrm>
          <a:off x="6921500" y="1436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1" name="テキスト ボックス 36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2" name="テキスト ボックス 36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3" name="テキスト ボックス 36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4" name="テキスト ボックス 36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5" name="テキスト ボックス 36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13970</xdr:rowOff>
    </xdr:from>
    <xdr:to>
      <xdr:col>55</xdr:col>
      <xdr:colOff>50800</xdr:colOff>
      <xdr:row>82</xdr:row>
      <xdr:rowOff>115570</xdr:rowOff>
    </xdr:to>
    <xdr:sp macro="" textlink="">
      <xdr:nvSpPr>
        <xdr:cNvPr id="366" name="楕円 365"/>
        <xdr:cNvSpPr/>
      </xdr:nvSpPr>
      <xdr:spPr>
        <a:xfrm>
          <a:off x="10426700" y="1407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36847</xdr:rowOff>
    </xdr:from>
    <xdr:ext cx="469744" cy="259045"/>
    <xdr:sp macro="" textlink="">
      <xdr:nvSpPr>
        <xdr:cNvPr id="367" name="【福祉施設】&#10;一人当たり面積該当値テキスト"/>
        <xdr:cNvSpPr txBox="1"/>
      </xdr:nvSpPr>
      <xdr:spPr>
        <a:xfrm>
          <a:off x="10515600" y="1392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21589</xdr:rowOff>
    </xdr:from>
    <xdr:to>
      <xdr:col>50</xdr:col>
      <xdr:colOff>165100</xdr:colOff>
      <xdr:row>82</xdr:row>
      <xdr:rowOff>123189</xdr:rowOff>
    </xdr:to>
    <xdr:sp macro="" textlink="">
      <xdr:nvSpPr>
        <xdr:cNvPr id="368" name="楕円 367"/>
        <xdr:cNvSpPr/>
      </xdr:nvSpPr>
      <xdr:spPr>
        <a:xfrm>
          <a:off x="9588500" y="1408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64770</xdr:rowOff>
    </xdr:from>
    <xdr:to>
      <xdr:col>55</xdr:col>
      <xdr:colOff>0</xdr:colOff>
      <xdr:row>82</xdr:row>
      <xdr:rowOff>72389</xdr:rowOff>
    </xdr:to>
    <xdr:cxnSp macro="">
      <xdr:nvCxnSpPr>
        <xdr:cNvPr id="369" name="直線コネクタ 368"/>
        <xdr:cNvCxnSpPr/>
      </xdr:nvCxnSpPr>
      <xdr:spPr>
        <a:xfrm flipV="1">
          <a:off x="9639300" y="14123670"/>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29211</xdr:rowOff>
    </xdr:from>
    <xdr:to>
      <xdr:col>46</xdr:col>
      <xdr:colOff>38100</xdr:colOff>
      <xdr:row>82</xdr:row>
      <xdr:rowOff>130811</xdr:rowOff>
    </xdr:to>
    <xdr:sp macro="" textlink="">
      <xdr:nvSpPr>
        <xdr:cNvPr id="370" name="楕円 369"/>
        <xdr:cNvSpPr/>
      </xdr:nvSpPr>
      <xdr:spPr>
        <a:xfrm>
          <a:off x="8699500" y="1408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72389</xdr:rowOff>
    </xdr:from>
    <xdr:to>
      <xdr:col>50</xdr:col>
      <xdr:colOff>114300</xdr:colOff>
      <xdr:row>82</xdr:row>
      <xdr:rowOff>80011</xdr:rowOff>
    </xdr:to>
    <xdr:cxnSp macro="">
      <xdr:nvCxnSpPr>
        <xdr:cNvPr id="371" name="直線コネクタ 370"/>
        <xdr:cNvCxnSpPr/>
      </xdr:nvCxnSpPr>
      <xdr:spPr>
        <a:xfrm flipV="1">
          <a:off x="8750300" y="1413128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29211</xdr:rowOff>
    </xdr:from>
    <xdr:to>
      <xdr:col>41</xdr:col>
      <xdr:colOff>101600</xdr:colOff>
      <xdr:row>82</xdr:row>
      <xdr:rowOff>130811</xdr:rowOff>
    </xdr:to>
    <xdr:sp macro="" textlink="">
      <xdr:nvSpPr>
        <xdr:cNvPr id="372" name="楕円 371"/>
        <xdr:cNvSpPr/>
      </xdr:nvSpPr>
      <xdr:spPr>
        <a:xfrm>
          <a:off x="7810500" y="1408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80011</xdr:rowOff>
    </xdr:from>
    <xdr:to>
      <xdr:col>45</xdr:col>
      <xdr:colOff>177800</xdr:colOff>
      <xdr:row>82</xdr:row>
      <xdr:rowOff>80011</xdr:rowOff>
    </xdr:to>
    <xdr:cxnSp macro="">
      <xdr:nvCxnSpPr>
        <xdr:cNvPr id="373" name="直線コネクタ 372"/>
        <xdr:cNvCxnSpPr/>
      </xdr:nvCxnSpPr>
      <xdr:spPr>
        <a:xfrm>
          <a:off x="7861300" y="141389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36830</xdr:rowOff>
    </xdr:from>
    <xdr:to>
      <xdr:col>36</xdr:col>
      <xdr:colOff>165100</xdr:colOff>
      <xdr:row>82</xdr:row>
      <xdr:rowOff>138430</xdr:rowOff>
    </xdr:to>
    <xdr:sp macro="" textlink="">
      <xdr:nvSpPr>
        <xdr:cNvPr id="374" name="楕円 373"/>
        <xdr:cNvSpPr/>
      </xdr:nvSpPr>
      <xdr:spPr>
        <a:xfrm>
          <a:off x="6921500" y="1409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80011</xdr:rowOff>
    </xdr:from>
    <xdr:to>
      <xdr:col>41</xdr:col>
      <xdr:colOff>50800</xdr:colOff>
      <xdr:row>82</xdr:row>
      <xdr:rowOff>87630</xdr:rowOff>
    </xdr:to>
    <xdr:cxnSp macro="">
      <xdr:nvCxnSpPr>
        <xdr:cNvPr id="375" name="直線コネクタ 374"/>
        <xdr:cNvCxnSpPr/>
      </xdr:nvCxnSpPr>
      <xdr:spPr>
        <a:xfrm flipV="1">
          <a:off x="6972300" y="1413891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91457</xdr:rowOff>
    </xdr:from>
    <xdr:ext cx="469744" cy="259045"/>
    <xdr:sp macro="" textlink="">
      <xdr:nvSpPr>
        <xdr:cNvPr id="376" name="n_1aveValue【福祉施設】&#10;一人当たり面積"/>
        <xdr:cNvSpPr txBox="1"/>
      </xdr:nvSpPr>
      <xdr:spPr>
        <a:xfrm>
          <a:off x="9391727" y="1449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95266</xdr:rowOff>
    </xdr:from>
    <xdr:ext cx="469744" cy="259045"/>
    <xdr:sp macro="" textlink="">
      <xdr:nvSpPr>
        <xdr:cNvPr id="377" name="n_2aveValue【福祉施設】&#10;一人当たり面積"/>
        <xdr:cNvSpPr txBox="1"/>
      </xdr:nvSpPr>
      <xdr:spPr>
        <a:xfrm>
          <a:off x="8515427" y="14497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53357</xdr:rowOff>
    </xdr:from>
    <xdr:ext cx="469744" cy="259045"/>
    <xdr:sp macro="" textlink="">
      <xdr:nvSpPr>
        <xdr:cNvPr id="378" name="n_3aveValue【福祉施設】&#10;一人当たり面積"/>
        <xdr:cNvSpPr txBox="1"/>
      </xdr:nvSpPr>
      <xdr:spPr>
        <a:xfrm>
          <a:off x="7626427" y="1445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53357</xdr:rowOff>
    </xdr:from>
    <xdr:ext cx="469744" cy="259045"/>
    <xdr:sp macro="" textlink="">
      <xdr:nvSpPr>
        <xdr:cNvPr id="379" name="n_4aveValue【福祉施設】&#10;一人当たり面積"/>
        <xdr:cNvSpPr txBox="1"/>
      </xdr:nvSpPr>
      <xdr:spPr>
        <a:xfrm>
          <a:off x="6737427" y="1445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139716</xdr:rowOff>
    </xdr:from>
    <xdr:ext cx="469744" cy="259045"/>
    <xdr:sp macro="" textlink="">
      <xdr:nvSpPr>
        <xdr:cNvPr id="380" name="n_1mainValue【福祉施設】&#10;一人当たり面積"/>
        <xdr:cNvSpPr txBox="1"/>
      </xdr:nvSpPr>
      <xdr:spPr>
        <a:xfrm>
          <a:off x="9391727" y="13855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147338</xdr:rowOff>
    </xdr:from>
    <xdr:ext cx="469744" cy="259045"/>
    <xdr:sp macro="" textlink="">
      <xdr:nvSpPr>
        <xdr:cNvPr id="381" name="n_2mainValue【福祉施設】&#10;一人当たり面積"/>
        <xdr:cNvSpPr txBox="1"/>
      </xdr:nvSpPr>
      <xdr:spPr>
        <a:xfrm>
          <a:off x="8515427" y="13863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147338</xdr:rowOff>
    </xdr:from>
    <xdr:ext cx="469744" cy="259045"/>
    <xdr:sp macro="" textlink="">
      <xdr:nvSpPr>
        <xdr:cNvPr id="382" name="n_3mainValue【福祉施設】&#10;一人当たり面積"/>
        <xdr:cNvSpPr txBox="1"/>
      </xdr:nvSpPr>
      <xdr:spPr>
        <a:xfrm>
          <a:off x="7626427" y="13863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154957</xdr:rowOff>
    </xdr:from>
    <xdr:ext cx="469744" cy="259045"/>
    <xdr:sp macro="" textlink="">
      <xdr:nvSpPr>
        <xdr:cNvPr id="383" name="n_4mainValue【福祉施設】&#10;一人当たり面積"/>
        <xdr:cNvSpPr txBox="1"/>
      </xdr:nvSpPr>
      <xdr:spPr>
        <a:xfrm>
          <a:off x="6737427" y="13870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4" name="正方形/長方形 38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5" name="正方形/長方形 38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6" name="正方形/長方形 38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7" name="正方形/長方形 38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8" name="正方形/長方形 38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9" name="正方形/長方形 38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90" name="正方形/長方形 38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1" name="正方形/長方形 39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2" name="テキスト ボックス 39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3" name="直線コネクタ 39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4" name="テキスト ボックス 393"/>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5" name="直線コネクタ 394"/>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6" name="テキスト ボックス 395"/>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7" name="直線コネクタ 396"/>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8" name="テキスト ボックス 397"/>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9" name="直線コネクタ 398"/>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400" name="テキスト ボックス 399"/>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401" name="直線コネクタ 400"/>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402" name="テキスト ボックス 401"/>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403" name="直線コネクタ 402"/>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4" name="テキスト ボックス 403"/>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5" name="直線コネクタ 404"/>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6" name="テキスト ボックス 405"/>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7" name="直線コネクタ 40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157843</xdr:rowOff>
    </xdr:from>
    <xdr:to>
      <xdr:col>24</xdr:col>
      <xdr:colOff>62865</xdr:colOff>
      <xdr:row>109</xdr:row>
      <xdr:rowOff>35379</xdr:rowOff>
    </xdr:to>
    <xdr:cxnSp macro="">
      <xdr:nvCxnSpPr>
        <xdr:cNvPr id="409" name="直線コネクタ 408"/>
        <xdr:cNvCxnSpPr/>
      </xdr:nvCxnSpPr>
      <xdr:spPr>
        <a:xfrm flipV="1">
          <a:off x="4634865" y="17302843"/>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10"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11" name="直線コネクタ 410"/>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104520</xdr:rowOff>
    </xdr:from>
    <xdr:ext cx="405111" cy="259045"/>
    <xdr:sp macro="" textlink="">
      <xdr:nvSpPr>
        <xdr:cNvPr id="412" name="【市民会館】&#10;有形固定資産減価償却率最大値テキスト"/>
        <xdr:cNvSpPr txBox="1"/>
      </xdr:nvSpPr>
      <xdr:spPr>
        <a:xfrm>
          <a:off x="4673600" y="17078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157843</xdr:rowOff>
    </xdr:from>
    <xdr:to>
      <xdr:col>24</xdr:col>
      <xdr:colOff>152400</xdr:colOff>
      <xdr:row>100</xdr:row>
      <xdr:rowOff>157843</xdr:rowOff>
    </xdr:to>
    <xdr:cxnSp macro="">
      <xdr:nvCxnSpPr>
        <xdr:cNvPr id="413" name="直線コネクタ 412"/>
        <xdr:cNvCxnSpPr/>
      </xdr:nvCxnSpPr>
      <xdr:spPr>
        <a:xfrm>
          <a:off x="4546600" y="1730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93997</xdr:rowOff>
    </xdr:from>
    <xdr:ext cx="405111" cy="259045"/>
    <xdr:sp macro="" textlink="">
      <xdr:nvSpPr>
        <xdr:cNvPr id="414" name="【市民会館】&#10;有形固定資産減価償却率平均値テキスト"/>
        <xdr:cNvSpPr txBox="1"/>
      </xdr:nvSpPr>
      <xdr:spPr>
        <a:xfrm>
          <a:off x="4673600" y="17753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71120</xdr:rowOff>
    </xdr:from>
    <xdr:to>
      <xdr:col>24</xdr:col>
      <xdr:colOff>114300</xdr:colOff>
      <xdr:row>105</xdr:row>
      <xdr:rowOff>1270</xdr:rowOff>
    </xdr:to>
    <xdr:sp macro="" textlink="">
      <xdr:nvSpPr>
        <xdr:cNvPr id="415" name="フローチャート: 判断 414"/>
        <xdr:cNvSpPr/>
      </xdr:nvSpPr>
      <xdr:spPr>
        <a:xfrm>
          <a:off x="45847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79284</xdr:rowOff>
    </xdr:from>
    <xdr:to>
      <xdr:col>20</xdr:col>
      <xdr:colOff>38100</xdr:colOff>
      <xdr:row>105</xdr:row>
      <xdr:rowOff>9434</xdr:rowOff>
    </xdr:to>
    <xdr:sp macro="" textlink="">
      <xdr:nvSpPr>
        <xdr:cNvPr id="416" name="フローチャート: 判断 415"/>
        <xdr:cNvSpPr/>
      </xdr:nvSpPr>
      <xdr:spPr>
        <a:xfrm>
          <a:off x="3746500" y="1791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76019</xdr:rowOff>
    </xdr:from>
    <xdr:to>
      <xdr:col>15</xdr:col>
      <xdr:colOff>101600</xdr:colOff>
      <xdr:row>105</xdr:row>
      <xdr:rowOff>6169</xdr:rowOff>
    </xdr:to>
    <xdr:sp macro="" textlink="">
      <xdr:nvSpPr>
        <xdr:cNvPr id="417" name="フローチャート: 判断 416"/>
        <xdr:cNvSpPr/>
      </xdr:nvSpPr>
      <xdr:spPr>
        <a:xfrm>
          <a:off x="2857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67855</xdr:rowOff>
    </xdr:from>
    <xdr:to>
      <xdr:col>10</xdr:col>
      <xdr:colOff>165100</xdr:colOff>
      <xdr:row>104</xdr:row>
      <xdr:rowOff>169455</xdr:rowOff>
    </xdr:to>
    <xdr:sp macro="" textlink="">
      <xdr:nvSpPr>
        <xdr:cNvPr id="418" name="フローチャート: 判断 417"/>
        <xdr:cNvSpPr/>
      </xdr:nvSpPr>
      <xdr:spPr>
        <a:xfrm>
          <a:off x="19685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22134</xdr:rowOff>
    </xdr:from>
    <xdr:to>
      <xdr:col>6</xdr:col>
      <xdr:colOff>38100</xdr:colOff>
      <xdr:row>104</xdr:row>
      <xdr:rowOff>123734</xdr:rowOff>
    </xdr:to>
    <xdr:sp macro="" textlink="">
      <xdr:nvSpPr>
        <xdr:cNvPr id="419" name="フローチャート: 判断 418"/>
        <xdr:cNvSpPr/>
      </xdr:nvSpPr>
      <xdr:spPr>
        <a:xfrm>
          <a:off x="1079500" y="1785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20" name="テキスト ボックス 41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21" name="テキスト ボックス 42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22" name="テキスト ボックス 42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3" name="テキスト ボックス 42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4" name="テキスト ボックス 42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146231</xdr:rowOff>
    </xdr:from>
    <xdr:to>
      <xdr:col>24</xdr:col>
      <xdr:colOff>114300</xdr:colOff>
      <xdr:row>105</xdr:row>
      <xdr:rowOff>76381</xdr:rowOff>
    </xdr:to>
    <xdr:sp macro="" textlink="">
      <xdr:nvSpPr>
        <xdr:cNvPr id="425" name="楕円 424"/>
        <xdr:cNvSpPr/>
      </xdr:nvSpPr>
      <xdr:spPr>
        <a:xfrm>
          <a:off x="4584700" y="1797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124658</xdr:rowOff>
    </xdr:from>
    <xdr:ext cx="405111" cy="259045"/>
    <xdr:sp macro="" textlink="">
      <xdr:nvSpPr>
        <xdr:cNvPr id="426" name="【市民会館】&#10;有形固定資産減価償却率該当値テキスト"/>
        <xdr:cNvSpPr txBox="1"/>
      </xdr:nvSpPr>
      <xdr:spPr>
        <a:xfrm>
          <a:off x="4673600" y="1795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113574</xdr:rowOff>
    </xdr:from>
    <xdr:to>
      <xdr:col>20</xdr:col>
      <xdr:colOff>38100</xdr:colOff>
      <xdr:row>105</xdr:row>
      <xdr:rowOff>43724</xdr:rowOff>
    </xdr:to>
    <xdr:sp macro="" textlink="">
      <xdr:nvSpPr>
        <xdr:cNvPr id="427" name="楕円 426"/>
        <xdr:cNvSpPr/>
      </xdr:nvSpPr>
      <xdr:spPr>
        <a:xfrm>
          <a:off x="3746500" y="1794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164374</xdr:rowOff>
    </xdr:from>
    <xdr:to>
      <xdr:col>24</xdr:col>
      <xdr:colOff>63500</xdr:colOff>
      <xdr:row>105</xdr:row>
      <xdr:rowOff>25581</xdr:rowOff>
    </xdr:to>
    <xdr:cxnSp macro="">
      <xdr:nvCxnSpPr>
        <xdr:cNvPr id="428" name="直線コネクタ 427"/>
        <xdr:cNvCxnSpPr/>
      </xdr:nvCxnSpPr>
      <xdr:spPr>
        <a:xfrm>
          <a:off x="3797300" y="1799517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80918</xdr:rowOff>
    </xdr:from>
    <xdr:to>
      <xdr:col>15</xdr:col>
      <xdr:colOff>101600</xdr:colOff>
      <xdr:row>105</xdr:row>
      <xdr:rowOff>11068</xdr:rowOff>
    </xdr:to>
    <xdr:sp macro="" textlink="">
      <xdr:nvSpPr>
        <xdr:cNvPr id="429" name="楕円 428"/>
        <xdr:cNvSpPr/>
      </xdr:nvSpPr>
      <xdr:spPr>
        <a:xfrm>
          <a:off x="2857500" y="1791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131718</xdr:rowOff>
    </xdr:from>
    <xdr:to>
      <xdr:col>19</xdr:col>
      <xdr:colOff>177800</xdr:colOff>
      <xdr:row>104</xdr:row>
      <xdr:rowOff>164374</xdr:rowOff>
    </xdr:to>
    <xdr:cxnSp macro="">
      <xdr:nvCxnSpPr>
        <xdr:cNvPr id="430" name="直線コネクタ 429"/>
        <xdr:cNvCxnSpPr/>
      </xdr:nvCxnSpPr>
      <xdr:spPr>
        <a:xfrm>
          <a:off x="2908300" y="17962518"/>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51526</xdr:rowOff>
    </xdr:from>
    <xdr:to>
      <xdr:col>10</xdr:col>
      <xdr:colOff>165100</xdr:colOff>
      <xdr:row>104</xdr:row>
      <xdr:rowOff>153126</xdr:rowOff>
    </xdr:to>
    <xdr:sp macro="" textlink="">
      <xdr:nvSpPr>
        <xdr:cNvPr id="431" name="楕円 430"/>
        <xdr:cNvSpPr/>
      </xdr:nvSpPr>
      <xdr:spPr>
        <a:xfrm>
          <a:off x="1968500" y="1788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102326</xdr:rowOff>
    </xdr:from>
    <xdr:to>
      <xdr:col>15</xdr:col>
      <xdr:colOff>50800</xdr:colOff>
      <xdr:row>104</xdr:row>
      <xdr:rowOff>131718</xdr:rowOff>
    </xdr:to>
    <xdr:cxnSp macro="">
      <xdr:nvCxnSpPr>
        <xdr:cNvPr id="432" name="直線コネクタ 431"/>
        <xdr:cNvCxnSpPr/>
      </xdr:nvCxnSpPr>
      <xdr:spPr>
        <a:xfrm>
          <a:off x="2019300" y="17933126"/>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22134</xdr:rowOff>
    </xdr:from>
    <xdr:to>
      <xdr:col>6</xdr:col>
      <xdr:colOff>38100</xdr:colOff>
      <xdr:row>104</xdr:row>
      <xdr:rowOff>123734</xdr:rowOff>
    </xdr:to>
    <xdr:sp macro="" textlink="">
      <xdr:nvSpPr>
        <xdr:cNvPr id="433" name="楕円 432"/>
        <xdr:cNvSpPr/>
      </xdr:nvSpPr>
      <xdr:spPr>
        <a:xfrm>
          <a:off x="1079500" y="1785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72934</xdr:rowOff>
    </xdr:from>
    <xdr:to>
      <xdr:col>10</xdr:col>
      <xdr:colOff>114300</xdr:colOff>
      <xdr:row>104</xdr:row>
      <xdr:rowOff>102326</xdr:rowOff>
    </xdr:to>
    <xdr:cxnSp macro="">
      <xdr:nvCxnSpPr>
        <xdr:cNvPr id="434" name="直線コネクタ 433"/>
        <xdr:cNvCxnSpPr/>
      </xdr:nvCxnSpPr>
      <xdr:spPr>
        <a:xfrm>
          <a:off x="1130300" y="1790373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25961</xdr:rowOff>
    </xdr:from>
    <xdr:ext cx="405111" cy="259045"/>
    <xdr:sp macro="" textlink="">
      <xdr:nvSpPr>
        <xdr:cNvPr id="435" name="n_1aveValue【市民会館】&#10;有形固定資産減価償却率"/>
        <xdr:cNvSpPr txBox="1"/>
      </xdr:nvSpPr>
      <xdr:spPr>
        <a:xfrm>
          <a:off x="3582044" y="1768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22696</xdr:rowOff>
    </xdr:from>
    <xdr:ext cx="405111" cy="259045"/>
    <xdr:sp macro="" textlink="">
      <xdr:nvSpPr>
        <xdr:cNvPr id="436" name="n_2aveValue【市民会館】&#10;有形固定資産減価償却率"/>
        <xdr:cNvSpPr txBox="1"/>
      </xdr:nvSpPr>
      <xdr:spPr>
        <a:xfrm>
          <a:off x="2705744" y="1768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160582</xdr:rowOff>
    </xdr:from>
    <xdr:ext cx="405111" cy="259045"/>
    <xdr:sp macro="" textlink="">
      <xdr:nvSpPr>
        <xdr:cNvPr id="437" name="n_3aveValue【市民会館】&#10;有形固定資産減価償却率"/>
        <xdr:cNvSpPr txBox="1"/>
      </xdr:nvSpPr>
      <xdr:spPr>
        <a:xfrm>
          <a:off x="1816744" y="1799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114861</xdr:rowOff>
    </xdr:from>
    <xdr:ext cx="405111" cy="259045"/>
    <xdr:sp macro="" textlink="">
      <xdr:nvSpPr>
        <xdr:cNvPr id="438" name="n_4aveValue【市民会館】&#10;有形固定資産減価償却率"/>
        <xdr:cNvSpPr txBox="1"/>
      </xdr:nvSpPr>
      <xdr:spPr>
        <a:xfrm>
          <a:off x="927744" y="1794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34851</xdr:rowOff>
    </xdr:from>
    <xdr:ext cx="405111" cy="259045"/>
    <xdr:sp macro="" textlink="">
      <xdr:nvSpPr>
        <xdr:cNvPr id="439" name="n_1mainValue【市民会館】&#10;有形固定資産減価償却率"/>
        <xdr:cNvSpPr txBox="1"/>
      </xdr:nvSpPr>
      <xdr:spPr>
        <a:xfrm>
          <a:off x="3582044" y="1803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2195</xdr:rowOff>
    </xdr:from>
    <xdr:ext cx="405111" cy="259045"/>
    <xdr:sp macro="" textlink="">
      <xdr:nvSpPr>
        <xdr:cNvPr id="440" name="n_2mainValue【市民会館】&#10;有形固定資産減価償却率"/>
        <xdr:cNvSpPr txBox="1"/>
      </xdr:nvSpPr>
      <xdr:spPr>
        <a:xfrm>
          <a:off x="2705744" y="18004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169653</xdr:rowOff>
    </xdr:from>
    <xdr:ext cx="405111" cy="259045"/>
    <xdr:sp macro="" textlink="">
      <xdr:nvSpPr>
        <xdr:cNvPr id="441" name="n_3mainValue【市民会館】&#10;有形固定資産減価償却率"/>
        <xdr:cNvSpPr txBox="1"/>
      </xdr:nvSpPr>
      <xdr:spPr>
        <a:xfrm>
          <a:off x="1816744" y="1765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140261</xdr:rowOff>
    </xdr:from>
    <xdr:ext cx="405111" cy="259045"/>
    <xdr:sp macro="" textlink="">
      <xdr:nvSpPr>
        <xdr:cNvPr id="442" name="n_4mainValue【市民会館】&#10;有形固定資産減価償却率"/>
        <xdr:cNvSpPr txBox="1"/>
      </xdr:nvSpPr>
      <xdr:spPr>
        <a:xfrm>
          <a:off x="927744" y="1762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3" name="正方形/長方形 44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4" name="正方形/長方形 44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5" name="正方形/長方形 44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6" name="正方形/長方形 44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7" name="正方形/長方形 44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8" name="正方形/長方形 44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9" name="正方形/長方形 44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50" name="正方形/長方形 44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51" name="テキスト ボックス 45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52" name="直線コネクタ 45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53" name="直線コネクタ 452"/>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54" name="テキスト ボックス 453"/>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5" name="直線コネクタ 454"/>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56" name="テキスト ボックス 455"/>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7" name="直線コネクタ 456"/>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58" name="テキスト ボックス 457"/>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9" name="直線コネクタ 458"/>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60" name="テキスト ボックス 459"/>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1" name="直線コネクタ 46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2" name="テキスト ボックス 46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69342</xdr:rowOff>
    </xdr:from>
    <xdr:to>
      <xdr:col>54</xdr:col>
      <xdr:colOff>189865</xdr:colOff>
      <xdr:row>108</xdr:row>
      <xdr:rowOff>39624</xdr:rowOff>
    </xdr:to>
    <xdr:cxnSp macro="">
      <xdr:nvCxnSpPr>
        <xdr:cNvPr id="464" name="直線コネクタ 463"/>
        <xdr:cNvCxnSpPr/>
      </xdr:nvCxnSpPr>
      <xdr:spPr>
        <a:xfrm flipV="1">
          <a:off x="10476865" y="17385792"/>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43451</xdr:rowOff>
    </xdr:from>
    <xdr:ext cx="469744" cy="259045"/>
    <xdr:sp macro="" textlink="">
      <xdr:nvSpPr>
        <xdr:cNvPr id="465" name="【市民会館】&#10;一人当たり面積最小値テキスト"/>
        <xdr:cNvSpPr txBox="1"/>
      </xdr:nvSpPr>
      <xdr:spPr>
        <a:xfrm>
          <a:off x="10515600" y="1856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39624</xdr:rowOff>
    </xdr:from>
    <xdr:to>
      <xdr:col>55</xdr:col>
      <xdr:colOff>88900</xdr:colOff>
      <xdr:row>108</xdr:row>
      <xdr:rowOff>39624</xdr:rowOff>
    </xdr:to>
    <xdr:cxnSp macro="">
      <xdr:nvCxnSpPr>
        <xdr:cNvPr id="466" name="直線コネクタ 465"/>
        <xdr:cNvCxnSpPr/>
      </xdr:nvCxnSpPr>
      <xdr:spPr>
        <a:xfrm>
          <a:off x="10388600" y="1855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16019</xdr:rowOff>
    </xdr:from>
    <xdr:ext cx="469744" cy="259045"/>
    <xdr:sp macro="" textlink="">
      <xdr:nvSpPr>
        <xdr:cNvPr id="467" name="【市民会館】&#10;一人当たり面積最大値テキスト"/>
        <xdr:cNvSpPr txBox="1"/>
      </xdr:nvSpPr>
      <xdr:spPr>
        <a:xfrm>
          <a:off x="10515600" y="17161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69342</xdr:rowOff>
    </xdr:from>
    <xdr:to>
      <xdr:col>55</xdr:col>
      <xdr:colOff>88900</xdr:colOff>
      <xdr:row>101</xdr:row>
      <xdr:rowOff>69342</xdr:rowOff>
    </xdr:to>
    <xdr:cxnSp macro="">
      <xdr:nvCxnSpPr>
        <xdr:cNvPr id="468" name="直線コネクタ 467"/>
        <xdr:cNvCxnSpPr/>
      </xdr:nvCxnSpPr>
      <xdr:spPr>
        <a:xfrm>
          <a:off x="10388600" y="17385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136414</xdr:rowOff>
    </xdr:from>
    <xdr:ext cx="469744" cy="259045"/>
    <xdr:sp macro="" textlink="">
      <xdr:nvSpPr>
        <xdr:cNvPr id="469" name="【市民会館】&#10;一人当たり面積平均値テキスト"/>
        <xdr:cNvSpPr txBox="1"/>
      </xdr:nvSpPr>
      <xdr:spPr>
        <a:xfrm>
          <a:off x="10515600" y="179672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157987</xdr:rowOff>
    </xdr:from>
    <xdr:to>
      <xdr:col>55</xdr:col>
      <xdr:colOff>50800</xdr:colOff>
      <xdr:row>105</xdr:row>
      <xdr:rowOff>88137</xdr:rowOff>
    </xdr:to>
    <xdr:sp macro="" textlink="">
      <xdr:nvSpPr>
        <xdr:cNvPr id="470" name="フローチャート: 判断 469"/>
        <xdr:cNvSpPr/>
      </xdr:nvSpPr>
      <xdr:spPr>
        <a:xfrm>
          <a:off x="10426700" y="1798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254</xdr:rowOff>
    </xdr:from>
    <xdr:to>
      <xdr:col>50</xdr:col>
      <xdr:colOff>165100</xdr:colOff>
      <xdr:row>105</xdr:row>
      <xdr:rowOff>101854</xdr:rowOff>
    </xdr:to>
    <xdr:sp macro="" textlink="">
      <xdr:nvSpPr>
        <xdr:cNvPr id="471" name="フローチャート: 判断 470"/>
        <xdr:cNvSpPr/>
      </xdr:nvSpPr>
      <xdr:spPr>
        <a:xfrm>
          <a:off x="9588500" y="1800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13970</xdr:rowOff>
    </xdr:from>
    <xdr:to>
      <xdr:col>46</xdr:col>
      <xdr:colOff>38100</xdr:colOff>
      <xdr:row>105</xdr:row>
      <xdr:rowOff>115570</xdr:rowOff>
    </xdr:to>
    <xdr:sp macro="" textlink="">
      <xdr:nvSpPr>
        <xdr:cNvPr id="472" name="フローチャート: 判断 471"/>
        <xdr:cNvSpPr/>
      </xdr:nvSpPr>
      <xdr:spPr>
        <a:xfrm>
          <a:off x="8699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13970</xdr:rowOff>
    </xdr:from>
    <xdr:to>
      <xdr:col>41</xdr:col>
      <xdr:colOff>101600</xdr:colOff>
      <xdr:row>105</xdr:row>
      <xdr:rowOff>115570</xdr:rowOff>
    </xdr:to>
    <xdr:sp macro="" textlink="">
      <xdr:nvSpPr>
        <xdr:cNvPr id="473" name="フローチャート: 判断 472"/>
        <xdr:cNvSpPr/>
      </xdr:nvSpPr>
      <xdr:spPr>
        <a:xfrm>
          <a:off x="7810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4826</xdr:rowOff>
    </xdr:from>
    <xdr:to>
      <xdr:col>36</xdr:col>
      <xdr:colOff>165100</xdr:colOff>
      <xdr:row>105</xdr:row>
      <xdr:rowOff>106426</xdr:rowOff>
    </xdr:to>
    <xdr:sp macro="" textlink="">
      <xdr:nvSpPr>
        <xdr:cNvPr id="474" name="フローチャート: 判断 473"/>
        <xdr:cNvSpPr/>
      </xdr:nvSpPr>
      <xdr:spPr>
        <a:xfrm>
          <a:off x="6921500" y="180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5" name="テキスト ボックス 47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6" name="テキスト ボックス 47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7" name="テキスト ボックス 47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8" name="テキスト ボックス 47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9" name="テキスト ボックス 47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103124</xdr:rowOff>
    </xdr:from>
    <xdr:to>
      <xdr:col>55</xdr:col>
      <xdr:colOff>50800</xdr:colOff>
      <xdr:row>105</xdr:row>
      <xdr:rowOff>33274</xdr:rowOff>
    </xdr:to>
    <xdr:sp macro="" textlink="">
      <xdr:nvSpPr>
        <xdr:cNvPr id="480" name="楕円 479"/>
        <xdr:cNvSpPr/>
      </xdr:nvSpPr>
      <xdr:spPr>
        <a:xfrm>
          <a:off x="10426700" y="1793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126001</xdr:rowOff>
    </xdr:from>
    <xdr:ext cx="469744" cy="259045"/>
    <xdr:sp macro="" textlink="">
      <xdr:nvSpPr>
        <xdr:cNvPr id="481" name="【市民会館】&#10;一人当たり面積該当値テキスト"/>
        <xdr:cNvSpPr txBox="1"/>
      </xdr:nvSpPr>
      <xdr:spPr>
        <a:xfrm>
          <a:off x="10515600" y="17785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107696</xdr:rowOff>
    </xdr:from>
    <xdr:to>
      <xdr:col>50</xdr:col>
      <xdr:colOff>165100</xdr:colOff>
      <xdr:row>105</xdr:row>
      <xdr:rowOff>37846</xdr:rowOff>
    </xdr:to>
    <xdr:sp macro="" textlink="">
      <xdr:nvSpPr>
        <xdr:cNvPr id="482" name="楕円 481"/>
        <xdr:cNvSpPr/>
      </xdr:nvSpPr>
      <xdr:spPr>
        <a:xfrm>
          <a:off x="9588500" y="1793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153924</xdr:rowOff>
    </xdr:from>
    <xdr:to>
      <xdr:col>55</xdr:col>
      <xdr:colOff>0</xdr:colOff>
      <xdr:row>104</xdr:row>
      <xdr:rowOff>158496</xdr:rowOff>
    </xdr:to>
    <xdr:cxnSp macro="">
      <xdr:nvCxnSpPr>
        <xdr:cNvPr id="483" name="直線コネクタ 482"/>
        <xdr:cNvCxnSpPr/>
      </xdr:nvCxnSpPr>
      <xdr:spPr>
        <a:xfrm flipV="1">
          <a:off x="9639300" y="1798472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112268</xdr:rowOff>
    </xdr:from>
    <xdr:to>
      <xdr:col>46</xdr:col>
      <xdr:colOff>38100</xdr:colOff>
      <xdr:row>105</xdr:row>
      <xdr:rowOff>42418</xdr:rowOff>
    </xdr:to>
    <xdr:sp macro="" textlink="">
      <xdr:nvSpPr>
        <xdr:cNvPr id="484" name="楕円 483"/>
        <xdr:cNvSpPr/>
      </xdr:nvSpPr>
      <xdr:spPr>
        <a:xfrm>
          <a:off x="8699500" y="1794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158496</xdr:rowOff>
    </xdr:from>
    <xdr:to>
      <xdr:col>50</xdr:col>
      <xdr:colOff>114300</xdr:colOff>
      <xdr:row>104</xdr:row>
      <xdr:rowOff>163068</xdr:rowOff>
    </xdr:to>
    <xdr:cxnSp macro="">
      <xdr:nvCxnSpPr>
        <xdr:cNvPr id="485" name="直線コネクタ 484"/>
        <xdr:cNvCxnSpPr/>
      </xdr:nvCxnSpPr>
      <xdr:spPr>
        <a:xfrm flipV="1">
          <a:off x="8750300" y="179892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116839</xdr:rowOff>
    </xdr:from>
    <xdr:to>
      <xdr:col>41</xdr:col>
      <xdr:colOff>101600</xdr:colOff>
      <xdr:row>105</xdr:row>
      <xdr:rowOff>46989</xdr:rowOff>
    </xdr:to>
    <xdr:sp macro="" textlink="">
      <xdr:nvSpPr>
        <xdr:cNvPr id="486" name="楕円 485"/>
        <xdr:cNvSpPr/>
      </xdr:nvSpPr>
      <xdr:spPr>
        <a:xfrm>
          <a:off x="7810500" y="1794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163068</xdr:rowOff>
    </xdr:from>
    <xdr:to>
      <xdr:col>45</xdr:col>
      <xdr:colOff>177800</xdr:colOff>
      <xdr:row>104</xdr:row>
      <xdr:rowOff>167639</xdr:rowOff>
    </xdr:to>
    <xdr:cxnSp macro="">
      <xdr:nvCxnSpPr>
        <xdr:cNvPr id="487" name="直線コネクタ 486"/>
        <xdr:cNvCxnSpPr/>
      </xdr:nvCxnSpPr>
      <xdr:spPr>
        <a:xfrm flipV="1">
          <a:off x="7861300" y="17993868"/>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104</xdr:row>
      <xdr:rowOff>121413</xdr:rowOff>
    </xdr:from>
    <xdr:to>
      <xdr:col>36</xdr:col>
      <xdr:colOff>165100</xdr:colOff>
      <xdr:row>105</xdr:row>
      <xdr:rowOff>51563</xdr:rowOff>
    </xdr:to>
    <xdr:sp macro="" textlink="">
      <xdr:nvSpPr>
        <xdr:cNvPr id="488" name="楕円 487"/>
        <xdr:cNvSpPr/>
      </xdr:nvSpPr>
      <xdr:spPr>
        <a:xfrm>
          <a:off x="6921500" y="1795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104</xdr:row>
      <xdr:rowOff>167639</xdr:rowOff>
    </xdr:from>
    <xdr:to>
      <xdr:col>41</xdr:col>
      <xdr:colOff>50800</xdr:colOff>
      <xdr:row>105</xdr:row>
      <xdr:rowOff>763</xdr:rowOff>
    </xdr:to>
    <xdr:cxnSp macro="">
      <xdr:nvCxnSpPr>
        <xdr:cNvPr id="489" name="直線コネクタ 488"/>
        <xdr:cNvCxnSpPr/>
      </xdr:nvCxnSpPr>
      <xdr:spPr>
        <a:xfrm flipV="1">
          <a:off x="6972300" y="17998439"/>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92981</xdr:rowOff>
    </xdr:from>
    <xdr:ext cx="469744" cy="259045"/>
    <xdr:sp macro="" textlink="">
      <xdr:nvSpPr>
        <xdr:cNvPr id="490" name="n_1aveValue【市民会館】&#10;一人当たり面積"/>
        <xdr:cNvSpPr txBox="1"/>
      </xdr:nvSpPr>
      <xdr:spPr>
        <a:xfrm>
          <a:off x="9391727" y="18095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106697</xdr:rowOff>
    </xdr:from>
    <xdr:ext cx="469744" cy="259045"/>
    <xdr:sp macro="" textlink="">
      <xdr:nvSpPr>
        <xdr:cNvPr id="491" name="n_2aveValue【市民会館】&#10;一人当たり面積"/>
        <xdr:cNvSpPr txBox="1"/>
      </xdr:nvSpPr>
      <xdr:spPr>
        <a:xfrm>
          <a:off x="85154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106697</xdr:rowOff>
    </xdr:from>
    <xdr:ext cx="469744" cy="259045"/>
    <xdr:sp macro="" textlink="">
      <xdr:nvSpPr>
        <xdr:cNvPr id="492" name="n_3aveValue【市民会館】&#10;一人当たり面積"/>
        <xdr:cNvSpPr txBox="1"/>
      </xdr:nvSpPr>
      <xdr:spPr>
        <a:xfrm>
          <a:off x="76264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97553</xdr:rowOff>
    </xdr:from>
    <xdr:ext cx="469744" cy="259045"/>
    <xdr:sp macro="" textlink="">
      <xdr:nvSpPr>
        <xdr:cNvPr id="493" name="n_4aveValue【市民会館】&#10;一人当たり面積"/>
        <xdr:cNvSpPr txBox="1"/>
      </xdr:nvSpPr>
      <xdr:spPr>
        <a:xfrm>
          <a:off x="6737427" y="18099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54373</xdr:rowOff>
    </xdr:from>
    <xdr:ext cx="469744" cy="259045"/>
    <xdr:sp macro="" textlink="">
      <xdr:nvSpPr>
        <xdr:cNvPr id="494" name="n_1mainValue【市民会館】&#10;一人当たり面積"/>
        <xdr:cNvSpPr txBox="1"/>
      </xdr:nvSpPr>
      <xdr:spPr>
        <a:xfrm>
          <a:off x="9391727" y="17713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58945</xdr:rowOff>
    </xdr:from>
    <xdr:ext cx="469744" cy="259045"/>
    <xdr:sp macro="" textlink="">
      <xdr:nvSpPr>
        <xdr:cNvPr id="495" name="n_2mainValue【市民会館】&#10;一人当たり面積"/>
        <xdr:cNvSpPr txBox="1"/>
      </xdr:nvSpPr>
      <xdr:spPr>
        <a:xfrm>
          <a:off x="8515427" y="1771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63516</xdr:rowOff>
    </xdr:from>
    <xdr:ext cx="469744" cy="259045"/>
    <xdr:sp macro="" textlink="">
      <xdr:nvSpPr>
        <xdr:cNvPr id="496" name="n_3mainValue【市民会館】&#10;一人当たり面積"/>
        <xdr:cNvSpPr txBox="1"/>
      </xdr:nvSpPr>
      <xdr:spPr>
        <a:xfrm>
          <a:off x="7626427" y="1772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68090</xdr:rowOff>
    </xdr:from>
    <xdr:ext cx="469744" cy="259045"/>
    <xdr:sp macro="" textlink="">
      <xdr:nvSpPr>
        <xdr:cNvPr id="497" name="n_4mainValue【市民会館】&#10;一人当たり面積"/>
        <xdr:cNvSpPr txBox="1"/>
      </xdr:nvSpPr>
      <xdr:spPr>
        <a:xfrm>
          <a:off x="6737427" y="17727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8" name="正方形/長方形 49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9" name="正方形/長方形 49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500" name="正方形/長方形 49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1" name="正方形/長方形 50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2" name="正方形/長方形 50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3" name="正方形/長方形 50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4" name="正方形/長方形 50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5" name="正方形/長方形 50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6" name="テキスト ボックス 50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7" name="直線コネクタ 50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8" name="テキスト ボックス 507"/>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9" name="直線コネクタ 50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10" name="テキスト ボックス 509"/>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11" name="直線コネクタ 51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2" name="テキスト ボックス 51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3" name="直線コネクタ 51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4" name="テキスト ボックス 51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5" name="直線コネクタ 51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6" name="テキスト ボックス 51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7" name="直線コネクタ 51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8" name="テキスト ボックス 51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9" name="直線コネクタ 51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20" name="テキスト ボックス 519"/>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21" name="直線コネクタ 52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50074</xdr:rowOff>
    </xdr:from>
    <xdr:to>
      <xdr:col>85</xdr:col>
      <xdr:colOff>126364</xdr:colOff>
      <xdr:row>42</xdr:row>
      <xdr:rowOff>48441</xdr:rowOff>
    </xdr:to>
    <xdr:cxnSp macro="">
      <xdr:nvCxnSpPr>
        <xdr:cNvPr id="523" name="直線コネクタ 522"/>
        <xdr:cNvCxnSpPr/>
      </xdr:nvCxnSpPr>
      <xdr:spPr>
        <a:xfrm flipV="1">
          <a:off x="16318864" y="5879374"/>
          <a:ext cx="0" cy="1369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52268</xdr:rowOff>
    </xdr:from>
    <xdr:ext cx="405111" cy="259045"/>
    <xdr:sp macro="" textlink="">
      <xdr:nvSpPr>
        <xdr:cNvPr id="524" name="【一般廃棄物処理施設】&#10;有形固定資産減価償却率最小値テキスト"/>
        <xdr:cNvSpPr txBox="1"/>
      </xdr:nvSpPr>
      <xdr:spPr>
        <a:xfrm>
          <a:off x="16357600" y="72531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48441</xdr:rowOff>
    </xdr:from>
    <xdr:to>
      <xdr:col>86</xdr:col>
      <xdr:colOff>25400</xdr:colOff>
      <xdr:row>42</xdr:row>
      <xdr:rowOff>48441</xdr:rowOff>
    </xdr:to>
    <xdr:cxnSp macro="">
      <xdr:nvCxnSpPr>
        <xdr:cNvPr id="525" name="直線コネクタ 524"/>
        <xdr:cNvCxnSpPr/>
      </xdr:nvCxnSpPr>
      <xdr:spPr>
        <a:xfrm>
          <a:off x="16230600" y="7249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168201</xdr:rowOff>
    </xdr:from>
    <xdr:ext cx="405111" cy="259045"/>
    <xdr:sp macro="" textlink="">
      <xdr:nvSpPr>
        <xdr:cNvPr id="526" name="【一般廃棄物処理施設】&#10;有形固定資産減価償却率最大値テキスト"/>
        <xdr:cNvSpPr txBox="1"/>
      </xdr:nvSpPr>
      <xdr:spPr>
        <a:xfrm>
          <a:off x="16357600" y="5654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50074</xdr:rowOff>
    </xdr:from>
    <xdr:to>
      <xdr:col>86</xdr:col>
      <xdr:colOff>25400</xdr:colOff>
      <xdr:row>34</xdr:row>
      <xdr:rowOff>50074</xdr:rowOff>
    </xdr:to>
    <xdr:cxnSp macro="">
      <xdr:nvCxnSpPr>
        <xdr:cNvPr id="527" name="直線コネクタ 526"/>
        <xdr:cNvCxnSpPr/>
      </xdr:nvCxnSpPr>
      <xdr:spPr>
        <a:xfrm>
          <a:off x="16230600" y="587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40113</xdr:rowOff>
    </xdr:from>
    <xdr:ext cx="405111" cy="259045"/>
    <xdr:sp macro="" textlink="">
      <xdr:nvSpPr>
        <xdr:cNvPr id="528" name="【一般廃棄物処理施設】&#10;有形固定資産減価償却率平均値テキスト"/>
        <xdr:cNvSpPr txBox="1"/>
      </xdr:nvSpPr>
      <xdr:spPr>
        <a:xfrm>
          <a:off x="16357600" y="63837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17235</xdr:rowOff>
    </xdr:from>
    <xdr:to>
      <xdr:col>85</xdr:col>
      <xdr:colOff>177800</xdr:colOff>
      <xdr:row>38</xdr:row>
      <xdr:rowOff>118835</xdr:rowOff>
    </xdr:to>
    <xdr:sp macro="" textlink="">
      <xdr:nvSpPr>
        <xdr:cNvPr id="529" name="フローチャート: 判断 528"/>
        <xdr:cNvSpPr/>
      </xdr:nvSpPr>
      <xdr:spPr>
        <a:xfrm>
          <a:off x="16268700" y="653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56424</xdr:rowOff>
    </xdr:from>
    <xdr:to>
      <xdr:col>81</xdr:col>
      <xdr:colOff>101600</xdr:colOff>
      <xdr:row>38</xdr:row>
      <xdr:rowOff>158024</xdr:rowOff>
    </xdr:to>
    <xdr:sp macro="" textlink="">
      <xdr:nvSpPr>
        <xdr:cNvPr id="530" name="フローチャート: 判断 529"/>
        <xdr:cNvSpPr/>
      </xdr:nvSpPr>
      <xdr:spPr>
        <a:xfrm>
          <a:off x="15430500" y="657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15603</xdr:rowOff>
    </xdr:from>
    <xdr:to>
      <xdr:col>76</xdr:col>
      <xdr:colOff>165100</xdr:colOff>
      <xdr:row>38</xdr:row>
      <xdr:rowOff>117203</xdr:rowOff>
    </xdr:to>
    <xdr:sp macro="" textlink="">
      <xdr:nvSpPr>
        <xdr:cNvPr id="531" name="フローチャート: 判断 530"/>
        <xdr:cNvSpPr/>
      </xdr:nvSpPr>
      <xdr:spPr>
        <a:xfrm>
          <a:off x="14541500" y="653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142966</xdr:rowOff>
    </xdr:from>
    <xdr:to>
      <xdr:col>72</xdr:col>
      <xdr:colOff>38100</xdr:colOff>
      <xdr:row>38</xdr:row>
      <xdr:rowOff>73116</xdr:rowOff>
    </xdr:to>
    <xdr:sp macro="" textlink="">
      <xdr:nvSpPr>
        <xdr:cNvPr id="532" name="フローチャート: 判断 531"/>
        <xdr:cNvSpPr/>
      </xdr:nvSpPr>
      <xdr:spPr>
        <a:xfrm>
          <a:off x="13652500" y="648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134801</xdr:rowOff>
    </xdr:from>
    <xdr:to>
      <xdr:col>67</xdr:col>
      <xdr:colOff>101600</xdr:colOff>
      <xdr:row>38</xdr:row>
      <xdr:rowOff>64951</xdr:rowOff>
    </xdr:to>
    <xdr:sp macro="" textlink="">
      <xdr:nvSpPr>
        <xdr:cNvPr id="533" name="フローチャート: 判断 532"/>
        <xdr:cNvSpPr/>
      </xdr:nvSpPr>
      <xdr:spPr>
        <a:xfrm>
          <a:off x="12763500" y="647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4" name="テキスト ボックス 53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5" name="テキスト ボックス 53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6" name="テキスト ボックス 53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7" name="テキスト ボックス 53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8" name="テキスト ボックス 53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139700</xdr:rowOff>
    </xdr:from>
    <xdr:to>
      <xdr:col>85</xdr:col>
      <xdr:colOff>177800</xdr:colOff>
      <xdr:row>42</xdr:row>
      <xdr:rowOff>69850</xdr:rowOff>
    </xdr:to>
    <xdr:sp macro="" textlink="">
      <xdr:nvSpPr>
        <xdr:cNvPr id="539" name="楕円 538"/>
        <xdr:cNvSpPr/>
      </xdr:nvSpPr>
      <xdr:spPr>
        <a:xfrm>
          <a:off x="16268700" y="716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54627</xdr:rowOff>
    </xdr:from>
    <xdr:ext cx="405111" cy="259045"/>
    <xdr:sp macro="" textlink="">
      <xdr:nvSpPr>
        <xdr:cNvPr id="540" name="【一般廃棄物処理施設】&#10;有形固定資産減価償却率該当値テキスト"/>
        <xdr:cNvSpPr txBox="1"/>
      </xdr:nvSpPr>
      <xdr:spPr>
        <a:xfrm>
          <a:off x="16357600" y="7084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118473</xdr:rowOff>
    </xdr:from>
    <xdr:to>
      <xdr:col>81</xdr:col>
      <xdr:colOff>101600</xdr:colOff>
      <xdr:row>42</xdr:row>
      <xdr:rowOff>48623</xdr:rowOff>
    </xdr:to>
    <xdr:sp macro="" textlink="">
      <xdr:nvSpPr>
        <xdr:cNvPr id="541" name="楕円 540"/>
        <xdr:cNvSpPr/>
      </xdr:nvSpPr>
      <xdr:spPr>
        <a:xfrm>
          <a:off x="15430500" y="714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169273</xdr:rowOff>
    </xdr:from>
    <xdr:to>
      <xdr:col>85</xdr:col>
      <xdr:colOff>127000</xdr:colOff>
      <xdr:row>42</xdr:row>
      <xdr:rowOff>19050</xdr:rowOff>
    </xdr:to>
    <xdr:cxnSp macro="">
      <xdr:nvCxnSpPr>
        <xdr:cNvPr id="542" name="直線コネクタ 541"/>
        <xdr:cNvCxnSpPr/>
      </xdr:nvCxnSpPr>
      <xdr:spPr>
        <a:xfrm>
          <a:off x="15481300" y="7198723"/>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98878</xdr:rowOff>
    </xdr:from>
    <xdr:to>
      <xdr:col>76</xdr:col>
      <xdr:colOff>165100</xdr:colOff>
      <xdr:row>42</xdr:row>
      <xdr:rowOff>29028</xdr:rowOff>
    </xdr:to>
    <xdr:sp macro="" textlink="">
      <xdr:nvSpPr>
        <xdr:cNvPr id="543" name="楕円 542"/>
        <xdr:cNvSpPr/>
      </xdr:nvSpPr>
      <xdr:spPr>
        <a:xfrm>
          <a:off x="14541500" y="712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149678</xdr:rowOff>
    </xdr:from>
    <xdr:to>
      <xdr:col>81</xdr:col>
      <xdr:colOff>50800</xdr:colOff>
      <xdr:row>41</xdr:row>
      <xdr:rowOff>169273</xdr:rowOff>
    </xdr:to>
    <xdr:cxnSp macro="">
      <xdr:nvCxnSpPr>
        <xdr:cNvPr id="544" name="直線コネクタ 543"/>
        <xdr:cNvCxnSpPr/>
      </xdr:nvCxnSpPr>
      <xdr:spPr>
        <a:xfrm>
          <a:off x="14592300" y="7179128"/>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76019</xdr:rowOff>
    </xdr:from>
    <xdr:to>
      <xdr:col>72</xdr:col>
      <xdr:colOff>38100</xdr:colOff>
      <xdr:row>42</xdr:row>
      <xdr:rowOff>6169</xdr:rowOff>
    </xdr:to>
    <xdr:sp macro="" textlink="">
      <xdr:nvSpPr>
        <xdr:cNvPr id="545" name="楕円 544"/>
        <xdr:cNvSpPr/>
      </xdr:nvSpPr>
      <xdr:spPr>
        <a:xfrm>
          <a:off x="13652500" y="710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126819</xdr:rowOff>
    </xdr:from>
    <xdr:to>
      <xdr:col>76</xdr:col>
      <xdr:colOff>114300</xdr:colOff>
      <xdr:row>41</xdr:row>
      <xdr:rowOff>149678</xdr:rowOff>
    </xdr:to>
    <xdr:cxnSp macro="">
      <xdr:nvCxnSpPr>
        <xdr:cNvPr id="546" name="直線コネクタ 545"/>
        <xdr:cNvCxnSpPr/>
      </xdr:nvCxnSpPr>
      <xdr:spPr>
        <a:xfrm>
          <a:off x="13703300" y="7156269"/>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56424</xdr:rowOff>
    </xdr:from>
    <xdr:to>
      <xdr:col>67</xdr:col>
      <xdr:colOff>101600</xdr:colOff>
      <xdr:row>41</xdr:row>
      <xdr:rowOff>158024</xdr:rowOff>
    </xdr:to>
    <xdr:sp macro="" textlink="">
      <xdr:nvSpPr>
        <xdr:cNvPr id="547" name="楕円 546"/>
        <xdr:cNvSpPr/>
      </xdr:nvSpPr>
      <xdr:spPr>
        <a:xfrm>
          <a:off x="12763500" y="708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107224</xdr:rowOff>
    </xdr:from>
    <xdr:to>
      <xdr:col>71</xdr:col>
      <xdr:colOff>177800</xdr:colOff>
      <xdr:row>41</xdr:row>
      <xdr:rowOff>126819</xdr:rowOff>
    </xdr:to>
    <xdr:cxnSp macro="">
      <xdr:nvCxnSpPr>
        <xdr:cNvPr id="548" name="直線コネクタ 547"/>
        <xdr:cNvCxnSpPr/>
      </xdr:nvCxnSpPr>
      <xdr:spPr>
        <a:xfrm>
          <a:off x="12814300" y="7136674"/>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3101</xdr:rowOff>
    </xdr:from>
    <xdr:ext cx="405111" cy="259045"/>
    <xdr:sp macro="" textlink="">
      <xdr:nvSpPr>
        <xdr:cNvPr id="549" name="n_1aveValue【一般廃棄物処理施設】&#10;有形固定資産減価償却率"/>
        <xdr:cNvSpPr txBox="1"/>
      </xdr:nvSpPr>
      <xdr:spPr>
        <a:xfrm>
          <a:off x="15266044" y="634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133730</xdr:rowOff>
    </xdr:from>
    <xdr:ext cx="405111" cy="259045"/>
    <xdr:sp macro="" textlink="">
      <xdr:nvSpPr>
        <xdr:cNvPr id="550" name="n_2aveValue【一般廃棄物処理施設】&#10;有形固定資産減価償却率"/>
        <xdr:cNvSpPr txBox="1"/>
      </xdr:nvSpPr>
      <xdr:spPr>
        <a:xfrm>
          <a:off x="14389744" y="6305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89643</xdr:rowOff>
    </xdr:from>
    <xdr:ext cx="405111" cy="259045"/>
    <xdr:sp macro="" textlink="">
      <xdr:nvSpPr>
        <xdr:cNvPr id="551" name="n_3aveValue【一般廃棄物処理施設】&#10;有形固定資産減価償却率"/>
        <xdr:cNvSpPr txBox="1"/>
      </xdr:nvSpPr>
      <xdr:spPr>
        <a:xfrm>
          <a:off x="13500744" y="6261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81478</xdr:rowOff>
    </xdr:from>
    <xdr:ext cx="405111" cy="259045"/>
    <xdr:sp macro="" textlink="">
      <xdr:nvSpPr>
        <xdr:cNvPr id="552" name="n_4aveValue【一般廃棄物処理施設】&#10;有形固定資産減価償却率"/>
        <xdr:cNvSpPr txBox="1"/>
      </xdr:nvSpPr>
      <xdr:spPr>
        <a:xfrm>
          <a:off x="12611744" y="625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39750</xdr:rowOff>
    </xdr:from>
    <xdr:ext cx="405111" cy="259045"/>
    <xdr:sp macro="" textlink="">
      <xdr:nvSpPr>
        <xdr:cNvPr id="553" name="n_1mainValue【一般廃棄物処理施設】&#10;有形固定資産減価償却率"/>
        <xdr:cNvSpPr txBox="1"/>
      </xdr:nvSpPr>
      <xdr:spPr>
        <a:xfrm>
          <a:off x="15266044" y="7240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42</xdr:row>
      <xdr:rowOff>20155</xdr:rowOff>
    </xdr:from>
    <xdr:ext cx="405111" cy="259045"/>
    <xdr:sp macro="" textlink="">
      <xdr:nvSpPr>
        <xdr:cNvPr id="554" name="n_2mainValue【一般廃棄物処理施設】&#10;有形固定資産減価償却率"/>
        <xdr:cNvSpPr txBox="1"/>
      </xdr:nvSpPr>
      <xdr:spPr>
        <a:xfrm>
          <a:off x="14389744" y="7221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168746</xdr:rowOff>
    </xdr:from>
    <xdr:ext cx="405111" cy="259045"/>
    <xdr:sp macro="" textlink="">
      <xdr:nvSpPr>
        <xdr:cNvPr id="555" name="n_3mainValue【一般廃棄物処理施設】&#10;有形固定資産減価償却率"/>
        <xdr:cNvSpPr txBox="1"/>
      </xdr:nvSpPr>
      <xdr:spPr>
        <a:xfrm>
          <a:off x="13500744" y="7198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149151</xdr:rowOff>
    </xdr:from>
    <xdr:ext cx="405111" cy="259045"/>
    <xdr:sp macro="" textlink="">
      <xdr:nvSpPr>
        <xdr:cNvPr id="556" name="n_4mainValue【一般廃棄物処理施設】&#10;有形固定資産減価償却率"/>
        <xdr:cNvSpPr txBox="1"/>
      </xdr:nvSpPr>
      <xdr:spPr>
        <a:xfrm>
          <a:off x="12611744" y="7178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7" name="正方形/長方形 55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8" name="正方形/長方形 55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9" name="正方形/長方形 55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60" name="正方形/長方形 55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61" name="正方形/長方形 56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2" name="正方形/長方形 56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3" name="正方形/長方形 56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4" name="正方形/長方形 56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5" name="テキスト ボックス 56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6" name="直線コネクタ 56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7" name="直線コネクタ 566"/>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8" name="テキスト ボックス 567"/>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9" name="直線コネクタ 568"/>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70" name="テキスト ボックス 569"/>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71" name="直線コネクタ 570"/>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72" name="テキスト ボックス 571"/>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3" name="直線コネクタ 572"/>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4" name="テキスト ボックス 573"/>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5" name="直線コネクタ 57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6" name="テキスト ボックス 57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9906</xdr:rowOff>
    </xdr:from>
    <xdr:to>
      <xdr:col>116</xdr:col>
      <xdr:colOff>62864</xdr:colOff>
      <xdr:row>41</xdr:row>
      <xdr:rowOff>121124</xdr:rowOff>
    </xdr:to>
    <xdr:cxnSp macro="">
      <xdr:nvCxnSpPr>
        <xdr:cNvPr id="578" name="直線コネクタ 577"/>
        <xdr:cNvCxnSpPr/>
      </xdr:nvCxnSpPr>
      <xdr:spPr>
        <a:xfrm flipV="1">
          <a:off x="22160864" y="5839206"/>
          <a:ext cx="0" cy="1311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124951</xdr:rowOff>
    </xdr:from>
    <xdr:ext cx="469744" cy="259045"/>
    <xdr:sp macro="" textlink="">
      <xdr:nvSpPr>
        <xdr:cNvPr id="579" name="【一般廃棄物処理施設】&#10;一人当たり有形固定資産（償却資産）額最小値テキスト"/>
        <xdr:cNvSpPr txBox="1"/>
      </xdr:nvSpPr>
      <xdr:spPr>
        <a:xfrm>
          <a:off x="22199600" y="7154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121124</xdr:rowOff>
    </xdr:from>
    <xdr:to>
      <xdr:col>116</xdr:col>
      <xdr:colOff>152400</xdr:colOff>
      <xdr:row>41</xdr:row>
      <xdr:rowOff>121124</xdr:rowOff>
    </xdr:to>
    <xdr:cxnSp macro="">
      <xdr:nvCxnSpPr>
        <xdr:cNvPr id="580" name="直線コネクタ 579"/>
        <xdr:cNvCxnSpPr/>
      </xdr:nvCxnSpPr>
      <xdr:spPr>
        <a:xfrm>
          <a:off x="22072600" y="7150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128033</xdr:rowOff>
    </xdr:from>
    <xdr:ext cx="599010" cy="259045"/>
    <xdr:sp macro="" textlink="">
      <xdr:nvSpPr>
        <xdr:cNvPr id="581" name="【一般廃棄物処理施設】&#10;一人当たり有形固定資産（償却資産）額最大値テキスト"/>
        <xdr:cNvSpPr txBox="1"/>
      </xdr:nvSpPr>
      <xdr:spPr>
        <a:xfrm>
          <a:off x="22199600" y="5614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9906</xdr:rowOff>
    </xdr:from>
    <xdr:to>
      <xdr:col>116</xdr:col>
      <xdr:colOff>152400</xdr:colOff>
      <xdr:row>34</xdr:row>
      <xdr:rowOff>9906</xdr:rowOff>
    </xdr:to>
    <xdr:cxnSp macro="">
      <xdr:nvCxnSpPr>
        <xdr:cNvPr id="582" name="直線コネクタ 581"/>
        <xdr:cNvCxnSpPr/>
      </xdr:nvCxnSpPr>
      <xdr:spPr>
        <a:xfrm>
          <a:off x="22072600" y="5839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28782</xdr:rowOff>
    </xdr:from>
    <xdr:ext cx="534377" cy="259045"/>
    <xdr:sp macro="" textlink="">
      <xdr:nvSpPr>
        <xdr:cNvPr id="583" name="【一般廃棄物処理施設】&#10;一人当たり有形固定資産（償却資産）額平均値テキスト"/>
        <xdr:cNvSpPr txBox="1"/>
      </xdr:nvSpPr>
      <xdr:spPr>
        <a:xfrm>
          <a:off x="22199600" y="65438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5905</xdr:rowOff>
    </xdr:from>
    <xdr:to>
      <xdr:col>116</xdr:col>
      <xdr:colOff>114300</xdr:colOff>
      <xdr:row>39</xdr:row>
      <xdr:rowOff>107505</xdr:rowOff>
    </xdr:to>
    <xdr:sp macro="" textlink="">
      <xdr:nvSpPr>
        <xdr:cNvPr id="584" name="フローチャート: 判断 583"/>
        <xdr:cNvSpPr/>
      </xdr:nvSpPr>
      <xdr:spPr>
        <a:xfrm>
          <a:off x="22110700" y="6692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14002</xdr:rowOff>
    </xdr:from>
    <xdr:to>
      <xdr:col>112</xdr:col>
      <xdr:colOff>38100</xdr:colOff>
      <xdr:row>39</xdr:row>
      <xdr:rowOff>115602</xdr:rowOff>
    </xdr:to>
    <xdr:sp macro="" textlink="">
      <xdr:nvSpPr>
        <xdr:cNvPr id="585" name="フローチャート: 判断 584"/>
        <xdr:cNvSpPr/>
      </xdr:nvSpPr>
      <xdr:spPr>
        <a:xfrm>
          <a:off x="21272500" y="670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31252</xdr:rowOff>
    </xdr:from>
    <xdr:to>
      <xdr:col>107</xdr:col>
      <xdr:colOff>101600</xdr:colOff>
      <xdr:row>39</xdr:row>
      <xdr:rowOff>132852</xdr:rowOff>
    </xdr:to>
    <xdr:sp macro="" textlink="">
      <xdr:nvSpPr>
        <xdr:cNvPr id="586" name="フローチャート: 判断 585"/>
        <xdr:cNvSpPr/>
      </xdr:nvSpPr>
      <xdr:spPr>
        <a:xfrm>
          <a:off x="20383500" y="671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64788</xdr:rowOff>
    </xdr:from>
    <xdr:to>
      <xdr:col>102</xdr:col>
      <xdr:colOff>165100</xdr:colOff>
      <xdr:row>39</xdr:row>
      <xdr:rowOff>166388</xdr:rowOff>
    </xdr:to>
    <xdr:sp macro="" textlink="">
      <xdr:nvSpPr>
        <xdr:cNvPr id="587" name="フローチャート: 判断 586"/>
        <xdr:cNvSpPr/>
      </xdr:nvSpPr>
      <xdr:spPr>
        <a:xfrm>
          <a:off x="19494500" y="675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77278</xdr:rowOff>
    </xdr:from>
    <xdr:to>
      <xdr:col>98</xdr:col>
      <xdr:colOff>38100</xdr:colOff>
      <xdr:row>40</xdr:row>
      <xdr:rowOff>7428</xdr:rowOff>
    </xdr:to>
    <xdr:sp macro="" textlink="">
      <xdr:nvSpPr>
        <xdr:cNvPr id="588" name="フローチャート: 判断 587"/>
        <xdr:cNvSpPr/>
      </xdr:nvSpPr>
      <xdr:spPr>
        <a:xfrm>
          <a:off x="18605500" y="676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9" name="テキスト ボックス 58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0" name="テキスト ボックス 58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1" name="テキスト ボックス 59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2" name="テキスト ボックス 59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3" name="テキスト ボックス 59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18528</xdr:rowOff>
    </xdr:from>
    <xdr:to>
      <xdr:col>116</xdr:col>
      <xdr:colOff>114300</xdr:colOff>
      <xdr:row>40</xdr:row>
      <xdr:rowOff>120128</xdr:rowOff>
    </xdr:to>
    <xdr:sp macro="" textlink="">
      <xdr:nvSpPr>
        <xdr:cNvPr id="594" name="楕円 593"/>
        <xdr:cNvSpPr/>
      </xdr:nvSpPr>
      <xdr:spPr>
        <a:xfrm>
          <a:off x="22110700" y="687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168405</xdr:rowOff>
    </xdr:from>
    <xdr:ext cx="534377" cy="259045"/>
    <xdr:sp macro="" textlink="">
      <xdr:nvSpPr>
        <xdr:cNvPr id="595" name="【一般廃棄物処理施設】&#10;一人当たり有形固定資産（償却資産）額該当値テキスト"/>
        <xdr:cNvSpPr txBox="1"/>
      </xdr:nvSpPr>
      <xdr:spPr>
        <a:xfrm>
          <a:off x="22199600" y="6854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20979</xdr:rowOff>
    </xdr:from>
    <xdr:to>
      <xdr:col>112</xdr:col>
      <xdr:colOff>38100</xdr:colOff>
      <xdr:row>40</xdr:row>
      <xdr:rowOff>122579</xdr:rowOff>
    </xdr:to>
    <xdr:sp macro="" textlink="">
      <xdr:nvSpPr>
        <xdr:cNvPr id="596" name="楕円 595"/>
        <xdr:cNvSpPr/>
      </xdr:nvSpPr>
      <xdr:spPr>
        <a:xfrm>
          <a:off x="21272500" y="6878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69328</xdr:rowOff>
    </xdr:from>
    <xdr:to>
      <xdr:col>116</xdr:col>
      <xdr:colOff>63500</xdr:colOff>
      <xdr:row>40</xdr:row>
      <xdr:rowOff>71779</xdr:rowOff>
    </xdr:to>
    <xdr:cxnSp macro="">
      <xdr:nvCxnSpPr>
        <xdr:cNvPr id="597" name="直線コネクタ 596"/>
        <xdr:cNvCxnSpPr/>
      </xdr:nvCxnSpPr>
      <xdr:spPr>
        <a:xfrm flipV="1">
          <a:off x="21323300" y="6927328"/>
          <a:ext cx="838200" cy="2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23315</xdr:rowOff>
    </xdr:from>
    <xdr:to>
      <xdr:col>107</xdr:col>
      <xdr:colOff>101600</xdr:colOff>
      <xdr:row>40</xdr:row>
      <xdr:rowOff>124915</xdr:rowOff>
    </xdr:to>
    <xdr:sp macro="" textlink="">
      <xdr:nvSpPr>
        <xdr:cNvPr id="598" name="楕円 597"/>
        <xdr:cNvSpPr/>
      </xdr:nvSpPr>
      <xdr:spPr>
        <a:xfrm>
          <a:off x="20383500" y="688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71779</xdr:rowOff>
    </xdr:from>
    <xdr:to>
      <xdr:col>111</xdr:col>
      <xdr:colOff>177800</xdr:colOff>
      <xdr:row>40</xdr:row>
      <xdr:rowOff>74115</xdr:rowOff>
    </xdr:to>
    <xdr:cxnSp macro="">
      <xdr:nvCxnSpPr>
        <xdr:cNvPr id="599" name="直線コネクタ 598"/>
        <xdr:cNvCxnSpPr/>
      </xdr:nvCxnSpPr>
      <xdr:spPr>
        <a:xfrm flipV="1">
          <a:off x="20434300" y="6929779"/>
          <a:ext cx="889000" cy="2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25195</xdr:rowOff>
    </xdr:from>
    <xdr:to>
      <xdr:col>102</xdr:col>
      <xdr:colOff>165100</xdr:colOff>
      <xdr:row>40</xdr:row>
      <xdr:rowOff>126795</xdr:rowOff>
    </xdr:to>
    <xdr:sp macro="" textlink="">
      <xdr:nvSpPr>
        <xdr:cNvPr id="600" name="楕円 599"/>
        <xdr:cNvSpPr/>
      </xdr:nvSpPr>
      <xdr:spPr>
        <a:xfrm>
          <a:off x="19494500" y="688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74115</xdr:rowOff>
    </xdr:from>
    <xdr:to>
      <xdr:col>107</xdr:col>
      <xdr:colOff>50800</xdr:colOff>
      <xdr:row>40</xdr:row>
      <xdr:rowOff>75995</xdr:rowOff>
    </xdr:to>
    <xdr:cxnSp macro="">
      <xdr:nvCxnSpPr>
        <xdr:cNvPr id="601" name="直線コネクタ 600"/>
        <xdr:cNvCxnSpPr/>
      </xdr:nvCxnSpPr>
      <xdr:spPr>
        <a:xfrm flipV="1">
          <a:off x="19545300" y="6932115"/>
          <a:ext cx="889000" cy="1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27219</xdr:rowOff>
    </xdr:from>
    <xdr:to>
      <xdr:col>98</xdr:col>
      <xdr:colOff>38100</xdr:colOff>
      <xdr:row>40</xdr:row>
      <xdr:rowOff>128819</xdr:rowOff>
    </xdr:to>
    <xdr:sp macro="" textlink="">
      <xdr:nvSpPr>
        <xdr:cNvPr id="602" name="楕円 601"/>
        <xdr:cNvSpPr/>
      </xdr:nvSpPr>
      <xdr:spPr>
        <a:xfrm>
          <a:off x="18605500" y="6885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75995</xdr:rowOff>
    </xdr:from>
    <xdr:to>
      <xdr:col>102</xdr:col>
      <xdr:colOff>114300</xdr:colOff>
      <xdr:row>40</xdr:row>
      <xdr:rowOff>78019</xdr:rowOff>
    </xdr:to>
    <xdr:cxnSp macro="">
      <xdr:nvCxnSpPr>
        <xdr:cNvPr id="603" name="直線コネクタ 602"/>
        <xdr:cNvCxnSpPr/>
      </xdr:nvCxnSpPr>
      <xdr:spPr>
        <a:xfrm flipV="1">
          <a:off x="18656300" y="6933995"/>
          <a:ext cx="889000" cy="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132129</xdr:rowOff>
    </xdr:from>
    <xdr:ext cx="534377" cy="259045"/>
    <xdr:sp macro="" textlink="">
      <xdr:nvSpPr>
        <xdr:cNvPr id="604" name="n_1aveValue【一般廃棄物処理施設】&#10;一人当たり有形固定資産（償却資産）額"/>
        <xdr:cNvSpPr txBox="1"/>
      </xdr:nvSpPr>
      <xdr:spPr>
        <a:xfrm>
          <a:off x="21043411" y="6475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149379</xdr:rowOff>
    </xdr:from>
    <xdr:ext cx="534377" cy="259045"/>
    <xdr:sp macro="" textlink="">
      <xdr:nvSpPr>
        <xdr:cNvPr id="605" name="n_2aveValue【一般廃棄物処理施設】&#10;一人当たり有形固定資産（償却資産）額"/>
        <xdr:cNvSpPr txBox="1"/>
      </xdr:nvSpPr>
      <xdr:spPr>
        <a:xfrm>
          <a:off x="20167111" y="649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11465</xdr:rowOff>
    </xdr:from>
    <xdr:ext cx="534377" cy="259045"/>
    <xdr:sp macro="" textlink="">
      <xdr:nvSpPr>
        <xdr:cNvPr id="606" name="n_3aveValue【一般廃棄物処理施設】&#10;一人当たり有形固定資産（償却資産）額"/>
        <xdr:cNvSpPr txBox="1"/>
      </xdr:nvSpPr>
      <xdr:spPr>
        <a:xfrm>
          <a:off x="19278111" y="6526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23955</xdr:rowOff>
    </xdr:from>
    <xdr:ext cx="534377" cy="259045"/>
    <xdr:sp macro="" textlink="">
      <xdr:nvSpPr>
        <xdr:cNvPr id="607" name="n_4aveValue【一般廃棄物処理施設】&#10;一人当たり有形固定資産（償却資産）額"/>
        <xdr:cNvSpPr txBox="1"/>
      </xdr:nvSpPr>
      <xdr:spPr>
        <a:xfrm>
          <a:off x="18389111" y="6539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113706</xdr:rowOff>
    </xdr:from>
    <xdr:ext cx="534377" cy="259045"/>
    <xdr:sp macro="" textlink="">
      <xdr:nvSpPr>
        <xdr:cNvPr id="608" name="n_1mainValue【一般廃棄物処理施設】&#10;一人当たり有形固定資産（償却資産）額"/>
        <xdr:cNvSpPr txBox="1"/>
      </xdr:nvSpPr>
      <xdr:spPr>
        <a:xfrm>
          <a:off x="21043411" y="6971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116042</xdr:rowOff>
    </xdr:from>
    <xdr:ext cx="534377" cy="259045"/>
    <xdr:sp macro="" textlink="">
      <xdr:nvSpPr>
        <xdr:cNvPr id="609" name="n_2mainValue【一般廃棄物処理施設】&#10;一人当たり有形固定資産（償却資産）額"/>
        <xdr:cNvSpPr txBox="1"/>
      </xdr:nvSpPr>
      <xdr:spPr>
        <a:xfrm>
          <a:off x="20167111" y="6974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117922</xdr:rowOff>
    </xdr:from>
    <xdr:ext cx="534377" cy="259045"/>
    <xdr:sp macro="" textlink="">
      <xdr:nvSpPr>
        <xdr:cNvPr id="610" name="n_3mainValue【一般廃棄物処理施設】&#10;一人当たり有形固定資産（償却資産）額"/>
        <xdr:cNvSpPr txBox="1"/>
      </xdr:nvSpPr>
      <xdr:spPr>
        <a:xfrm>
          <a:off x="19278111" y="6975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119946</xdr:rowOff>
    </xdr:from>
    <xdr:ext cx="534377" cy="259045"/>
    <xdr:sp macro="" textlink="">
      <xdr:nvSpPr>
        <xdr:cNvPr id="611" name="n_4mainValue【一般廃棄物処理施設】&#10;一人当たり有形固定資産（償却資産）額"/>
        <xdr:cNvSpPr txBox="1"/>
      </xdr:nvSpPr>
      <xdr:spPr>
        <a:xfrm>
          <a:off x="18389111" y="6977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2" name="正方形/長方形 61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3" name="正方形/長方形 61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4" name="正方形/長方形 61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5" name="正方形/長方形 61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6" name="正方形/長方形 61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7" name="正方形/長方形 61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8" name="正方形/長方形 61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9" name="正方形/長方形 61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0" name="テキスト ボックス 61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1" name="直線コネクタ 62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2" name="テキスト ボックス 621"/>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3" name="直線コネクタ 62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4" name="テキスト ボックス 623"/>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5" name="直線コネクタ 62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6" name="テキスト ボックス 62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7" name="直線コネクタ 62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8" name="テキスト ボックス 62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9" name="直線コネクタ 62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30" name="テキスト ボックス 62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31" name="直線コネクタ 63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2" name="テキスト ボックス 63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3" name="直線コネクタ 63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4" name="テキスト ボックス 633"/>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5" name="直線コネクタ 63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52251</xdr:rowOff>
    </xdr:from>
    <xdr:to>
      <xdr:col>85</xdr:col>
      <xdr:colOff>126364</xdr:colOff>
      <xdr:row>64</xdr:row>
      <xdr:rowOff>104503</xdr:rowOff>
    </xdr:to>
    <xdr:cxnSp macro="">
      <xdr:nvCxnSpPr>
        <xdr:cNvPr id="637" name="直線コネクタ 636"/>
        <xdr:cNvCxnSpPr/>
      </xdr:nvCxnSpPr>
      <xdr:spPr>
        <a:xfrm flipV="1">
          <a:off x="16318864" y="9482001"/>
          <a:ext cx="0" cy="1595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108330</xdr:rowOff>
    </xdr:from>
    <xdr:ext cx="405111" cy="259045"/>
    <xdr:sp macro="" textlink="">
      <xdr:nvSpPr>
        <xdr:cNvPr id="638" name="【保健センター・保健所】&#10;有形固定資産減価償却率最小値テキスト"/>
        <xdr:cNvSpPr txBox="1"/>
      </xdr:nvSpPr>
      <xdr:spPr>
        <a:xfrm>
          <a:off x="16357600" y="1108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104503</xdr:rowOff>
    </xdr:from>
    <xdr:to>
      <xdr:col>86</xdr:col>
      <xdr:colOff>25400</xdr:colOff>
      <xdr:row>64</xdr:row>
      <xdr:rowOff>104503</xdr:rowOff>
    </xdr:to>
    <xdr:cxnSp macro="">
      <xdr:nvCxnSpPr>
        <xdr:cNvPr id="639" name="直線コネクタ 638"/>
        <xdr:cNvCxnSpPr/>
      </xdr:nvCxnSpPr>
      <xdr:spPr>
        <a:xfrm>
          <a:off x="16230600" y="1107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170378</xdr:rowOff>
    </xdr:from>
    <xdr:ext cx="340478" cy="259045"/>
    <xdr:sp macro="" textlink="">
      <xdr:nvSpPr>
        <xdr:cNvPr id="640" name="【保健センター・保健所】&#10;有形固定資産減価償却率最大値テキスト"/>
        <xdr:cNvSpPr txBox="1"/>
      </xdr:nvSpPr>
      <xdr:spPr>
        <a:xfrm>
          <a:off x="16357600" y="92572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52251</xdr:rowOff>
    </xdr:from>
    <xdr:to>
      <xdr:col>86</xdr:col>
      <xdr:colOff>25400</xdr:colOff>
      <xdr:row>55</xdr:row>
      <xdr:rowOff>52251</xdr:rowOff>
    </xdr:to>
    <xdr:cxnSp macro="">
      <xdr:nvCxnSpPr>
        <xdr:cNvPr id="641" name="直線コネクタ 640"/>
        <xdr:cNvCxnSpPr/>
      </xdr:nvCxnSpPr>
      <xdr:spPr>
        <a:xfrm>
          <a:off x="16230600" y="948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76580</xdr:rowOff>
    </xdr:from>
    <xdr:ext cx="405111" cy="259045"/>
    <xdr:sp macro="" textlink="">
      <xdr:nvSpPr>
        <xdr:cNvPr id="642" name="【保健センター・保健所】&#10;有形固定資産減価償却率平均値テキスト"/>
        <xdr:cNvSpPr txBox="1"/>
      </xdr:nvSpPr>
      <xdr:spPr>
        <a:xfrm>
          <a:off x="16357600" y="100206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53703</xdr:rowOff>
    </xdr:from>
    <xdr:to>
      <xdr:col>85</xdr:col>
      <xdr:colOff>177800</xdr:colOff>
      <xdr:row>59</xdr:row>
      <xdr:rowOff>155303</xdr:rowOff>
    </xdr:to>
    <xdr:sp macro="" textlink="">
      <xdr:nvSpPr>
        <xdr:cNvPr id="643" name="フローチャート: 判断 642"/>
        <xdr:cNvSpPr/>
      </xdr:nvSpPr>
      <xdr:spPr>
        <a:xfrm>
          <a:off x="16268700" y="1016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92891</xdr:rowOff>
    </xdr:from>
    <xdr:to>
      <xdr:col>81</xdr:col>
      <xdr:colOff>101600</xdr:colOff>
      <xdr:row>60</xdr:row>
      <xdr:rowOff>23041</xdr:rowOff>
    </xdr:to>
    <xdr:sp macro="" textlink="">
      <xdr:nvSpPr>
        <xdr:cNvPr id="644" name="フローチャート: 判断 643"/>
        <xdr:cNvSpPr/>
      </xdr:nvSpPr>
      <xdr:spPr>
        <a:xfrm>
          <a:off x="15430500" y="1020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78196</xdr:rowOff>
    </xdr:from>
    <xdr:to>
      <xdr:col>76</xdr:col>
      <xdr:colOff>165100</xdr:colOff>
      <xdr:row>60</xdr:row>
      <xdr:rowOff>8346</xdr:rowOff>
    </xdr:to>
    <xdr:sp macro="" textlink="">
      <xdr:nvSpPr>
        <xdr:cNvPr id="645" name="フローチャート: 判断 644"/>
        <xdr:cNvSpPr/>
      </xdr:nvSpPr>
      <xdr:spPr>
        <a:xfrm>
          <a:off x="14541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55335</xdr:rowOff>
    </xdr:from>
    <xdr:to>
      <xdr:col>72</xdr:col>
      <xdr:colOff>38100</xdr:colOff>
      <xdr:row>59</xdr:row>
      <xdr:rowOff>156935</xdr:rowOff>
    </xdr:to>
    <xdr:sp macro="" textlink="">
      <xdr:nvSpPr>
        <xdr:cNvPr id="646" name="フローチャート: 判断 645"/>
        <xdr:cNvSpPr/>
      </xdr:nvSpPr>
      <xdr:spPr>
        <a:xfrm>
          <a:off x="13652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37374</xdr:rowOff>
    </xdr:from>
    <xdr:to>
      <xdr:col>67</xdr:col>
      <xdr:colOff>101600</xdr:colOff>
      <xdr:row>59</xdr:row>
      <xdr:rowOff>138974</xdr:rowOff>
    </xdr:to>
    <xdr:sp macro="" textlink="">
      <xdr:nvSpPr>
        <xdr:cNvPr id="647" name="フローチャート: 判断 646"/>
        <xdr:cNvSpPr/>
      </xdr:nvSpPr>
      <xdr:spPr>
        <a:xfrm>
          <a:off x="12763500" y="1015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8" name="テキスト ボックス 64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9" name="テキスト ボックス 64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0" name="テキスト ボックス 64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1" name="テキスト ボックス 65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2" name="テキスト ボックス 65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35741</xdr:rowOff>
    </xdr:from>
    <xdr:to>
      <xdr:col>85</xdr:col>
      <xdr:colOff>177800</xdr:colOff>
      <xdr:row>60</xdr:row>
      <xdr:rowOff>137341</xdr:rowOff>
    </xdr:to>
    <xdr:sp macro="" textlink="">
      <xdr:nvSpPr>
        <xdr:cNvPr id="653" name="楕円 652"/>
        <xdr:cNvSpPr/>
      </xdr:nvSpPr>
      <xdr:spPr>
        <a:xfrm>
          <a:off x="16268700" y="1032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14168</xdr:rowOff>
    </xdr:from>
    <xdr:ext cx="405111" cy="259045"/>
    <xdr:sp macro="" textlink="">
      <xdr:nvSpPr>
        <xdr:cNvPr id="654" name="【保健センター・保健所】&#10;有形固定資産減価償却率該当値テキスト"/>
        <xdr:cNvSpPr txBox="1"/>
      </xdr:nvSpPr>
      <xdr:spPr>
        <a:xfrm>
          <a:off x="16357600" y="103011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3084</xdr:rowOff>
    </xdr:from>
    <xdr:to>
      <xdr:col>81</xdr:col>
      <xdr:colOff>101600</xdr:colOff>
      <xdr:row>60</xdr:row>
      <xdr:rowOff>104684</xdr:rowOff>
    </xdr:to>
    <xdr:sp macro="" textlink="">
      <xdr:nvSpPr>
        <xdr:cNvPr id="655" name="楕円 654"/>
        <xdr:cNvSpPr/>
      </xdr:nvSpPr>
      <xdr:spPr>
        <a:xfrm>
          <a:off x="15430500" y="1029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53884</xdr:rowOff>
    </xdr:from>
    <xdr:to>
      <xdr:col>85</xdr:col>
      <xdr:colOff>127000</xdr:colOff>
      <xdr:row>60</xdr:row>
      <xdr:rowOff>86541</xdr:rowOff>
    </xdr:to>
    <xdr:cxnSp macro="">
      <xdr:nvCxnSpPr>
        <xdr:cNvPr id="656" name="直線コネクタ 655"/>
        <xdr:cNvCxnSpPr/>
      </xdr:nvCxnSpPr>
      <xdr:spPr>
        <a:xfrm>
          <a:off x="15481300" y="1034088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64</xdr:row>
      <xdr:rowOff>79828</xdr:rowOff>
    </xdr:from>
    <xdr:to>
      <xdr:col>76</xdr:col>
      <xdr:colOff>165100</xdr:colOff>
      <xdr:row>65</xdr:row>
      <xdr:rowOff>9978</xdr:rowOff>
    </xdr:to>
    <xdr:sp macro="" textlink="">
      <xdr:nvSpPr>
        <xdr:cNvPr id="657" name="楕円 656"/>
        <xdr:cNvSpPr/>
      </xdr:nvSpPr>
      <xdr:spPr>
        <a:xfrm>
          <a:off x="145415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53884</xdr:rowOff>
    </xdr:from>
    <xdr:to>
      <xdr:col>81</xdr:col>
      <xdr:colOff>50800</xdr:colOff>
      <xdr:row>64</xdr:row>
      <xdr:rowOff>130628</xdr:rowOff>
    </xdr:to>
    <xdr:cxnSp macro="">
      <xdr:nvCxnSpPr>
        <xdr:cNvPr id="658" name="直線コネクタ 657"/>
        <xdr:cNvCxnSpPr/>
      </xdr:nvCxnSpPr>
      <xdr:spPr>
        <a:xfrm flipV="1">
          <a:off x="14592300" y="10340884"/>
          <a:ext cx="889000" cy="762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109220</xdr:rowOff>
    </xdr:from>
    <xdr:to>
      <xdr:col>72</xdr:col>
      <xdr:colOff>38100</xdr:colOff>
      <xdr:row>60</xdr:row>
      <xdr:rowOff>39370</xdr:rowOff>
    </xdr:to>
    <xdr:sp macro="" textlink="">
      <xdr:nvSpPr>
        <xdr:cNvPr id="659" name="楕円 658"/>
        <xdr:cNvSpPr/>
      </xdr:nvSpPr>
      <xdr:spPr>
        <a:xfrm>
          <a:off x="13652500" y="1022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160020</xdr:rowOff>
    </xdr:from>
    <xdr:to>
      <xdr:col>76</xdr:col>
      <xdr:colOff>114300</xdr:colOff>
      <xdr:row>64</xdr:row>
      <xdr:rowOff>130628</xdr:rowOff>
    </xdr:to>
    <xdr:cxnSp macro="">
      <xdr:nvCxnSpPr>
        <xdr:cNvPr id="660" name="直線コネクタ 659"/>
        <xdr:cNvCxnSpPr/>
      </xdr:nvCxnSpPr>
      <xdr:spPr>
        <a:xfrm>
          <a:off x="13703300" y="10275570"/>
          <a:ext cx="889000" cy="827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76563</xdr:rowOff>
    </xdr:from>
    <xdr:to>
      <xdr:col>67</xdr:col>
      <xdr:colOff>101600</xdr:colOff>
      <xdr:row>60</xdr:row>
      <xdr:rowOff>6713</xdr:rowOff>
    </xdr:to>
    <xdr:sp macro="" textlink="">
      <xdr:nvSpPr>
        <xdr:cNvPr id="661" name="楕円 660"/>
        <xdr:cNvSpPr/>
      </xdr:nvSpPr>
      <xdr:spPr>
        <a:xfrm>
          <a:off x="12763500" y="1019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127363</xdr:rowOff>
    </xdr:from>
    <xdr:to>
      <xdr:col>71</xdr:col>
      <xdr:colOff>177800</xdr:colOff>
      <xdr:row>59</xdr:row>
      <xdr:rowOff>160020</xdr:rowOff>
    </xdr:to>
    <xdr:cxnSp macro="">
      <xdr:nvCxnSpPr>
        <xdr:cNvPr id="662" name="直線コネクタ 661"/>
        <xdr:cNvCxnSpPr/>
      </xdr:nvCxnSpPr>
      <xdr:spPr>
        <a:xfrm>
          <a:off x="12814300" y="1024291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39568</xdr:rowOff>
    </xdr:from>
    <xdr:ext cx="405111" cy="259045"/>
    <xdr:sp macro="" textlink="">
      <xdr:nvSpPr>
        <xdr:cNvPr id="663" name="n_1aveValue【保健センター・保健所】&#10;有形固定資産減価償却率"/>
        <xdr:cNvSpPr txBox="1"/>
      </xdr:nvSpPr>
      <xdr:spPr>
        <a:xfrm>
          <a:off x="15266044" y="99836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24873</xdr:rowOff>
    </xdr:from>
    <xdr:ext cx="405111" cy="259045"/>
    <xdr:sp macro="" textlink="">
      <xdr:nvSpPr>
        <xdr:cNvPr id="664" name="n_2aveValue【保健センター・保健所】&#10;有形固定資産減価償却率"/>
        <xdr:cNvSpPr txBox="1"/>
      </xdr:nvSpPr>
      <xdr:spPr>
        <a:xfrm>
          <a:off x="14389744" y="996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2012</xdr:rowOff>
    </xdr:from>
    <xdr:ext cx="405111" cy="259045"/>
    <xdr:sp macro="" textlink="">
      <xdr:nvSpPr>
        <xdr:cNvPr id="665" name="n_3aveValue【保健センター・保健所】&#10;有形固定資産減価償却率"/>
        <xdr:cNvSpPr txBox="1"/>
      </xdr:nvSpPr>
      <xdr:spPr>
        <a:xfrm>
          <a:off x="135007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155501</xdr:rowOff>
    </xdr:from>
    <xdr:ext cx="405111" cy="259045"/>
    <xdr:sp macro="" textlink="">
      <xdr:nvSpPr>
        <xdr:cNvPr id="666" name="n_4aveValue【保健センター・保健所】&#10;有形固定資産減価償却率"/>
        <xdr:cNvSpPr txBox="1"/>
      </xdr:nvSpPr>
      <xdr:spPr>
        <a:xfrm>
          <a:off x="12611744" y="9928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95811</xdr:rowOff>
    </xdr:from>
    <xdr:ext cx="405111" cy="259045"/>
    <xdr:sp macro="" textlink="">
      <xdr:nvSpPr>
        <xdr:cNvPr id="667" name="n_1mainValue【保健センター・保健所】&#10;有形固定資産減価償却率"/>
        <xdr:cNvSpPr txBox="1"/>
      </xdr:nvSpPr>
      <xdr:spPr>
        <a:xfrm>
          <a:off x="15266044" y="10382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65</xdr:row>
      <xdr:rowOff>1105</xdr:rowOff>
    </xdr:from>
    <xdr:ext cx="469744" cy="259045"/>
    <xdr:sp macro="" textlink="">
      <xdr:nvSpPr>
        <xdr:cNvPr id="668" name="n_2mainValue【保健センター・保健所】&#10;有形固定資産減価償却率"/>
        <xdr:cNvSpPr txBox="1"/>
      </xdr:nvSpPr>
      <xdr:spPr>
        <a:xfrm>
          <a:off x="14357427" y="111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30497</xdr:rowOff>
    </xdr:from>
    <xdr:ext cx="405111" cy="259045"/>
    <xdr:sp macro="" textlink="">
      <xdr:nvSpPr>
        <xdr:cNvPr id="669" name="n_3mainValue【保健センター・保健所】&#10;有形固定資産減価償却率"/>
        <xdr:cNvSpPr txBox="1"/>
      </xdr:nvSpPr>
      <xdr:spPr>
        <a:xfrm>
          <a:off x="13500744" y="1031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169290</xdr:rowOff>
    </xdr:from>
    <xdr:ext cx="405111" cy="259045"/>
    <xdr:sp macro="" textlink="">
      <xdr:nvSpPr>
        <xdr:cNvPr id="670" name="n_4mainValue【保健センター・保健所】&#10;有形固定資産減価償却率"/>
        <xdr:cNvSpPr txBox="1"/>
      </xdr:nvSpPr>
      <xdr:spPr>
        <a:xfrm>
          <a:off x="12611744" y="1028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1" name="正方形/長方形 67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2" name="正方形/長方形 67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3" name="正方形/長方形 67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4" name="正方形/長方形 67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5" name="正方形/長方形 67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6" name="正方形/長方形 67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7" name="正方形/長方形 67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8" name="正方形/長方形 67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9" name="テキスト ボックス 67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0" name="直線コネクタ 67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81" name="直線コネクタ 68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2" name="テキスト ボックス 68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3" name="直線コネクタ 68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4" name="テキスト ボックス 68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5" name="直線コネクタ 68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6" name="テキスト ボックス 68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7" name="直線コネクタ 68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8" name="テキスト ボックス 68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9" name="直線コネクタ 68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90" name="テキスト ボックス 68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1" name="直線コネクタ 69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2" name="テキスト ボックス 69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53340</xdr:rowOff>
    </xdr:from>
    <xdr:to>
      <xdr:col>116</xdr:col>
      <xdr:colOff>62864</xdr:colOff>
      <xdr:row>63</xdr:row>
      <xdr:rowOff>156210</xdr:rowOff>
    </xdr:to>
    <xdr:cxnSp macro="">
      <xdr:nvCxnSpPr>
        <xdr:cNvPr id="694" name="直線コネクタ 693"/>
        <xdr:cNvCxnSpPr/>
      </xdr:nvCxnSpPr>
      <xdr:spPr>
        <a:xfrm flipV="1">
          <a:off x="22160864" y="96545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160037</xdr:rowOff>
    </xdr:from>
    <xdr:ext cx="469744" cy="259045"/>
    <xdr:sp macro="" textlink="">
      <xdr:nvSpPr>
        <xdr:cNvPr id="695" name="【保健センター・保健所】&#10;一人当たり面積最小値テキスト"/>
        <xdr:cNvSpPr txBox="1"/>
      </xdr:nvSpPr>
      <xdr:spPr>
        <a:xfrm>
          <a:off x="22199600" y="1096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156210</xdr:rowOff>
    </xdr:from>
    <xdr:to>
      <xdr:col>116</xdr:col>
      <xdr:colOff>152400</xdr:colOff>
      <xdr:row>63</xdr:row>
      <xdr:rowOff>156210</xdr:rowOff>
    </xdr:to>
    <xdr:cxnSp macro="">
      <xdr:nvCxnSpPr>
        <xdr:cNvPr id="696" name="直線コネクタ 695"/>
        <xdr:cNvCxnSpPr/>
      </xdr:nvCxnSpPr>
      <xdr:spPr>
        <a:xfrm>
          <a:off x="22072600" y="1095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17</xdr:rowOff>
    </xdr:from>
    <xdr:ext cx="469744" cy="259045"/>
    <xdr:sp macro="" textlink="">
      <xdr:nvSpPr>
        <xdr:cNvPr id="697" name="【保健センター・保健所】&#10;一人当たり面積最大値テキスト"/>
        <xdr:cNvSpPr txBox="1"/>
      </xdr:nvSpPr>
      <xdr:spPr>
        <a:xfrm>
          <a:off x="22199600" y="9429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53340</xdr:rowOff>
    </xdr:from>
    <xdr:to>
      <xdr:col>116</xdr:col>
      <xdr:colOff>152400</xdr:colOff>
      <xdr:row>56</xdr:row>
      <xdr:rowOff>53340</xdr:rowOff>
    </xdr:to>
    <xdr:cxnSp macro="">
      <xdr:nvCxnSpPr>
        <xdr:cNvPr id="698" name="直線コネクタ 697"/>
        <xdr:cNvCxnSpPr/>
      </xdr:nvCxnSpPr>
      <xdr:spPr>
        <a:xfrm>
          <a:off x="22072600" y="9654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129557</xdr:rowOff>
    </xdr:from>
    <xdr:ext cx="469744" cy="259045"/>
    <xdr:sp macro="" textlink="">
      <xdr:nvSpPr>
        <xdr:cNvPr id="699" name="【保健センター・保健所】&#10;一人当たり面積平均値テキスト"/>
        <xdr:cNvSpPr txBox="1"/>
      </xdr:nvSpPr>
      <xdr:spPr>
        <a:xfrm>
          <a:off x="22199600" y="10588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151130</xdr:rowOff>
    </xdr:from>
    <xdr:to>
      <xdr:col>116</xdr:col>
      <xdr:colOff>114300</xdr:colOff>
      <xdr:row>62</xdr:row>
      <xdr:rowOff>81280</xdr:rowOff>
    </xdr:to>
    <xdr:sp macro="" textlink="">
      <xdr:nvSpPr>
        <xdr:cNvPr id="700" name="フローチャート: 判断 699"/>
        <xdr:cNvSpPr/>
      </xdr:nvSpPr>
      <xdr:spPr>
        <a:xfrm>
          <a:off x="22110700" y="1060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143510</xdr:rowOff>
    </xdr:from>
    <xdr:to>
      <xdr:col>112</xdr:col>
      <xdr:colOff>38100</xdr:colOff>
      <xdr:row>62</xdr:row>
      <xdr:rowOff>73660</xdr:rowOff>
    </xdr:to>
    <xdr:sp macro="" textlink="">
      <xdr:nvSpPr>
        <xdr:cNvPr id="701" name="フローチャート: 判断 700"/>
        <xdr:cNvSpPr/>
      </xdr:nvSpPr>
      <xdr:spPr>
        <a:xfrm>
          <a:off x="212725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135890</xdr:rowOff>
    </xdr:from>
    <xdr:to>
      <xdr:col>107</xdr:col>
      <xdr:colOff>101600</xdr:colOff>
      <xdr:row>62</xdr:row>
      <xdr:rowOff>66040</xdr:rowOff>
    </xdr:to>
    <xdr:sp macro="" textlink="">
      <xdr:nvSpPr>
        <xdr:cNvPr id="702" name="フローチャート: 判断 701"/>
        <xdr:cNvSpPr/>
      </xdr:nvSpPr>
      <xdr:spPr>
        <a:xfrm>
          <a:off x="20383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135890</xdr:rowOff>
    </xdr:from>
    <xdr:to>
      <xdr:col>102</xdr:col>
      <xdr:colOff>165100</xdr:colOff>
      <xdr:row>62</xdr:row>
      <xdr:rowOff>66040</xdr:rowOff>
    </xdr:to>
    <xdr:sp macro="" textlink="">
      <xdr:nvSpPr>
        <xdr:cNvPr id="703" name="フローチャート: 判断 702"/>
        <xdr:cNvSpPr/>
      </xdr:nvSpPr>
      <xdr:spPr>
        <a:xfrm>
          <a:off x="19494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128270</xdr:rowOff>
    </xdr:from>
    <xdr:to>
      <xdr:col>98</xdr:col>
      <xdr:colOff>38100</xdr:colOff>
      <xdr:row>62</xdr:row>
      <xdr:rowOff>58420</xdr:rowOff>
    </xdr:to>
    <xdr:sp macro="" textlink="">
      <xdr:nvSpPr>
        <xdr:cNvPr id="704" name="フローチャート: 判断 703"/>
        <xdr:cNvSpPr/>
      </xdr:nvSpPr>
      <xdr:spPr>
        <a:xfrm>
          <a:off x="18605500" y="1058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5" name="テキスト ボックス 70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6" name="テキスト ボックス 70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7" name="テキスト ボックス 70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8" name="テキスト ボックス 70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9" name="テキスト ボックス 70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59690</xdr:rowOff>
    </xdr:from>
    <xdr:to>
      <xdr:col>116</xdr:col>
      <xdr:colOff>114300</xdr:colOff>
      <xdr:row>61</xdr:row>
      <xdr:rowOff>161290</xdr:rowOff>
    </xdr:to>
    <xdr:sp macro="" textlink="">
      <xdr:nvSpPr>
        <xdr:cNvPr id="710" name="楕円 709"/>
        <xdr:cNvSpPr/>
      </xdr:nvSpPr>
      <xdr:spPr>
        <a:xfrm>
          <a:off x="22110700" y="1051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82567</xdr:rowOff>
    </xdr:from>
    <xdr:ext cx="469744" cy="259045"/>
    <xdr:sp macro="" textlink="">
      <xdr:nvSpPr>
        <xdr:cNvPr id="711" name="【保健センター・保健所】&#10;一人当たり面積該当値テキスト"/>
        <xdr:cNvSpPr txBox="1"/>
      </xdr:nvSpPr>
      <xdr:spPr>
        <a:xfrm>
          <a:off x="22199600" y="1036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67310</xdr:rowOff>
    </xdr:from>
    <xdr:to>
      <xdr:col>112</xdr:col>
      <xdr:colOff>38100</xdr:colOff>
      <xdr:row>61</xdr:row>
      <xdr:rowOff>168910</xdr:rowOff>
    </xdr:to>
    <xdr:sp macro="" textlink="">
      <xdr:nvSpPr>
        <xdr:cNvPr id="712" name="楕円 711"/>
        <xdr:cNvSpPr/>
      </xdr:nvSpPr>
      <xdr:spPr>
        <a:xfrm>
          <a:off x="21272500" y="1052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110490</xdr:rowOff>
    </xdr:from>
    <xdr:to>
      <xdr:col>116</xdr:col>
      <xdr:colOff>63500</xdr:colOff>
      <xdr:row>61</xdr:row>
      <xdr:rowOff>118110</xdr:rowOff>
    </xdr:to>
    <xdr:cxnSp macro="">
      <xdr:nvCxnSpPr>
        <xdr:cNvPr id="713" name="直線コネクタ 712"/>
        <xdr:cNvCxnSpPr/>
      </xdr:nvCxnSpPr>
      <xdr:spPr>
        <a:xfrm flipV="1">
          <a:off x="21323300" y="105689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67310</xdr:rowOff>
    </xdr:from>
    <xdr:to>
      <xdr:col>107</xdr:col>
      <xdr:colOff>101600</xdr:colOff>
      <xdr:row>61</xdr:row>
      <xdr:rowOff>168910</xdr:rowOff>
    </xdr:to>
    <xdr:sp macro="" textlink="">
      <xdr:nvSpPr>
        <xdr:cNvPr id="714" name="楕円 713"/>
        <xdr:cNvSpPr/>
      </xdr:nvSpPr>
      <xdr:spPr>
        <a:xfrm>
          <a:off x="20383500" y="1052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118110</xdr:rowOff>
    </xdr:from>
    <xdr:to>
      <xdr:col>111</xdr:col>
      <xdr:colOff>177800</xdr:colOff>
      <xdr:row>61</xdr:row>
      <xdr:rowOff>118110</xdr:rowOff>
    </xdr:to>
    <xdr:cxnSp macro="">
      <xdr:nvCxnSpPr>
        <xdr:cNvPr id="715" name="直線コネクタ 714"/>
        <xdr:cNvCxnSpPr/>
      </xdr:nvCxnSpPr>
      <xdr:spPr>
        <a:xfrm>
          <a:off x="20434300" y="105765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74930</xdr:rowOff>
    </xdr:from>
    <xdr:to>
      <xdr:col>102</xdr:col>
      <xdr:colOff>165100</xdr:colOff>
      <xdr:row>62</xdr:row>
      <xdr:rowOff>5080</xdr:rowOff>
    </xdr:to>
    <xdr:sp macro="" textlink="">
      <xdr:nvSpPr>
        <xdr:cNvPr id="716" name="楕円 715"/>
        <xdr:cNvSpPr/>
      </xdr:nvSpPr>
      <xdr:spPr>
        <a:xfrm>
          <a:off x="194945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118110</xdr:rowOff>
    </xdr:from>
    <xdr:to>
      <xdr:col>107</xdr:col>
      <xdr:colOff>50800</xdr:colOff>
      <xdr:row>61</xdr:row>
      <xdr:rowOff>125730</xdr:rowOff>
    </xdr:to>
    <xdr:cxnSp macro="">
      <xdr:nvCxnSpPr>
        <xdr:cNvPr id="717" name="直線コネクタ 716"/>
        <xdr:cNvCxnSpPr/>
      </xdr:nvCxnSpPr>
      <xdr:spPr>
        <a:xfrm flipV="1">
          <a:off x="19545300" y="105765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74930</xdr:rowOff>
    </xdr:from>
    <xdr:to>
      <xdr:col>98</xdr:col>
      <xdr:colOff>38100</xdr:colOff>
      <xdr:row>62</xdr:row>
      <xdr:rowOff>5080</xdr:rowOff>
    </xdr:to>
    <xdr:sp macro="" textlink="">
      <xdr:nvSpPr>
        <xdr:cNvPr id="718" name="楕円 717"/>
        <xdr:cNvSpPr/>
      </xdr:nvSpPr>
      <xdr:spPr>
        <a:xfrm>
          <a:off x="186055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125730</xdr:rowOff>
    </xdr:from>
    <xdr:to>
      <xdr:col>102</xdr:col>
      <xdr:colOff>114300</xdr:colOff>
      <xdr:row>61</xdr:row>
      <xdr:rowOff>125730</xdr:rowOff>
    </xdr:to>
    <xdr:cxnSp macro="">
      <xdr:nvCxnSpPr>
        <xdr:cNvPr id="719" name="直線コネクタ 718"/>
        <xdr:cNvCxnSpPr/>
      </xdr:nvCxnSpPr>
      <xdr:spPr>
        <a:xfrm>
          <a:off x="18656300" y="10584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64787</xdr:rowOff>
    </xdr:from>
    <xdr:ext cx="469744" cy="259045"/>
    <xdr:sp macro="" textlink="">
      <xdr:nvSpPr>
        <xdr:cNvPr id="720" name="n_1aveValue【保健センター・保健所】&#10;一人当たり面積"/>
        <xdr:cNvSpPr txBox="1"/>
      </xdr:nvSpPr>
      <xdr:spPr>
        <a:xfrm>
          <a:off x="21075727" y="1069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57167</xdr:rowOff>
    </xdr:from>
    <xdr:ext cx="469744" cy="259045"/>
    <xdr:sp macro="" textlink="">
      <xdr:nvSpPr>
        <xdr:cNvPr id="721" name="n_2aveValue【保健センター・保健所】&#10;一人当たり面積"/>
        <xdr:cNvSpPr txBox="1"/>
      </xdr:nvSpPr>
      <xdr:spPr>
        <a:xfrm>
          <a:off x="20199427" y="1068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57167</xdr:rowOff>
    </xdr:from>
    <xdr:ext cx="469744" cy="259045"/>
    <xdr:sp macro="" textlink="">
      <xdr:nvSpPr>
        <xdr:cNvPr id="722" name="n_3aveValue【保健センター・保健所】&#10;一人当たり面積"/>
        <xdr:cNvSpPr txBox="1"/>
      </xdr:nvSpPr>
      <xdr:spPr>
        <a:xfrm>
          <a:off x="19310427" y="1068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49547</xdr:rowOff>
    </xdr:from>
    <xdr:ext cx="469744" cy="259045"/>
    <xdr:sp macro="" textlink="">
      <xdr:nvSpPr>
        <xdr:cNvPr id="723" name="n_4aveValue【保健センター・保健所】&#10;一人当たり面積"/>
        <xdr:cNvSpPr txBox="1"/>
      </xdr:nvSpPr>
      <xdr:spPr>
        <a:xfrm>
          <a:off x="18421427" y="1067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13987</xdr:rowOff>
    </xdr:from>
    <xdr:ext cx="469744" cy="259045"/>
    <xdr:sp macro="" textlink="">
      <xdr:nvSpPr>
        <xdr:cNvPr id="724" name="n_1mainValue【保健センター・保健所】&#10;一人当たり面積"/>
        <xdr:cNvSpPr txBox="1"/>
      </xdr:nvSpPr>
      <xdr:spPr>
        <a:xfrm>
          <a:off x="21075727" y="1030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13987</xdr:rowOff>
    </xdr:from>
    <xdr:ext cx="469744" cy="259045"/>
    <xdr:sp macro="" textlink="">
      <xdr:nvSpPr>
        <xdr:cNvPr id="725" name="n_2mainValue【保健センター・保健所】&#10;一人当たり面積"/>
        <xdr:cNvSpPr txBox="1"/>
      </xdr:nvSpPr>
      <xdr:spPr>
        <a:xfrm>
          <a:off x="20199427" y="1030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21607</xdr:rowOff>
    </xdr:from>
    <xdr:ext cx="469744" cy="259045"/>
    <xdr:sp macro="" textlink="">
      <xdr:nvSpPr>
        <xdr:cNvPr id="726" name="n_3mainValue【保健センター・保健所】&#10;一人当たり面積"/>
        <xdr:cNvSpPr txBox="1"/>
      </xdr:nvSpPr>
      <xdr:spPr>
        <a:xfrm>
          <a:off x="193104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21607</xdr:rowOff>
    </xdr:from>
    <xdr:ext cx="469744" cy="259045"/>
    <xdr:sp macro="" textlink="">
      <xdr:nvSpPr>
        <xdr:cNvPr id="727" name="n_4mainValue【保健センター・保健所】&#10;一人当たり面積"/>
        <xdr:cNvSpPr txBox="1"/>
      </xdr:nvSpPr>
      <xdr:spPr>
        <a:xfrm>
          <a:off x="184214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8" name="正方形/長方形 72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9" name="正方形/長方形 72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0" name="正方形/長方形 72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1" name="正方形/長方形 73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2" name="正方形/長方形 73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3" name="正方形/長方形 73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4" name="正方形/長方形 73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5" name="正方形/長方形 73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6" name="テキスト ボックス 73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7" name="直線コネクタ 73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8" name="テキスト ボックス 737"/>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9" name="直線コネクタ 73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40" name="テキスト ボックス 739"/>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41" name="直線コネクタ 74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42" name="テキスト ボックス 74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43" name="直線コネクタ 74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4" name="テキスト ボックス 74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5" name="直線コネクタ 74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6" name="テキスト ボックス 74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7" name="直線コネクタ 74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8" name="テキスト ボックス 74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9" name="直線コネクタ 74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50" name="テキスト ボックス 749"/>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51" name="直線コネクタ 75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5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88719</xdr:rowOff>
    </xdr:from>
    <xdr:to>
      <xdr:col>85</xdr:col>
      <xdr:colOff>126364</xdr:colOff>
      <xdr:row>85</xdr:row>
      <xdr:rowOff>132806</xdr:rowOff>
    </xdr:to>
    <xdr:cxnSp macro="">
      <xdr:nvCxnSpPr>
        <xdr:cNvPr id="753" name="直線コネクタ 752"/>
        <xdr:cNvCxnSpPr/>
      </xdr:nvCxnSpPr>
      <xdr:spPr>
        <a:xfrm flipV="1">
          <a:off x="16318864" y="13461819"/>
          <a:ext cx="0" cy="1244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136633</xdr:rowOff>
    </xdr:from>
    <xdr:ext cx="405111" cy="259045"/>
    <xdr:sp macro="" textlink="">
      <xdr:nvSpPr>
        <xdr:cNvPr id="754" name="【消防施設】&#10;有形固定資産減価償却率最小値テキスト"/>
        <xdr:cNvSpPr txBox="1"/>
      </xdr:nvSpPr>
      <xdr:spPr>
        <a:xfrm>
          <a:off x="16357600" y="14709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132806</xdr:rowOff>
    </xdr:from>
    <xdr:to>
      <xdr:col>86</xdr:col>
      <xdr:colOff>25400</xdr:colOff>
      <xdr:row>85</xdr:row>
      <xdr:rowOff>132806</xdr:rowOff>
    </xdr:to>
    <xdr:cxnSp macro="">
      <xdr:nvCxnSpPr>
        <xdr:cNvPr id="755" name="直線コネクタ 754"/>
        <xdr:cNvCxnSpPr/>
      </xdr:nvCxnSpPr>
      <xdr:spPr>
        <a:xfrm>
          <a:off x="16230600" y="14706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35396</xdr:rowOff>
    </xdr:from>
    <xdr:ext cx="405111" cy="259045"/>
    <xdr:sp macro="" textlink="">
      <xdr:nvSpPr>
        <xdr:cNvPr id="756" name="【消防施設】&#10;有形固定資産減価償却率最大値テキスト"/>
        <xdr:cNvSpPr txBox="1"/>
      </xdr:nvSpPr>
      <xdr:spPr>
        <a:xfrm>
          <a:off x="16357600" y="13237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88719</xdr:rowOff>
    </xdr:from>
    <xdr:to>
      <xdr:col>86</xdr:col>
      <xdr:colOff>25400</xdr:colOff>
      <xdr:row>78</xdr:row>
      <xdr:rowOff>88719</xdr:rowOff>
    </xdr:to>
    <xdr:cxnSp macro="">
      <xdr:nvCxnSpPr>
        <xdr:cNvPr id="757" name="直線コネクタ 756"/>
        <xdr:cNvCxnSpPr/>
      </xdr:nvCxnSpPr>
      <xdr:spPr>
        <a:xfrm>
          <a:off x="16230600" y="13461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165298</xdr:rowOff>
    </xdr:from>
    <xdr:ext cx="405111" cy="259045"/>
    <xdr:sp macro="" textlink="">
      <xdr:nvSpPr>
        <xdr:cNvPr id="758" name="【消防施設】&#10;有形固定資産減価償却率平均値テキスト"/>
        <xdr:cNvSpPr txBox="1"/>
      </xdr:nvSpPr>
      <xdr:spPr>
        <a:xfrm>
          <a:off x="16357600" y="140527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142421</xdr:rowOff>
    </xdr:from>
    <xdr:to>
      <xdr:col>85</xdr:col>
      <xdr:colOff>177800</xdr:colOff>
      <xdr:row>83</xdr:row>
      <xdr:rowOff>72571</xdr:rowOff>
    </xdr:to>
    <xdr:sp macro="" textlink="">
      <xdr:nvSpPr>
        <xdr:cNvPr id="759" name="フローチャート: 判断 758"/>
        <xdr:cNvSpPr/>
      </xdr:nvSpPr>
      <xdr:spPr>
        <a:xfrm>
          <a:off x="16268700" y="1420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109764</xdr:rowOff>
    </xdr:from>
    <xdr:to>
      <xdr:col>81</xdr:col>
      <xdr:colOff>101600</xdr:colOff>
      <xdr:row>83</xdr:row>
      <xdr:rowOff>39914</xdr:rowOff>
    </xdr:to>
    <xdr:sp macro="" textlink="">
      <xdr:nvSpPr>
        <xdr:cNvPr id="760" name="フローチャート: 判断 759"/>
        <xdr:cNvSpPr/>
      </xdr:nvSpPr>
      <xdr:spPr>
        <a:xfrm>
          <a:off x="15430500" y="1416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103232</xdr:rowOff>
    </xdr:from>
    <xdr:to>
      <xdr:col>76</xdr:col>
      <xdr:colOff>165100</xdr:colOff>
      <xdr:row>83</xdr:row>
      <xdr:rowOff>33382</xdr:rowOff>
    </xdr:to>
    <xdr:sp macro="" textlink="">
      <xdr:nvSpPr>
        <xdr:cNvPr id="761" name="フローチャート: 判断 760"/>
        <xdr:cNvSpPr/>
      </xdr:nvSpPr>
      <xdr:spPr>
        <a:xfrm>
          <a:off x="14541500" y="1416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93436</xdr:rowOff>
    </xdr:from>
    <xdr:to>
      <xdr:col>72</xdr:col>
      <xdr:colOff>38100</xdr:colOff>
      <xdr:row>83</xdr:row>
      <xdr:rowOff>23586</xdr:rowOff>
    </xdr:to>
    <xdr:sp macro="" textlink="">
      <xdr:nvSpPr>
        <xdr:cNvPr id="762" name="フローチャート: 判断 761"/>
        <xdr:cNvSpPr/>
      </xdr:nvSpPr>
      <xdr:spPr>
        <a:xfrm>
          <a:off x="13652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75474</xdr:rowOff>
    </xdr:from>
    <xdr:to>
      <xdr:col>67</xdr:col>
      <xdr:colOff>101600</xdr:colOff>
      <xdr:row>83</xdr:row>
      <xdr:rowOff>5624</xdr:rowOff>
    </xdr:to>
    <xdr:sp macro="" textlink="">
      <xdr:nvSpPr>
        <xdr:cNvPr id="763" name="フローチャート: 判断 762"/>
        <xdr:cNvSpPr/>
      </xdr:nvSpPr>
      <xdr:spPr>
        <a:xfrm>
          <a:off x="12763500" y="1413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4" name="テキスト ボックス 76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5" name="テキスト ボックス 76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6" name="テキスト ボックス 76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7" name="テキスト ボックス 76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8" name="テキスト ボックス 76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11793</xdr:rowOff>
    </xdr:from>
    <xdr:to>
      <xdr:col>85</xdr:col>
      <xdr:colOff>177800</xdr:colOff>
      <xdr:row>83</xdr:row>
      <xdr:rowOff>113393</xdr:rowOff>
    </xdr:to>
    <xdr:sp macro="" textlink="">
      <xdr:nvSpPr>
        <xdr:cNvPr id="769" name="楕円 768"/>
        <xdr:cNvSpPr/>
      </xdr:nvSpPr>
      <xdr:spPr>
        <a:xfrm>
          <a:off x="16268700" y="1424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161670</xdr:rowOff>
    </xdr:from>
    <xdr:ext cx="405111" cy="259045"/>
    <xdr:sp macro="" textlink="">
      <xdr:nvSpPr>
        <xdr:cNvPr id="770" name="【消防施設】&#10;有形固定資産減価償却率該当値テキスト"/>
        <xdr:cNvSpPr txBox="1"/>
      </xdr:nvSpPr>
      <xdr:spPr>
        <a:xfrm>
          <a:off x="16357600" y="1422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158750</xdr:rowOff>
    </xdr:from>
    <xdr:to>
      <xdr:col>81</xdr:col>
      <xdr:colOff>101600</xdr:colOff>
      <xdr:row>83</xdr:row>
      <xdr:rowOff>88900</xdr:rowOff>
    </xdr:to>
    <xdr:sp macro="" textlink="">
      <xdr:nvSpPr>
        <xdr:cNvPr id="771" name="楕円 770"/>
        <xdr:cNvSpPr/>
      </xdr:nvSpPr>
      <xdr:spPr>
        <a:xfrm>
          <a:off x="15430500" y="1421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38100</xdr:rowOff>
    </xdr:from>
    <xdr:to>
      <xdr:col>85</xdr:col>
      <xdr:colOff>127000</xdr:colOff>
      <xdr:row>83</xdr:row>
      <xdr:rowOff>62593</xdr:rowOff>
    </xdr:to>
    <xdr:cxnSp macro="">
      <xdr:nvCxnSpPr>
        <xdr:cNvPr id="772" name="直線コネクタ 771"/>
        <xdr:cNvCxnSpPr/>
      </xdr:nvCxnSpPr>
      <xdr:spPr>
        <a:xfrm>
          <a:off x="15481300" y="14268450"/>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130992</xdr:rowOff>
    </xdr:from>
    <xdr:to>
      <xdr:col>76</xdr:col>
      <xdr:colOff>165100</xdr:colOff>
      <xdr:row>83</xdr:row>
      <xdr:rowOff>61142</xdr:rowOff>
    </xdr:to>
    <xdr:sp macro="" textlink="">
      <xdr:nvSpPr>
        <xdr:cNvPr id="773" name="楕円 772"/>
        <xdr:cNvSpPr/>
      </xdr:nvSpPr>
      <xdr:spPr>
        <a:xfrm>
          <a:off x="14541500" y="1418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10342</xdr:rowOff>
    </xdr:from>
    <xdr:to>
      <xdr:col>81</xdr:col>
      <xdr:colOff>50800</xdr:colOff>
      <xdr:row>83</xdr:row>
      <xdr:rowOff>38100</xdr:rowOff>
    </xdr:to>
    <xdr:cxnSp macro="">
      <xdr:nvCxnSpPr>
        <xdr:cNvPr id="774" name="直線コネクタ 773"/>
        <xdr:cNvCxnSpPr/>
      </xdr:nvCxnSpPr>
      <xdr:spPr>
        <a:xfrm>
          <a:off x="14592300" y="14240692"/>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95069</xdr:rowOff>
    </xdr:from>
    <xdr:to>
      <xdr:col>72</xdr:col>
      <xdr:colOff>38100</xdr:colOff>
      <xdr:row>83</xdr:row>
      <xdr:rowOff>25219</xdr:rowOff>
    </xdr:to>
    <xdr:sp macro="" textlink="">
      <xdr:nvSpPr>
        <xdr:cNvPr id="775" name="楕円 774"/>
        <xdr:cNvSpPr/>
      </xdr:nvSpPr>
      <xdr:spPr>
        <a:xfrm>
          <a:off x="13652500" y="1415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145869</xdr:rowOff>
    </xdr:from>
    <xdr:to>
      <xdr:col>76</xdr:col>
      <xdr:colOff>114300</xdr:colOff>
      <xdr:row>83</xdr:row>
      <xdr:rowOff>10342</xdr:rowOff>
    </xdr:to>
    <xdr:cxnSp macro="">
      <xdr:nvCxnSpPr>
        <xdr:cNvPr id="776" name="直線コネクタ 775"/>
        <xdr:cNvCxnSpPr/>
      </xdr:nvCxnSpPr>
      <xdr:spPr>
        <a:xfrm>
          <a:off x="13703300" y="14204769"/>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59145</xdr:rowOff>
    </xdr:from>
    <xdr:to>
      <xdr:col>67</xdr:col>
      <xdr:colOff>101600</xdr:colOff>
      <xdr:row>82</xdr:row>
      <xdr:rowOff>160745</xdr:rowOff>
    </xdr:to>
    <xdr:sp macro="" textlink="">
      <xdr:nvSpPr>
        <xdr:cNvPr id="777" name="楕円 776"/>
        <xdr:cNvSpPr/>
      </xdr:nvSpPr>
      <xdr:spPr>
        <a:xfrm>
          <a:off x="12763500" y="1411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109945</xdr:rowOff>
    </xdr:from>
    <xdr:to>
      <xdr:col>71</xdr:col>
      <xdr:colOff>177800</xdr:colOff>
      <xdr:row>82</xdr:row>
      <xdr:rowOff>145869</xdr:rowOff>
    </xdr:to>
    <xdr:cxnSp macro="">
      <xdr:nvCxnSpPr>
        <xdr:cNvPr id="778" name="直線コネクタ 777"/>
        <xdr:cNvCxnSpPr/>
      </xdr:nvCxnSpPr>
      <xdr:spPr>
        <a:xfrm>
          <a:off x="12814300" y="14168845"/>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56441</xdr:rowOff>
    </xdr:from>
    <xdr:ext cx="405111" cy="259045"/>
    <xdr:sp macro="" textlink="">
      <xdr:nvSpPr>
        <xdr:cNvPr id="779" name="n_1aveValue【消防施設】&#10;有形固定資産減価償却率"/>
        <xdr:cNvSpPr txBox="1"/>
      </xdr:nvSpPr>
      <xdr:spPr>
        <a:xfrm>
          <a:off x="15266044" y="13943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49909</xdr:rowOff>
    </xdr:from>
    <xdr:ext cx="405111" cy="259045"/>
    <xdr:sp macro="" textlink="">
      <xdr:nvSpPr>
        <xdr:cNvPr id="780" name="n_2aveValue【消防施設】&#10;有形固定資産減価償却率"/>
        <xdr:cNvSpPr txBox="1"/>
      </xdr:nvSpPr>
      <xdr:spPr>
        <a:xfrm>
          <a:off x="14389744" y="1393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40113</xdr:rowOff>
    </xdr:from>
    <xdr:ext cx="405111" cy="259045"/>
    <xdr:sp macro="" textlink="">
      <xdr:nvSpPr>
        <xdr:cNvPr id="781" name="n_3aveValue【消防施設】&#10;有形固定資産減価償却率"/>
        <xdr:cNvSpPr txBox="1"/>
      </xdr:nvSpPr>
      <xdr:spPr>
        <a:xfrm>
          <a:off x="13500744" y="1392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168201</xdr:rowOff>
    </xdr:from>
    <xdr:ext cx="405111" cy="259045"/>
    <xdr:sp macro="" textlink="">
      <xdr:nvSpPr>
        <xdr:cNvPr id="782" name="n_4aveValue【消防施設】&#10;有形固定資産減価償却率"/>
        <xdr:cNvSpPr txBox="1"/>
      </xdr:nvSpPr>
      <xdr:spPr>
        <a:xfrm>
          <a:off x="12611744" y="1422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80027</xdr:rowOff>
    </xdr:from>
    <xdr:ext cx="405111" cy="259045"/>
    <xdr:sp macro="" textlink="">
      <xdr:nvSpPr>
        <xdr:cNvPr id="783" name="n_1mainValue【消防施設】&#10;有形固定資産減価償却率"/>
        <xdr:cNvSpPr txBox="1"/>
      </xdr:nvSpPr>
      <xdr:spPr>
        <a:xfrm>
          <a:off x="15266044" y="1431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52269</xdr:rowOff>
    </xdr:from>
    <xdr:ext cx="405111" cy="259045"/>
    <xdr:sp macro="" textlink="">
      <xdr:nvSpPr>
        <xdr:cNvPr id="784" name="n_2mainValue【消防施設】&#10;有形固定資産減価償却率"/>
        <xdr:cNvSpPr txBox="1"/>
      </xdr:nvSpPr>
      <xdr:spPr>
        <a:xfrm>
          <a:off x="14389744" y="14282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16346</xdr:rowOff>
    </xdr:from>
    <xdr:ext cx="405111" cy="259045"/>
    <xdr:sp macro="" textlink="">
      <xdr:nvSpPr>
        <xdr:cNvPr id="785" name="n_3mainValue【消防施設】&#10;有形固定資産減価償却率"/>
        <xdr:cNvSpPr txBox="1"/>
      </xdr:nvSpPr>
      <xdr:spPr>
        <a:xfrm>
          <a:off x="13500744" y="14246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5822</xdr:rowOff>
    </xdr:from>
    <xdr:ext cx="405111" cy="259045"/>
    <xdr:sp macro="" textlink="">
      <xdr:nvSpPr>
        <xdr:cNvPr id="786" name="n_4mainValue【消防施設】&#10;有形固定資産減価償却率"/>
        <xdr:cNvSpPr txBox="1"/>
      </xdr:nvSpPr>
      <xdr:spPr>
        <a:xfrm>
          <a:off x="12611744" y="1389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7" name="正方形/長方形 78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8" name="正方形/長方形 78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9" name="正方形/長方形 78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90" name="正方形/長方形 78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91" name="正方形/長方形 79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2" name="正方形/長方形 79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3" name="正方形/長方形 79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4" name="正方形/長方形 79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5" name="テキスト ボックス 79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6" name="直線コネクタ 79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7" name="直線コネクタ 796"/>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8" name="テキスト ボックス 797"/>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9" name="直線コネクタ 798"/>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800" name="テキスト ボックス 799"/>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801" name="直線コネクタ 800"/>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802" name="テキスト ボックス 801"/>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803" name="直線コネクタ 802"/>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804" name="テキスト ボックス 803"/>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5" name="直線コネクタ 80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6" name="テキスト ボックス 80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58674</xdr:rowOff>
    </xdr:from>
    <xdr:to>
      <xdr:col>116</xdr:col>
      <xdr:colOff>62864</xdr:colOff>
      <xdr:row>86</xdr:row>
      <xdr:rowOff>10668</xdr:rowOff>
    </xdr:to>
    <xdr:cxnSp macro="">
      <xdr:nvCxnSpPr>
        <xdr:cNvPr id="808" name="直線コネクタ 807"/>
        <xdr:cNvCxnSpPr/>
      </xdr:nvCxnSpPr>
      <xdr:spPr>
        <a:xfrm flipV="1">
          <a:off x="22160864" y="13603224"/>
          <a:ext cx="0" cy="11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809" name="【消防施設】&#10;一人当たり面積最小値テキスト"/>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810" name="直線コネクタ 809"/>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5351</xdr:rowOff>
    </xdr:from>
    <xdr:ext cx="469744" cy="259045"/>
    <xdr:sp macro="" textlink="">
      <xdr:nvSpPr>
        <xdr:cNvPr id="811" name="【消防施設】&#10;一人当たり面積最大値テキスト"/>
        <xdr:cNvSpPr txBox="1"/>
      </xdr:nvSpPr>
      <xdr:spPr>
        <a:xfrm>
          <a:off x="22199600" y="13378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58674</xdr:rowOff>
    </xdr:from>
    <xdr:to>
      <xdr:col>116</xdr:col>
      <xdr:colOff>152400</xdr:colOff>
      <xdr:row>79</xdr:row>
      <xdr:rowOff>58674</xdr:rowOff>
    </xdr:to>
    <xdr:cxnSp macro="">
      <xdr:nvCxnSpPr>
        <xdr:cNvPr id="812" name="直線コネクタ 811"/>
        <xdr:cNvCxnSpPr/>
      </xdr:nvCxnSpPr>
      <xdr:spPr>
        <a:xfrm>
          <a:off x="22072600" y="13603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4590</xdr:rowOff>
    </xdr:from>
    <xdr:ext cx="469744" cy="259045"/>
    <xdr:sp macro="" textlink="">
      <xdr:nvSpPr>
        <xdr:cNvPr id="813" name="【消防施設】&#10;一人当たり面積平均値テキスト"/>
        <xdr:cNvSpPr txBox="1"/>
      </xdr:nvSpPr>
      <xdr:spPr>
        <a:xfrm>
          <a:off x="22199600" y="14234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26163</xdr:rowOff>
    </xdr:from>
    <xdr:to>
      <xdr:col>116</xdr:col>
      <xdr:colOff>114300</xdr:colOff>
      <xdr:row>83</xdr:row>
      <xdr:rowOff>127763</xdr:rowOff>
    </xdr:to>
    <xdr:sp macro="" textlink="">
      <xdr:nvSpPr>
        <xdr:cNvPr id="814" name="フローチャート: 判断 813"/>
        <xdr:cNvSpPr/>
      </xdr:nvSpPr>
      <xdr:spPr>
        <a:xfrm>
          <a:off x="22110700" y="1425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26163</xdr:rowOff>
    </xdr:from>
    <xdr:to>
      <xdr:col>112</xdr:col>
      <xdr:colOff>38100</xdr:colOff>
      <xdr:row>83</xdr:row>
      <xdr:rowOff>127763</xdr:rowOff>
    </xdr:to>
    <xdr:sp macro="" textlink="">
      <xdr:nvSpPr>
        <xdr:cNvPr id="815" name="フローチャート: 判断 814"/>
        <xdr:cNvSpPr/>
      </xdr:nvSpPr>
      <xdr:spPr>
        <a:xfrm>
          <a:off x="21272500" y="1425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49022</xdr:rowOff>
    </xdr:from>
    <xdr:to>
      <xdr:col>107</xdr:col>
      <xdr:colOff>101600</xdr:colOff>
      <xdr:row>83</xdr:row>
      <xdr:rowOff>150622</xdr:rowOff>
    </xdr:to>
    <xdr:sp macro="" textlink="">
      <xdr:nvSpPr>
        <xdr:cNvPr id="816" name="フローチャート: 判断 815"/>
        <xdr:cNvSpPr/>
      </xdr:nvSpPr>
      <xdr:spPr>
        <a:xfrm>
          <a:off x="20383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39878</xdr:rowOff>
    </xdr:from>
    <xdr:to>
      <xdr:col>102</xdr:col>
      <xdr:colOff>165100</xdr:colOff>
      <xdr:row>83</xdr:row>
      <xdr:rowOff>141478</xdr:rowOff>
    </xdr:to>
    <xdr:sp macro="" textlink="">
      <xdr:nvSpPr>
        <xdr:cNvPr id="817" name="フローチャート: 判断 816"/>
        <xdr:cNvSpPr/>
      </xdr:nvSpPr>
      <xdr:spPr>
        <a:xfrm>
          <a:off x="19494500" y="1427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58165</xdr:rowOff>
    </xdr:from>
    <xdr:to>
      <xdr:col>98</xdr:col>
      <xdr:colOff>38100</xdr:colOff>
      <xdr:row>83</xdr:row>
      <xdr:rowOff>159765</xdr:rowOff>
    </xdr:to>
    <xdr:sp macro="" textlink="">
      <xdr:nvSpPr>
        <xdr:cNvPr id="818" name="フローチャート: 判断 817"/>
        <xdr:cNvSpPr/>
      </xdr:nvSpPr>
      <xdr:spPr>
        <a:xfrm>
          <a:off x="18605500" y="1428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9" name="テキスト ボックス 81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20" name="テキスト ボックス 81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1" name="テキスト ボックス 82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2" name="テキスト ボックス 82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3" name="テキスト ボックス 82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90170</xdr:rowOff>
    </xdr:from>
    <xdr:to>
      <xdr:col>116</xdr:col>
      <xdr:colOff>114300</xdr:colOff>
      <xdr:row>82</xdr:row>
      <xdr:rowOff>20320</xdr:rowOff>
    </xdr:to>
    <xdr:sp macro="" textlink="">
      <xdr:nvSpPr>
        <xdr:cNvPr id="824" name="楕円 823"/>
        <xdr:cNvSpPr/>
      </xdr:nvSpPr>
      <xdr:spPr>
        <a:xfrm>
          <a:off x="22110700" y="1397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113047</xdr:rowOff>
    </xdr:from>
    <xdr:ext cx="469744" cy="259045"/>
    <xdr:sp macro="" textlink="">
      <xdr:nvSpPr>
        <xdr:cNvPr id="825" name="【消防施設】&#10;一人当たり面積該当値テキスト"/>
        <xdr:cNvSpPr txBox="1"/>
      </xdr:nvSpPr>
      <xdr:spPr>
        <a:xfrm>
          <a:off x="22199600" y="13829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10161</xdr:rowOff>
    </xdr:from>
    <xdr:to>
      <xdr:col>112</xdr:col>
      <xdr:colOff>38100</xdr:colOff>
      <xdr:row>82</xdr:row>
      <xdr:rowOff>111761</xdr:rowOff>
    </xdr:to>
    <xdr:sp macro="" textlink="">
      <xdr:nvSpPr>
        <xdr:cNvPr id="826" name="楕円 825"/>
        <xdr:cNvSpPr/>
      </xdr:nvSpPr>
      <xdr:spPr>
        <a:xfrm>
          <a:off x="21272500" y="1406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140970</xdr:rowOff>
    </xdr:from>
    <xdr:to>
      <xdr:col>116</xdr:col>
      <xdr:colOff>63500</xdr:colOff>
      <xdr:row>82</xdr:row>
      <xdr:rowOff>60961</xdr:rowOff>
    </xdr:to>
    <xdr:cxnSp macro="">
      <xdr:nvCxnSpPr>
        <xdr:cNvPr id="827" name="直線コネクタ 826"/>
        <xdr:cNvCxnSpPr/>
      </xdr:nvCxnSpPr>
      <xdr:spPr>
        <a:xfrm flipV="1">
          <a:off x="21323300" y="14028420"/>
          <a:ext cx="8382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14732</xdr:rowOff>
    </xdr:from>
    <xdr:to>
      <xdr:col>107</xdr:col>
      <xdr:colOff>101600</xdr:colOff>
      <xdr:row>82</xdr:row>
      <xdr:rowOff>116332</xdr:rowOff>
    </xdr:to>
    <xdr:sp macro="" textlink="">
      <xdr:nvSpPr>
        <xdr:cNvPr id="828" name="楕円 827"/>
        <xdr:cNvSpPr/>
      </xdr:nvSpPr>
      <xdr:spPr>
        <a:xfrm>
          <a:off x="20383500" y="1407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60961</xdr:rowOff>
    </xdr:from>
    <xdr:to>
      <xdr:col>111</xdr:col>
      <xdr:colOff>177800</xdr:colOff>
      <xdr:row>82</xdr:row>
      <xdr:rowOff>65532</xdr:rowOff>
    </xdr:to>
    <xdr:cxnSp macro="">
      <xdr:nvCxnSpPr>
        <xdr:cNvPr id="829" name="直線コネクタ 828"/>
        <xdr:cNvCxnSpPr/>
      </xdr:nvCxnSpPr>
      <xdr:spPr>
        <a:xfrm flipV="1">
          <a:off x="20434300" y="14119861"/>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19304</xdr:rowOff>
    </xdr:from>
    <xdr:to>
      <xdr:col>102</xdr:col>
      <xdr:colOff>165100</xdr:colOff>
      <xdr:row>82</xdr:row>
      <xdr:rowOff>120904</xdr:rowOff>
    </xdr:to>
    <xdr:sp macro="" textlink="">
      <xdr:nvSpPr>
        <xdr:cNvPr id="830" name="楕円 829"/>
        <xdr:cNvSpPr/>
      </xdr:nvSpPr>
      <xdr:spPr>
        <a:xfrm>
          <a:off x="19494500" y="1407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65532</xdr:rowOff>
    </xdr:from>
    <xdr:to>
      <xdr:col>107</xdr:col>
      <xdr:colOff>50800</xdr:colOff>
      <xdr:row>82</xdr:row>
      <xdr:rowOff>70104</xdr:rowOff>
    </xdr:to>
    <xdr:cxnSp macro="">
      <xdr:nvCxnSpPr>
        <xdr:cNvPr id="831" name="直線コネクタ 830"/>
        <xdr:cNvCxnSpPr/>
      </xdr:nvCxnSpPr>
      <xdr:spPr>
        <a:xfrm flipV="1">
          <a:off x="19545300" y="141244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28448</xdr:rowOff>
    </xdr:from>
    <xdr:to>
      <xdr:col>98</xdr:col>
      <xdr:colOff>38100</xdr:colOff>
      <xdr:row>82</xdr:row>
      <xdr:rowOff>130048</xdr:rowOff>
    </xdr:to>
    <xdr:sp macro="" textlink="">
      <xdr:nvSpPr>
        <xdr:cNvPr id="832" name="楕円 831"/>
        <xdr:cNvSpPr/>
      </xdr:nvSpPr>
      <xdr:spPr>
        <a:xfrm>
          <a:off x="18605500" y="1408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70104</xdr:rowOff>
    </xdr:from>
    <xdr:to>
      <xdr:col>102</xdr:col>
      <xdr:colOff>114300</xdr:colOff>
      <xdr:row>82</xdr:row>
      <xdr:rowOff>79248</xdr:rowOff>
    </xdr:to>
    <xdr:cxnSp macro="">
      <xdr:nvCxnSpPr>
        <xdr:cNvPr id="833" name="直線コネクタ 832"/>
        <xdr:cNvCxnSpPr/>
      </xdr:nvCxnSpPr>
      <xdr:spPr>
        <a:xfrm flipV="1">
          <a:off x="18656300" y="141290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118890</xdr:rowOff>
    </xdr:from>
    <xdr:ext cx="469744" cy="259045"/>
    <xdr:sp macro="" textlink="">
      <xdr:nvSpPr>
        <xdr:cNvPr id="834" name="n_1aveValue【消防施設】&#10;一人当たり面積"/>
        <xdr:cNvSpPr txBox="1"/>
      </xdr:nvSpPr>
      <xdr:spPr>
        <a:xfrm>
          <a:off x="21075727" y="14349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141749</xdr:rowOff>
    </xdr:from>
    <xdr:ext cx="469744" cy="259045"/>
    <xdr:sp macro="" textlink="">
      <xdr:nvSpPr>
        <xdr:cNvPr id="835" name="n_2aveValue【消防施設】&#10;一人当たり面積"/>
        <xdr:cNvSpPr txBox="1"/>
      </xdr:nvSpPr>
      <xdr:spPr>
        <a:xfrm>
          <a:off x="20199427" y="1437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132605</xdr:rowOff>
    </xdr:from>
    <xdr:ext cx="469744" cy="259045"/>
    <xdr:sp macro="" textlink="">
      <xdr:nvSpPr>
        <xdr:cNvPr id="836" name="n_3aveValue【消防施設】&#10;一人当たり面積"/>
        <xdr:cNvSpPr txBox="1"/>
      </xdr:nvSpPr>
      <xdr:spPr>
        <a:xfrm>
          <a:off x="19310427" y="1436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150892</xdr:rowOff>
    </xdr:from>
    <xdr:ext cx="469744" cy="259045"/>
    <xdr:sp macro="" textlink="">
      <xdr:nvSpPr>
        <xdr:cNvPr id="837" name="n_4aveValue【消防施設】&#10;一人当たり面積"/>
        <xdr:cNvSpPr txBox="1"/>
      </xdr:nvSpPr>
      <xdr:spPr>
        <a:xfrm>
          <a:off x="18421427" y="14381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128288</xdr:rowOff>
    </xdr:from>
    <xdr:ext cx="469744" cy="259045"/>
    <xdr:sp macro="" textlink="">
      <xdr:nvSpPr>
        <xdr:cNvPr id="838" name="n_1mainValue【消防施設】&#10;一人当たり面積"/>
        <xdr:cNvSpPr txBox="1"/>
      </xdr:nvSpPr>
      <xdr:spPr>
        <a:xfrm>
          <a:off x="21075727" y="1384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132859</xdr:rowOff>
    </xdr:from>
    <xdr:ext cx="469744" cy="259045"/>
    <xdr:sp macro="" textlink="">
      <xdr:nvSpPr>
        <xdr:cNvPr id="839" name="n_2mainValue【消防施設】&#10;一人当たり面積"/>
        <xdr:cNvSpPr txBox="1"/>
      </xdr:nvSpPr>
      <xdr:spPr>
        <a:xfrm>
          <a:off x="20199427" y="13848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137431</xdr:rowOff>
    </xdr:from>
    <xdr:ext cx="469744" cy="259045"/>
    <xdr:sp macro="" textlink="">
      <xdr:nvSpPr>
        <xdr:cNvPr id="840" name="n_3mainValue【消防施設】&#10;一人当たり面積"/>
        <xdr:cNvSpPr txBox="1"/>
      </xdr:nvSpPr>
      <xdr:spPr>
        <a:xfrm>
          <a:off x="19310427" y="13853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146575</xdr:rowOff>
    </xdr:from>
    <xdr:ext cx="469744" cy="259045"/>
    <xdr:sp macro="" textlink="">
      <xdr:nvSpPr>
        <xdr:cNvPr id="841" name="n_4mainValue【消防施設】&#10;一人当たり面積"/>
        <xdr:cNvSpPr txBox="1"/>
      </xdr:nvSpPr>
      <xdr:spPr>
        <a:xfrm>
          <a:off x="18421427" y="13862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2" name="正方形/長方形 84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3" name="正方形/長方形 84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4" name="正方形/長方形 84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5" name="正方形/長方形 84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6" name="正方形/長方形 84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7" name="正方形/長方形 84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8" name="正方形/長方形 84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9" name="正方形/長方形 84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50" name="テキスト ボックス 84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1" name="直線コネクタ 85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2" name="テキスト ボックス 85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3" name="直線コネクタ 85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4" name="テキスト ボックス 853"/>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5" name="直線コネクタ 85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6" name="テキスト ボックス 85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7" name="直線コネクタ 85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8" name="テキスト ボックス 85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9" name="直線コネクタ 85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60" name="テキスト ボックス 85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61" name="直線コネクタ 86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2" name="テキスト ボックス 86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3" name="直線コネクタ 86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4" name="テキスト ボックス 863"/>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5" name="直線コネクタ 86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58238</xdr:rowOff>
    </xdr:from>
    <xdr:to>
      <xdr:col>85</xdr:col>
      <xdr:colOff>126364</xdr:colOff>
      <xdr:row>108</xdr:row>
      <xdr:rowOff>130084</xdr:rowOff>
    </xdr:to>
    <xdr:cxnSp macro="">
      <xdr:nvCxnSpPr>
        <xdr:cNvPr id="867" name="直線コネクタ 866"/>
        <xdr:cNvCxnSpPr/>
      </xdr:nvCxnSpPr>
      <xdr:spPr>
        <a:xfrm flipV="1">
          <a:off x="16318864" y="17203238"/>
          <a:ext cx="0" cy="1443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133911</xdr:rowOff>
    </xdr:from>
    <xdr:ext cx="405111" cy="259045"/>
    <xdr:sp macro="" textlink="">
      <xdr:nvSpPr>
        <xdr:cNvPr id="868" name="【庁舎】&#10;有形固定資産減価償却率最小値テキスト"/>
        <xdr:cNvSpPr txBox="1"/>
      </xdr:nvSpPr>
      <xdr:spPr>
        <a:xfrm>
          <a:off x="16357600" y="18650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130084</xdr:rowOff>
    </xdr:from>
    <xdr:to>
      <xdr:col>86</xdr:col>
      <xdr:colOff>25400</xdr:colOff>
      <xdr:row>108</xdr:row>
      <xdr:rowOff>130084</xdr:rowOff>
    </xdr:to>
    <xdr:cxnSp macro="">
      <xdr:nvCxnSpPr>
        <xdr:cNvPr id="869" name="直線コネクタ 868"/>
        <xdr:cNvCxnSpPr/>
      </xdr:nvCxnSpPr>
      <xdr:spPr>
        <a:xfrm>
          <a:off x="16230600" y="1864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4915</xdr:rowOff>
    </xdr:from>
    <xdr:ext cx="340478" cy="259045"/>
    <xdr:sp macro="" textlink="">
      <xdr:nvSpPr>
        <xdr:cNvPr id="870" name="【庁舎】&#10;有形固定資産減価償却率最大値テキスト"/>
        <xdr:cNvSpPr txBox="1"/>
      </xdr:nvSpPr>
      <xdr:spPr>
        <a:xfrm>
          <a:off x="16357600" y="169784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58238</xdr:rowOff>
    </xdr:from>
    <xdr:to>
      <xdr:col>86</xdr:col>
      <xdr:colOff>25400</xdr:colOff>
      <xdr:row>100</xdr:row>
      <xdr:rowOff>58238</xdr:rowOff>
    </xdr:to>
    <xdr:cxnSp macro="">
      <xdr:nvCxnSpPr>
        <xdr:cNvPr id="871" name="直線コネクタ 870"/>
        <xdr:cNvCxnSpPr/>
      </xdr:nvCxnSpPr>
      <xdr:spPr>
        <a:xfrm>
          <a:off x="16230600" y="17203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167476</xdr:rowOff>
    </xdr:from>
    <xdr:ext cx="405111" cy="259045"/>
    <xdr:sp macro="" textlink="">
      <xdr:nvSpPr>
        <xdr:cNvPr id="872" name="【庁舎】&#10;有形固定資産減価償却率平均値テキスト"/>
        <xdr:cNvSpPr txBox="1"/>
      </xdr:nvSpPr>
      <xdr:spPr>
        <a:xfrm>
          <a:off x="16357600" y="176553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144599</xdr:rowOff>
    </xdr:from>
    <xdr:to>
      <xdr:col>85</xdr:col>
      <xdr:colOff>177800</xdr:colOff>
      <xdr:row>104</xdr:row>
      <xdr:rowOff>74749</xdr:rowOff>
    </xdr:to>
    <xdr:sp macro="" textlink="">
      <xdr:nvSpPr>
        <xdr:cNvPr id="873" name="フローチャート: 判断 872"/>
        <xdr:cNvSpPr/>
      </xdr:nvSpPr>
      <xdr:spPr>
        <a:xfrm>
          <a:off x="16268700" y="1780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123371</xdr:rowOff>
    </xdr:from>
    <xdr:to>
      <xdr:col>81</xdr:col>
      <xdr:colOff>101600</xdr:colOff>
      <xdr:row>104</xdr:row>
      <xdr:rowOff>53521</xdr:rowOff>
    </xdr:to>
    <xdr:sp macro="" textlink="">
      <xdr:nvSpPr>
        <xdr:cNvPr id="874" name="フローチャート: 判断 873"/>
        <xdr:cNvSpPr/>
      </xdr:nvSpPr>
      <xdr:spPr>
        <a:xfrm>
          <a:off x="15430500" y="1778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144599</xdr:rowOff>
    </xdr:from>
    <xdr:to>
      <xdr:col>76</xdr:col>
      <xdr:colOff>165100</xdr:colOff>
      <xdr:row>104</xdr:row>
      <xdr:rowOff>74749</xdr:rowOff>
    </xdr:to>
    <xdr:sp macro="" textlink="">
      <xdr:nvSpPr>
        <xdr:cNvPr id="875" name="フローチャート: 判断 874"/>
        <xdr:cNvSpPr/>
      </xdr:nvSpPr>
      <xdr:spPr>
        <a:xfrm>
          <a:off x="14541500" y="1780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5806</xdr:rowOff>
    </xdr:from>
    <xdr:to>
      <xdr:col>72</xdr:col>
      <xdr:colOff>38100</xdr:colOff>
      <xdr:row>104</xdr:row>
      <xdr:rowOff>107406</xdr:rowOff>
    </xdr:to>
    <xdr:sp macro="" textlink="">
      <xdr:nvSpPr>
        <xdr:cNvPr id="876" name="フローチャート: 判断 875"/>
        <xdr:cNvSpPr/>
      </xdr:nvSpPr>
      <xdr:spPr>
        <a:xfrm>
          <a:off x="13652500" y="1783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157662</xdr:rowOff>
    </xdr:from>
    <xdr:to>
      <xdr:col>67</xdr:col>
      <xdr:colOff>101600</xdr:colOff>
      <xdr:row>104</xdr:row>
      <xdr:rowOff>87812</xdr:rowOff>
    </xdr:to>
    <xdr:sp macro="" textlink="">
      <xdr:nvSpPr>
        <xdr:cNvPr id="877" name="フローチャート: 判断 876"/>
        <xdr:cNvSpPr/>
      </xdr:nvSpPr>
      <xdr:spPr>
        <a:xfrm>
          <a:off x="12763500" y="1781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8" name="テキスト ボックス 87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9" name="テキスト ボックス 87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80" name="テキスト ボックス 87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1" name="テキスト ボックス 88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2" name="テキスト ボックス 88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907</xdr:rowOff>
    </xdr:from>
    <xdr:to>
      <xdr:col>85</xdr:col>
      <xdr:colOff>177800</xdr:colOff>
      <xdr:row>104</xdr:row>
      <xdr:rowOff>102507</xdr:rowOff>
    </xdr:to>
    <xdr:sp macro="" textlink="">
      <xdr:nvSpPr>
        <xdr:cNvPr id="883" name="楕円 882"/>
        <xdr:cNvSpPr/>
      </xdr:nvSpPr>
      <xdr:spPr>
        <a:xfrm>
          <a:off x="16268700" y="1783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150784</xdr:rowOff>
    </xdr:from>
    <xdr:ext cx="405111" cy="259045"/>
    <xdr:sp macro="" textlink="">
      <xdr:nvSpPr>
        <xdr:cNvPr id="884" name="【庁舎】&#10;有形固定資産減価償却率該当値テキスト"/>
        <xdr:cNvSpPr txBox="1"/>
      </xdr:nvSpPr>
      <xdr:spPr>
        <a:xfrm>
          <a:off x="16357600" y="17810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134801</xdr:rowOff>
    </xdr:from>
    <xdr:to>
      <xdr:col>81</xdr:col>
      <xdr:colOff>101600</xdr:colOff>
      <xdr:row>104</xdr:row>
      <xdr:rowOff>64951</xdr:rowOff>
    </xdr:to>
    <xdr:sp macro="" textlink="">
      <xdr:nvSpPr>
        <xdr:cNvPr id="885" name="楕円 884"/>
        <xdr:cNvSpPr/>
      </xdr:nvSpPr>
      <xdr:spPr>
        <a:xfrm>
          <a:off x="15430500" y="1779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14151</xdr:rowOff>
    </xdr:from>
    <xdr:to>
      <xdr:col>85</xdr:col>
      <xdr:colOff>127000</xdr:colOff>
      <xdr:row>104</xdr:row>
      <xdr:rowOff>51707</xdr:rowOff>
    </xdr:to>
    <xdr:cxnSp macro="">
      <xdr:nvCxnSpPr>
        <xdr:cNvPr id="886" name="直線コネクタ 885"/>
        <xdr:cNvCxnSpPr/>
      </xdr:nvCxnSpPr>
      <xdr:spPr>
        <a:xfrm>
          <a:off x="15481300" y="17844951"/>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107043</xdr:rowOff>
    </xdr:from>
    <xdr:to>
      <xdr:col>76</xdr:col>
      <xdr:colOff>165100</xdr:colOff>
      <xdr:row>104</xdr:row>
      <xdr:rowOff>37193</xdr:rowOff>
    </xdr:to>
    <xdr:sp macro="" textlink="">
      <xdr:nvSpPr>
        <xdr:cNvPr id="887" name="楕円 886"/>
        <xdr:cNvSpPr/>
      </xdr:nvSpPr>
      <xdr:spPr>
        <a:xfrm>
          <a:off x="14541500" y="1776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157843</xdr:rowOff>
    </xdr:from>
    <xdr:to>
      <xdr:col>81</xdr:col>
      <xdr:colOff>50800</xdr:colOff>
      <xdr:row>104</xdr:row>
      <xdr:rowOff>14151</xdr:rowOff>
    </xdr:to>
    <xdr:cxnSp macro="">
      <xdr:nvCxnSpPr>
        <xdr:cNvPr id="888" name="直線コネクタ 887"/>
        <xdr:cNvCxnSpPr/>
      </xdr:nvCxnSpPr>
      <xdr:spPr>
        <a:xfrm>
          <a:off x="14592300" y="17817193"/>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71120</xdr:rowOff>
    </xdr:from>
    <xdr:to>
      <xdr:col>72</xdr:col>
      <xdr:colOff>38100</xdr:colOff>
      <xdr:row>104</xdr:row>
      <xdr:rowOff>1270</xdr:rowOff>
    </xdr:to>
    <xdr:sp macro="" textlink="">
      <xdr:nvSpPr>
        <xdr:cNvPr id="889" name="楕円 888"/>
        <xdr:cNvSpPr/>
      </xdr:nvSpPr>
      <xdr:spPr>
        <a:xfrm>
          <a:off x="13652500" y="1773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121920</xdr:rowOff>
    </xdr:from>
    <xdr:to>
      <xdr:col>76</xdr:col>
      <xdr:colOff>114300</xdr:colOff>
      <xdr:row>103</xdr:row>
      <xdr:rowOff>157843</xdr:rowOff>
    </xdr:to>
    <xdr:cxnSp macro="">
      <xdr:nvCxnSpPr>
        <xdr:cNvPr id="890" name="直線コネクタ 889"/>
        <xdr:cNvCxnSpPr/>
      </xdr:nvCxnSpPr>
      <xdr:spPr>
        <a:xfrm>
          <a:off x="13703300" y="1778127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76019</xdr:rowOff>
    </xdr:from>
    <xdr:to>
      <xdr:col>67</xdr:col>
      <xdr:colOff>101600</xdr:colOff>
      <xdr:row>104</xdr:row>
      <xdr:rowOff>6169</xdr:rowOff>
    </xdr:to>
    <xdr:sp macro="" textlink="">
      <xdr:nvSpPr>
        <xdr:cNvPr id="891" name="楕円 890"/>
        <xdr:cNvSpPr/>
      </xdr:nvSpPr>
      <xdr:spPr>
        <a:xfrm>
          <a:off x="12763500" y="1773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121920</xdr:rowOff>
    </xdr:from>
    <xdr:to>
      <xdr:col>71</xdr:col>
      <xdr:colOff>177800</xdr:colOff>
      <xdr:row>103</xdr:row>
      <xdr:rowOff>126819</xdr:rowOff>
    </xdr:to>
    <xdr:cxnSp macro="">
      <xdr:nvCxnSpPr>
        <xdr:cNvPr id="892" name="直線コネクタ 891"/>
        <xdr:cNvCxnSpPr/>
      </xdr:nvCxnSpPr>
      <xdr:spPr>
        <a:xfrm flipV="1">
          <a:off x="12814300" y="17781270"/>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70048</xdr:rowOff>
    </xdr:from>
    <xdr:ext cx="405111" cy="259045"/>
    <xdr:sp macro="" textlink="">
      <xdr:nvSpPr>
        <xdr:cNvPr id="893" name="n_1aveValue【庁舎】&#10;有形固定資産減価償却率"/>
        <xdr:cNvSpPr txBox="1"/>
      </xdr:nvSpPr>
      <xdr:spPr>
        <a:xfrm>
          <a:off x="15266044" y="17557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65876</xdr:rowOff>
    </xdr:from>
    <xdr:ext cx="405111" cy="259045"/>
    <xdr:sp macro="" textlink="">
      <xdr:nvSpPr>
        <xdr:cNvPr id="894" name="n_2aveValue【庁舎】&#10;有形固定資産減価償却率"/>
        <xdr:cNvSpPr txBox="1"/>
      </xdr:nvSpPr>
      <xdr:spPr>
        <a:xfrm>
          <a:off x="14389744" y="1789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98533</xdr:rowOff>
    </xdr:from>
    <xdr:ext cx="405111" cy="259045"/>
    <xdr:sp macro="" textlink="">
      <xdr:nvSpPr>
        <xdr:cNvPr id="895" name="n_3aveValue【庁舎】&#10;有形固定資産減価償却率"/>
        <xdr:cNvSpPr txBox="1"/>
      </xdr:nvSpPr>
      <xdr:spPr>
        <a:xfrm>
          <a:off x="13500744" y="17929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78939</xdr:rowOff>
    </xdr:from>
    <xdr:ext cx="405111" cy="259045"/>
    <xdr:sp macro="" textlink="">
      <xdr:nvSpPr>
        <xdr:cNvPr id="896" name="n_4aveValue【庁舎】&#10;有形固定資産減価償却率"/>
        <xdr:cNvSpPr txBox="1"/>
      </xdr:nvSpPr>
      <xdr:spPr>
        <a:xfrm>
          <a:off x="12611744" y="1790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56078</xdr:rowOff>
    </xdr:from>
    <xdr:ext cx="405111" cy="259045"/>
    <xdr:sp macro="" textlink="">
      <xdr:nvSpPr>
        <xdr:cNvPr id="897" name="n_1mainValue【庁舎】&#10;有形固定資産減価償却率"/>
        <xdr:cNvSpPr txBox="1"/>
      </xdr:nvSpPr>
      <xdr:spPr>
        <a:xfrm>
          <a:off x="15266044" y="17886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53720</xdr:rowOff>
    </xdr:from>
    <xdr:ext cx="405111" cy="259045"/>
    <xdr:sp macro="" textlink="">
      <xdr:nvSpPr>
        <xdr:cNvPr id="898" name="n_2mainValue【庁舎】&#10;有形固定資産減価償却率"/>
        <xdr:cNvSpPr txBox="1"/>
      </xdr:nvSpPr>
      <xdr:spPr>
        <a:xfrm>
          <a:off x="14389744" y="1754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17797</xdr:rowOff>
    </xdr:from>
    <xdr:ext cx="405111" cy="259045"/>
    <xdr:sp macro="" textlink="">
      <xdr:nvSpPr>
        <xdr:cNvPr id="899" name="n_3mainValue【庁舎】&#10;有形固定資産減価償却率"/>
        <xdr:cNvSpPr txBox="1"/>
      </xdr:nvSpPr>
      <xdr:spPr>
        <a:xfrm>
          <a:off x="13500744" y="1750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22696</xdr:rowOff>
    </xdr:from>
    <xdr:ext cx="405111" cy="259045"/>
    <xdr:sp macro="" textlink="">
      <xdr:nvSpPr>
        <xdr:cNvPr id="900" name="n_4mainValue【庁舎】&#10;有形固定資産減価償却率"/>
        <xdr:cNvSpPr txBox="1"/>
      </xdr:nvSpPr>
      <xdr:spPr>
        <a:xfrm>
          <a:off x="12611744" y="1751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1" name="正方形/長方形 90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2" name="正方形/長方形 90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3" name="正方形/長方形 90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4" name="正方形/長方形 90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5" name="正方形/長方形 90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6" name="正方形/長方形 90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7" name="正方形/長方形 90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8" name="正方形/長方形 90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9" name="テキスト ボックス 90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10" name="直線コネクタ 90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11" name="直線コネクタ 910"/>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12" name="テキスト ボックス 911"/>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13" name="直線コネクタ 912"/>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14" name="テキスト ボックス 913"/>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15" name="直線コネクタ 914"/>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16" name="テキスト ボックス 915"/>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17" name="直線コネクタ 916"/>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18" name="テキスト ボックス 917"/>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9" name="直線コネクタ 91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0" name="テキスト ボックス 91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78487</xdr:rowOff>
    </xdr:from>
    <xdr:to>
      <xdr:col>116</xdr:col>
      <xdr:colOff>62864</xdr:colOff>
      <xdr:row>107</xdr:row>
      <xdr:rowOff>105918</xdr:rowOff>
    </xdr:to>
    <xdr:cxnSp macro="">
      <xdr:nvCxnSpPr>
        <xdr:cNvPr id="922" name="直線コネクタ 921"/>
        <xdr:cNvCxnSpPr/>
      </xdr:nvCxnSpPr>
      <xdr:spPr>
        <a:xfrm flipV="1">
          <a:off x="22160864" y="17223487"/>
          <a:ext cx="0" cy="1227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109745</xdr:rowOff>
    </xdr:from>
    <xdr:ext cx="469744" cy="259045"/>
    <xdr:sp macro="" textlink="">
      <xdr:nvSpPr>
        <xdr:cNvPr id="923" name="【庁舎】&#10;一人当たり面積最小値テキスト"/>
        <xdr:cNvSpPr txBox="1"/>
      </xdr:nvSpPr>
      <xdr:spPr>
        <a:xfrm>
          <a:off x="22199600" y="18454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105918</xdr:rowOff>
    </xdr:from>
    <xdr:to>
      <xdr:col>116</xdr:col>
      <xdr:colOff>152400</xdr:colOff>
      <xdr:row>107</xdr:row>
      <xdr:rowOff>105918</xdr:rowOff>
    </xdr:to>
    <xdr:cxnSp macro="">
      <xdr:nvCxnSpPr>
        <xdr:cNvPr id="924" name="直線コネクタ 923"/>
        <xdr:cNvCxnSpPr/>
      </xdr:nvCxnSpPr>
      <xdr:spPr>
        <a:xfrm>
          <a:off x="22072600" y="18451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25164</xdr:rowOff>
    </xdr:from>
    <xdr:ext cx="469744" cy="259045"/>
    <xdr:sp macro="" textlink="">
      <xdr:nvSpPr>
        <xdr:cNvPr id="925" name="【庁舎】&#10;一人当たり面積最大値テキスト"/>
        <xdr:cNvSpPr txBox="1"/>
      </xdr:nvSpPr>
      <xdr:spPr>
        <a:xfrm>
          <a:off x="22199600" y="1699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78487</xdr:rowOff>
    </xdr:from>
    <xdr:to>
      <xdr:col>116</xdr:col>
      <xdr:colOff>152400</xdr:colOff>
      <xdr:row>100</xdr:row>
      <xdr:rowOff>78487</xdr:rowOff>
    </xdr:to>
    <xdr:cxnSp macro="">
      <xdr:nvCxnSpPr>
        <xdr:cNvPr id="926" name="直線コネクタ 925"/>
        <xdr:cNvCxnSpPr/>
      </xdr:nvCxnSpPr>
      <xdr:spPr>
        <a:xfrm>
          <a:off x="22072600" y="17223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74692</xdr:rowOff>
    </xdr:from>
    <xdr:ext cx="469744" cy="259045"/>
    <xdr:sp macro="" textlink="">
      <xdr:nvSpPr>
        <xdr:cNvPr id="927" name="【庁舎】&#10;一人当たり面積平均値テキスト"/>
        <xdr:cNvSpPr txBox="1"/>
      </xdr:nvSpPr>
      <xdr:spPr>
        <a:xfrm>
          <a:off x="22199600" y="17905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96265</xdr:rowOff>
    </xdr:from>
    <xdr:to>
      <xdr:col>116</xdr:col>
      <xdr:colOff>114300</xdr:colOff>
      <xdr:row>105</xdr:row>
      <xdr:rowOff>26415</xdr:rowOff>
    </xdr:to>
    <xdr:sp macro="" textlink="">
      <xdr:nvSpPr>
        <xdr:cNvPr id="928" name="フローチャート: 判断 927"/>
        <xdr:cNvSpPr/>
      </xdr:nvSpPr>
      <xdr:spPr>
        <a:xfrm>
          <a:off x="22110700" y="17927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77978</xdr:rowOff>
    </xdr:from>
    <xdr:to>
      <xdr:col>112</xdr:col>
      <xdr:colOff>38100</xdr:colOff>
      <xdr:row>105</xdr:row>
      <xdr:rowOff>8128</xdr:rowOff>
    </xdr:to>
    <xdr:sp macro="" textlink="">
      <xdr:nvSpPr>
        <xdr:cNvPr id="929" name="フローチャート: 判断 928"/>
        <xdr:cNvSpPr/>
      </xdr:nvSpPr>
      <xdr:spPr>
        <a:xfrm>
          <a:off x="21272500" y="1790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100837</xdr:rowOff>
    </xdr:from>
    <xdr:to>
      <xdr:col>107</xdr:col>
      <xdr:colOff>101600</xdr:colOff>
      <xdr:row>105</xdr:row>
      <xdr:rowOff>30987</xdr:rowOff>
    </xdr:to>
    <xdr:sp macro="" textlink="">
      <xdr:nvSpPr>
        <xdr:cNvPr id="930" name="フローチャート: 判断 929"/>
        <xdr:cNvSpPr/>
      </xdr:nvSpPr>
      <xdr:spPr>
        <a:xfrm>
          <a:off x="20383500" y="17931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105411</xdr:rowOff>
    </xdr:from>
    <xdr:to>
      <xdr:col>102</xdr:col>
      <xdr:colOff>165100</xdr:colOff>
      <xdr:row>105</xdr:row>
      <xdr:rowOff>35561</xdr:rowOff>
    </xdr:to>
    <xdr:sp macro="" textlink="">
      <xdr:nvSpPr>
        <xdr:cNvPr id="931" name="フローチャート: 判断 930"/>
        <xdr:cNvSpPr/>
      </xdr:nvSpPr>
      <xdr:spPr>
        <a:xfrm>
          <a:off x="19494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23113</xdr:rowOff>
    </xdr:from>
    <xdr:to>
      <xdr:col>98</xdr:col>
      <xdr:colOff>38100</xdr:colOff>
      <xdr:row>104</xdr:row>
      <xdr:rowOff>124713</xdr:rowOff>
    </xdr:to>
    <xdr:sp macro="" textlink="">
      <xdr:nvSpPr>
        <xdr:cNvPr id="932" name="フローチャート: 判断 931"/>
        <xdr:cNvSpPr/>
      </xdr:nvSpPr>
      <xdr:spPr>
        <a:xfrm>
          <a:off x="18605500" y="1785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3" name="テキスト ボックス 93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4" name="テキスト ボックス 93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5" name="テキスト ボックス 93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6" name="テキスト ボックス 93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7" name="テキスト ボックス 93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135128</xdr:rowOff>
    </xdr:from>
    <xdr:to>
      <xdr:col>116</xdr:col>
      <xdr:colOff>114300</xdr:colOff>
      <xdr:row>103</xdr:row>
      <xdr:rowOff>65278</xdr:rowOff>
    </xdr:to>
    <xdr:sp macro="" textlink="">
      <xdr:nvSpPr>
        <xdr:cNvPr id="938" name="楕円 937"/>
        <xdr:cNvSpPr/>
      </xdr:nvSpPr>
      <xdr:spPr>
        <a:xfrm>
          <a:off x="22110700" y="1762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158005</xdr:rowOff>
    </xdr:from>
    <xdr:ext cx="469744" cy="259045"/>
    <xdr:sp macro="" textlink="">
      <xdr:nvSpPr>
        <xdr:cNvPr id="939" name="【庁舎】&#10;一人当たり面積該当値テキスト"/>
        <xdr:cNvSpPr txBox="1"/>
      </xdr:nvSpPr>
      <xdr:spPr>
        <a:xfrm>
          <a:off x="22199600" y="17474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144272</xdr:rowOff>
    </xdr:from>
    <xdr:to>
      <xdr:col>112</xdr:col>
      <xdr:colOff>38100</xdr:colOff>
      <xdr:row>103</xdr:row>
      <xdr:rowOff>74422</xdr:rowOff>
    </xdr:to>
    <xdr:sp macro="" textlink="">
      <xdr:nvSpPr>
        <xdr:cNvPr id="940" name="楕円 939"/>
        <xdr:cNvSpPr/>
      </xdr:nvSpPr>
      <xdr:spPr>
        <a:xfrm>
          <a:off x="21272500" y="1763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14478</xdr:rowOff>
    </xdr:from>
    <xdr:to>
      <xdr:col>116</xdr:col>
      <xdr:colOff>63500</xdr:colOff>
      <xdr:row>103</xdr:row>
      <xdr:rowOff>23622</xdr:rowOff>
    </xdr:to>
    <xdr:cxnSp macro="">
      <xdr:nvCxnSpPr>
        <xdr:cNvPr id="941" name="直線コネクタ 940"/>
        <xdr:cNvCxnSpPr/>
      </xdr:nvCxnSpPr>
      <xdr:spPr>
        <a:xfrm flipV="1">
          <a:off x="21323300" y="1767382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153415</xdr:rowOff>
    </xdr:from>
    <xdr:to>
      <xdr:col>107</xdr:col>
      <xdr:colOff>101600</xdr:colOff>
      <xdr:row>103</xdr:row>
      <xdr:rowOff>83565</xdr:rowOff>
    </xdr:to>
    <xdr:sp macro="" textlink="">
      <xdr:nvSpPr>
        <xdr:cNvPr id="942" name="楕円 941"/>
        <xdr:cNvSpPr/>
      </xdr:nvSpPr>
      <xdr:spPr>
        <a:xfrm>
          <a:off x="20383500" y="1764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23622</xdr:rowOff>
    </xdr:from>
    <xdr:to>
      <xdr:col>111</xdr:col>
      <xdr:colOff>177800</xdr:colOff>
      <xdr:row>103</xdr:row>
      <xdr:rowOff>32765</xdr:rowOff>
    </xdr:to>
    <xdr:cxnSp macro="">
      <xdr:nvCxnSpPr>
        <xdr:cNvPr id="943" name="直線コネクタ 942"/>
        <xdr:cNvCxnSpPr/>
      </xdr:nvCxnSpPr>
      <xdr:spPr>
        <a:xfrm flipV="1">
          <a:off x="20434300" y="17682972"/>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153415</xdr:rowOff>
    </xdr:from>
    <xdr:to>
      <xdr:col>102</xdr:col>
      <xdr:colOff>165100</xdr:colOff>
      <xdr:row>103</xdr:row>
      <xdr:rowOff>83565</xdr:rowOff>
    </xdr:to>
    <xdr:sp macro="" textlink="">
      <xdr:nvSpPr>
        <xdr:cNvPr id="944" name="楕円 943"/>
        <xdr:cNvSpPr/>
      </xdr:nvSpPr>
      <xdr:spPr>
        <a:xfrm>
          <a:off x="19494500" y="1764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32765</xdr:rowOff>
    </xdr:from>
    <xdr:to>
      <xdr:col>107</xdr:col>
      <xdr:colOff>50800</xdr:colOff>
      <xdr:row>103</xdr:row>
      <xdr:rowOff>32765</xdr:rowOff>
    </xdr:to>
    <xdr:cxnSp macro="">
      <xdr:nvCxnSpPr>
        <xdr:cNvPr id="945" name="直線コネクタ 944"/>
        <xdr:cNvCxnSpPr/>
      </xdr:nvCxnSpPr>
      <xdr:spPr>
        <a:xfrm>
          <a:off x="19545300" y="176921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29972</xdr:rowOff>
    </xdr:from>
    <xdr:to>
      <xdr:col>98</xdr:col>
      <xdr:colOff>38100</xdr:colOff>
      <xdr:row>103</xdr:row>
      <xdr:rowOff>131572</xdr:rowOff>
    </xdr:to>
    <xdr:sp macro="" textlink="">
      <xdr:nvSpPr>
        <xdr:cNvPr id="946" name="楕円 945"/>
        <xdr:cNvSpPr/>
      </xdr:nvSpPr>
      <xdr:spPr>
        <a:xfrm>
          <a:off x="18605500" y="1768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32765</xdr:rowOff>
    </xdr:from>
    <xdr:to>
      <xdr:col>102</xdr:col>
      <xdr:colOff>114300</xdr:colOff>
      <xdr:row>103</xdr:row>
      <xdr:rowOff>80772</xdr:rowOff>
    </xdr:to>
    <xdr:cxnSp macro="">
      <xdr:nvCxnSpPr>
        <xdr:cNvPr id="947" name="直線コネクタ 946"/>
        <xdr:cNvCxnSpPr/>
      </xdr:nvCxnSpPr>
      <xdr:spPr>
        <a:xfrm flipV="1">
          <a:off x="18656300" y="17692115"/>
          <a:ext cx="8890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170705</xdr:rowOff>
    </xdr:from>
    <xdr:ext cx="469744" cy="259045"/>
    <xdr:sp macro="" textlink="">
      <xdr:nvSpPr>
        <xdr:cNvPr id="948" name="n_1aveValue【庁舎】&#10;一人当たり面積"/>
        <xdr:cNvSpPr txBox="1"/>
      </xdr:nvSpPr>
      <xdr:spPr>
        <a:xfrm>
          <a:off x="21075727" y="18001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22114</xdr:rowOff>
    </xdr:from>
    <xdr:ext cx="469744" cy="259045"/>
    <xdr:sp macro="" textlink="">
      <xdr:nvSpPr>
        <xdr:cNvPr id="949" name="n_2aveValue【庁舎】&#10;一人当たり面積"/>
        <xdr:cNvSpPr txBox="1"/>
      </xdr:nvSpPr>
      <xdr:spPr>
        <a:xfrm>
          <a:off x="20199427" y="18024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26688</xdr:rowOff>
    </xdr:from>
    <xdr:ext cx="469744" cy="259045"/>
    <xdr:sp macro="" textlink="">
      <xdr:nvSpPr>
        <xdr:cNvPr id="950" name="n_3aveValue【庁舎】&#10;一人当たり面積"/>
        <xdr:cNvSpPr txBox="1"/>
      </xdr:nvSpPr>
      <xdr:spPr>
        <a:xfrm>
          <a:off x="19310427" y="18028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115840</xdr:rowOff>
    </xdr:from>
    <xdr:ext cx="469744" cy="259045"/>
    <xdr:sp macro="" textlink="">
      <xdr:nvSpPr>
        <xdr:cNvPr id="951" name="n_4aveValue【庁舎】&#10;一人当たり面積"/>
        <xdr:cNvSpPr txBox="1"/>
      </xdr:nvSpPr>
      <xdr:spPr>
        <a:xfrm>
          <a:off x="18421427" y="17946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90949</xdr:rowOff>
    </xdr:from>
    <xdr:ext cx="469744" cy="259045"/>
    <xdr:sp macro="" textlink="">
      <xdr:nvSpPr>
        <xdr:cNvPr id="952" name="n_1mainValue【庁舎】&#10;一人当たり面積"/>
        <xdr:cNvSpPr txBox="1"/>
      </xdr:nvSpPr>
      <xdr:spPr>
        <a:xfrm>
          <a:off x="21075727" y="17407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100092</xdr:rowOff>
    </xdr:from>
    <xdr:ext cx="469744" cy="259045"/>
    <xdr:sp macro="" textlink="">
      <xdr:nvSpPr>
        <xdr:cNvPr id="953" name="n_2mainValue【庁舎】&#10;一人当たり面積"/>
        <xdr:cNvSpPr txBox="1"/>
      </xdr:nvSpPr>
      <xdr:spPr>
        <a:xfrm>
          <a:off x="20199427" y="17416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100092</xdr:rowOff>
    </xdr:from>
    <xdr:ext cx="469744" cy="259045"/>
    <xdr:sp macro="" textlink="">
      <xdr:nvSpPr>
        <xdr:cNvPr id="954" name="n_3mainValue【庁舎】&#10;一人当たり面積"/>
        <xdr:cNvSpPr txBox="1"/>
      </xdr:nvSpPr>
      <xdr:spPr>
        <a:xfrm>
          <a:off x="19310427" y="17416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101</xdr:row>
      <xdr:rowOff>148099</xdr:rowOff>
    </xdr:from>
    <xdr:ext cx="469744" cy="259045"/>
    <xdr:sp macro="" textlink="">
      <xdr:nvSpPr>
        <xdr:cNvPr id="955" name="n_4mainValue【庁舎】&#10;一人当たり面積"/>
        <xdr:cNvSpPr txBox="1"/>
      </xdr:nvSpPr>
      <xdr:spPr>
        <a:xfrm>
          <a:off x="18421427" y="17464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6" name="正方形/長方形 95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7" name="正方形/長方形 95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8" name="テキスト ボックス 95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市町村合併により広大な面積を有する当市は、市民の利便性等を確保するため複数の施設が必要となるため、福祉施設、図書館、消防施設、庁舎において一人当たり面積が類似団体との比較で大きくなってい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類似団体と比較して有形固定資産減価償却率が高くなっている施設は、</a:t>
          </a:r>
          <a:r>
            <a:rPr kumimoji="1" lang="ja-JP" altLang="en-US" sz="1100">
              <a:solidFill>
                <a:schemeClr val="dk1"/>
              </a:solidFill>
              <a:effectLst/>
              <a:latin typeface="+mn-lt"/>
              <a:ea typeface="+mn-ea"/>
              <a:cs typeface="+mn-cs"/>
            </a:rPr>
            <a:t>一般廃棄物処理施設、保健センター、福祉施設、消防施設、市民会館、庁舎</a:t>
          </a:r>
          <a:r>
            <a:rPr kumimoji="1" lang="ja-JP" altLang="ja-JP" sz="1100">
              <a:solidFill>
                <a:schemeClr val="dk1"/>
              </a:solidFill>
              <a:effectLst/>
              <a:latin typeface="+mn-lt"/>
              <a:ea typeface="+mn-ea"/>
              <a:cs typeface="+mn-cs"/>
            </a:rPr>
            <a:t>であり、特に</a:t>
          </a:r>
          <a:r>
            <a:rPr kumimoji="1" lang="ja-JP" altLang="en-US" sz="1100">
              <a:solidFill>
                <a:schemeClr val="dk1"/>
              </a:solidFill>
              <a:effectLst/>
              <a:latin typeface="+mn-lt"/>
              <a:ea typeface="+mn-ea"/>
              <a:cs typeface="+mn-cs"/>
            </a:rPr>
            <a:t>高く</a:t>
          </a:r>
          <a:r>
            <a:rPr kumimoji="1" lang="ja-JP" altLang="ja-JP" sz="1100">
              <a:solidFill>
                <a:schemeClr val="dk1"/>
              </a:solidFill>
              <a:effectLst/>
              <a:latin typeface="+mn-lt"/>
              <a:ea typeface="+mn-ea"/>
              <a:cs typeface="+mn-cs"/>
            </a:rPr>
            <a:t>なっている施設は、一般廃棄物処理施設である。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一般廃棄物処理施設が著しく高い比率となっており老朽化が進んでいるが、令和８年度の運用開始を目指し建設事業を進めているところである。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保健センター・保健所の有形固定資産減価償却率Ｈ３０は１００％となっているが、正しくは５１．３％となる。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岐阜県高山市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86,683
85,843
2,177.61
63,753,062
60,702,970
1,574,626
27,486,187
21,392,643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地価の下落に伴う固定資産税や都市計画税の市税収入の減等により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H26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以前は下落傾向にあったが、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H27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より横ばいで推移し、類似団体と同水準となっている。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今後も行政改革の推進による歳出削減、市税徴収の強化等自主財源の確保に努める。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3628</xdr:rowOff>
    </xdr:from>
    <xdr:to>
      <xdr:col>23</xdr:col>
      <xdr:colOff>133350</xdr:colOff>
      <xdr:row>45</xdr:row>
      <xdr:rowOff>79828</xdr:rowOff>
    </xdr:to>
    <xdr:cxnSp macro="">
      <xdr:nvCxnSpPr>
        <xdr:cNvPr id="66" name="直線コネクタ 65"/>
        <xdr:cNvCxnSpPr/>
      </xdr:nvCxnSpPr>
      <xdr:spPr>
        <a:xfrm flipV="1">
          <a:off x="4953000" y="634727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51905</xdr:rowOff>
    </xdr:from>
    <xdr:ext cx="762000" cy="259045"/>
    <xdr:sp macro="" textlink="">
      <xdr:nvSpPr>
        <xdr:cNvPr id="67" name="財政力最小値テキスト"/>
        <xdr:cNvSpPr txBox="1"/>
      </xdr:nvSpPr>
      <xdr:spPr>
        <a:xfrm>
          <a:off x="5041900" y="776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79828</xdr:rowOff>
    </xdr:from>
    <xdr:to>
      <xdr:col>24</xdr:col>
      <xdr:colOff>12700</xdr:colOff>
      <xdr:row>45</xdr:row>
      <xdr:rowOff>79828</xdr:rowOff>
    </xdr:to>
    <xdr:cxnSp macro="">
      <xdr:nvCxnSpPr>
        <xdr:cNvPr id="68" name="直線コネクタ 67"/>
        <xdr:cNvCxnSpPr/>
      </xdr:nvCxnSpPr>
      <xdr:spPr>
        <a:xfrm>
          <a:off x="4864100" y="779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90005</xdr:rowOff>
    </xdr:from>
    <xdr:ext cx="762000" cy="259045"/>
    <xdr:sp macro="" textlink="">
      <xdr:nvSpPr>
        <xdr:cNvPr id="69" name="財政力最大値テキスト"/>
        <xdr:cNvSpPr txBox="1"/>
      </xdr:nvSpPr>
      <xdr:spPr>
        <a:xfrm>
          <a:off x="5041900" y="60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3628</xdr:rowOff>
    </xdr:from>
    <xdr:to>
      <xdr:col>24</xdr:col>
      <xdr:colOff>12700</xdr:colOff>
      <xdr:row>37</xdr:row>
      <xdr:rowOff>3628</xdr:rowOff>
    </xdr:to>
    <xdr:cxnSp macro="">
      <xdr:nvCxnSpPr>
        <xdr:cNvPr id="70" name="直線コネクタ 69"/>
        <xdr:cNvCxnSpPr/>
      </xdr:nvCxnSpPr>
      <xdr:spPr>
        <a:xfrm>
          <a:off x="4864100" y="634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77107</xdr:rowOff>
    </xdr:from>
    <xdr:to>
      <xdr:col>23</xdr:col>
      <xdr:colOff>133350</xdr:colOff>
      <xdr:row>42</xdr:row>
      <xdr:rowOff>77107</xdr:rowOff>
    </xdr:to>
    <xdr:cxnSp macro="">
      <xdr:nvCxnSpPr>
        <xdr:cNvPr id="71" name="直線コネクタ 70"/>
        <xdr:cNvCxnSpPr/>
      </xdr:nvCxnSpPr>
      <xdr:spPr>
        <a:xfrm>
          <a:off x="4114800" y="727800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169834</xdr:rowOff>
    </xdr:from>
    <xdr:ext cx="762000" cy="259045"/>
    <xdr:sp macro="" textlink="">
      <xdr:nvSpPr>
        <xdr:cNvPr id="72" name="財政力平均値テキスト"/>
        <xdr:cNvSpPr txBox="1"/>
      </xdr:nvSpPr>
      <xdr:spPr>
        <a:xfrm>
          <a:off x="5041900" y="71992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26307</xdr:rowOff>
    </xdr:from>
    <xdr:to>
      <xdr:col>23</xdr:col>
      <xdr:colOff>184150</xdr:colOff>
      <xdr:row>42</xdr:row>
      <xdr:rowOff>127907</xdr:rowOff>
    </xdr:to>
    <xdr:sp macro="" textlink="">
      <xdr:nvSpPr>
        <xdr:cNvPr id="73" name="フローチャート: 判断 72"/>
        <xdr:cNvSpPr/>
      </xdr:nvSpPr>
      <xdr:spPr>
        <a:xfrm>
          <a:off x="4902200" y="722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77107</xdr:rowOff>
    </xdr:from>
    <xdr:to>
      <xdr:col>19</xdr:col>
      <xdr:colOff>133350</xdr:colOff>
      <xdr:row>42</xdr:row>
      <xdr:rowOff>77107</xdr:rowOff>
    </xdr:to>
    <xdr:cxnSp macro="">
      <xdr:nvCxnSpPr>
        <xdr:cNvPr id="74" name="直線コネクタ 73"/>
        <xdr:cNvCxnSpPr/>
      </xdr:nvCxnSpPr>
      <xdr:spPr>
        <a:xfrm>
          <a:off x="3225800" y="72780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43543</xdr:rowOff>
    </xdr:from>
    <xdr:to>
      <xdr:col>19</xdr:col>
      <xdr:colOff>184150</xdr:colOff>
      <xdr:row>42</xdr:row>
      <xdr:rowOff>145143</xdr:rowOff>
    </xdr:to>
    <xdr:sp macro="" textlink="">
      <xdr:nvSpPr>
        <xdr:cNvPr id="75" name="フローチャート: 判断 74"/>
        <xdr:cNvSpPr/>
      </xdr:nvSpPr>
      <xdr:spPr>
        <a:xfrm>
          <a:off x="4064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129920</xdr:rowOff>
    </xdr:from>
    <xdr:ext cx="736600" cy="259045"/>
    <xdr:sp macro="" textlink="">
      <xdr:nvSpPr>
        <xdr:cNvPr id="76" name="テキスト ボックス 75"/>
        <xdr:cNvSpPr txBox="1"/>
      </xdr:nvSpPr>
      <xdr:spPr>
        <a:xfrm>
          <a:off x="3733800" y="733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77107</xdr:rowOff>
    </xdr:from>
    <xdr:to>
      <xdr:col>15</xdr:col>
      <xdr:colOff>82550</xdr:colOff>
      <xdr:row>42</xdr:row>
      <xdr:rowOff>94343</xdr:rowOff>
    </xdr:to>
    <xdr:cxnSp macro="">
      <xdr:nvCxnSpPr>
        <xdr:cNvPr id="77" name="直線コネクタ 76"/>
        <xdr:cNvCxnSpPr/>
      </xdr:nvCxnSpPr>
      <xdr:spPr>
        <a:xfrm flipV="1">
          <a:off x="2336800" y="72780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60778</xdr:rowOff>
    </xdr:from>
    <xdr:to>
      <xdr:col>15</xdr:col>
      <xdr:colOff>133350</xdr:colOff>
      <xdr:row>42</xdr:row>
      <xdr:rowOff>162378</xdr:rowOff>
    </xdr:to>
    <xdr:sp macro="" textlink="">
      <xdr:nvSpPr>
        <xdr:cNvPr id="78" name="フローチャート: 判断 77"/>
        <xdr:cNvSpPr/>
      </xdr:nvSpPr>
      <xdr:spPr>
        <a:xfrm>
          <a:off x="3175000" y="726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147155</xdr:rowOff>
    </xdr:from>
    <xdr:ext cx="762000" cy="259045"/>
    <xdr:sp macro="" textlink="">
      <xdr:nvSpPr>
        <xdr:cNvPr id="79" name="テキスト ボックス 78"/>
        <xdr:cNvSpPr txBox="1"/>
      </xdr:nvSpPr>
      <xdr:spPr>
        <a:xfrm>
          <a:off x="2844800" y="734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94343</xdr:rowOff>
    </xdr:from>
    <xdr:to>
      <xdr:col>11</xdr:col>
      <xdr:colOff>31750</xdr:colOff>
      <xdr:row>42</xdr:row>
      <xdr:rowOff>94343</xdr:rowOff>
    </xdr:to>
    <xdr:cxnSp macro="">
      <xdr:nvCxnSpPr>
        <xdr:cNvPr id="80" name="直線コネクタ 79"/>
        <xdr:cNvCxnSpPr/>
      </xdr:nvCxnSpPr>
      <xdr:spPr>
        <a:xfrm>
          <a:off x="1447800" y="72952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60778</xdr:rowOff>
    </xdr:from>
    <xdr:to>
      <xdr:col>11</xdr:col>
      <xdr:colOff>82550</xdr:colOff>
      <xdr:row>42</xdr:row>
      <xdr:rowOff>162378</xdr:rowOff>
    </xdr:to>
    <xdr:sp macro="" textlink="">
      <xdr:nvSpPr>
        <xdr:cNvPr id="81" name="フローチャート: 判断 80"/>
        <xdr:cNvSpPr/>
      </xdr:nvSpPr>
      <xdr:spPr>
        <a:xfrm>
          <a:off x="2286000" y="726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147155</xdr:rowOff>
    </xdr:from>
    <xdr:ext cx="762000" cy="259045"/>
    <xdr:sp macro="" textlink="">
      <xdr:nvSpPr>
        <xdr:cNvPr id="82" name="テキスト ボックス 81"/>
        <xdr:cNvSpPr txBox="1"/>
      </xdr:nvSpPr>
      <xdr:spPr>
        <a:xfrm>
          <a:off x="1955800" y="734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3" name="フローチャート: 判断 82"/>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129920</xdr:rowOff>
    </xdr:from>
    <xdr:ext cx="762000" cy="259045"/>
    <xdr:sp macro="" textlink="">
      <xdr:nvSpPr>
        <xdr:cNvPr id="84" name="テキスト ボックス 83"/>
        <xdr:cNvSpPr txBox="1"/>
      </xdr:nvSpPr>
      <xdr:spPr>
        <a:xfrm>
          <a:off x="1066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26307</xdr:rowOff>
    </xdr:from>
    <xdr:to>
      <xdr:col>23</xdr:col>
      <xdr:colOff>184150</xdr:colOff>
      <xdr:row>42</xdr:row>
      <xdr:rowOff>127907</xdr:rowOff>
    </xdr:to>
    <xdr:sp macro="" textlink="">
      <xdr:nvSpPr>
        <xdr:cNvPr id="90" name="楕円 89"/>
        <xdr:cNvSpPr/>
      </xdr:nvSpPr>
      <xdr:spPr>
        <a:xfrm>
          <a:off x="4902200" y="722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42834</xdr:rowOff>
    </xdr:from>
    <xdr:ext cx="762000" cy="259045"/>
    <xdr:sp macro="" textlink="">
      <xdr:nvSpPr>
        <xdr:cNvPr id="91" name="財政力該当値テキスト"/>
        <xdr:cNvSpPr txBox="1"/>
      </xdr:nvSpPr>
      <xdr:spPr>
        <a:xfrm>
          <a:off x="5041900" y="707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26307</xdr:rowOff>
    </xdr:from>
    <xdr:to>
      <xdr:col>19</xdr:col>
      <xdr:colOff>184150</xdr:colOff>
      <xdr:row>42</xdr:row>
      <xdr:rowOff>127907</xdr:rowOff>
    </xdr:to>
    <xdr:sp macro="" textlink="">
      <xdr:nvSpPr>
        <xdr:cNvPr id="92" name="楕円 91"/>
        <xdr:cNvSpPr/>
      </xdr:nvSpPr>
      <xdr:spPr>
        <a:xfrm>
          <a:off x="4064000" y="722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138084</xdr:rowOff>
    </xdr:from>
    <xdr:ext cx="736600" cy="259045"/>
    <xdr:sp macro="" textlink="">
      <xdr:nvSpPr>
        <xdr:cNvPr id="93" name="テキスト ボックス 92"/>
        <xdr:cNvSpPr txBox="1"/>
      </xdr:nvSpPr>
      <xdr:spPr>
        <a:xfrm>
          <a:off x="3733800" y="6996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26307</xdr:rowOff>
    </xdr:from>
    <xdr:to>
      <xdr:col>15</xdr:col>
      <xdr:colOff>133350</xdr:colOff>
      <xdr:row>42</xdr:row>
      <xdr:rowOff>127907</xdr:rowOff>
    </xdr:to>
    <xdr:sp macro="" textlink="">
      <xdr:nvSpPr>
        <xdr:cNvPr id="94" name="楕円 93"/>
        <xdr:cNvSpPr/>
      </xdr:nvSpPr>
      <xdr:spPr>
        <a:xfrm>
          <a:off x="3175000" y="722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138084</xdr:rowOff>
    </xdr:from>
    <xdr:ext cx="762000" cy="259045"/>
    <xdr:sp macro="" textlink="">
      <xdr:nvSpPr>
        <xdr:cNvPr id="95" name="テキスト ボックス 94"/>
        <xdr:cNvSpPr txBox="1"/>
      </xdr:nvSpPr>
      <xdr:spPr>
        <a:xfrm>
          <a:off x="2844800" y="699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43543</xdr:rowOff>
    </xdr:from>
    <xdr:to>
      <xdr:col>11</xdr:col>
      <xdr:colOff>82550</xdr:colOff>
      <xdr:row>42</xdr:row>
      <xdr:rowOff>145143</xdr:rowOff>
    </xdr:to>
    <xdr:sp macro="" textlink="">
      <xdr:nvSpPr>
        <xdr:cNvPr id="96" name="楕円 95"/>
        <xdr:cNvSpPr/>
      </xdr:nvSpPr>
      <xdr:spPr>
        <a:xfrm>
          <a:off x="2286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155320</xdr:rowOff>
    </xdr:from>
    <xdr:ext cx="762000" cy="259045"/>
    <xdr:sp macro="" textlink="">
      <xdr:nvSpPr>
        <xdr:cNvPr id="97" name="テキスト ボックス 96"/>
        <xdr:cNvSpPr txBox="1"/>
      </xdr:nvSpPr>
      <xdr:spPr>
        <a:xfrm>
          <a:off x="1955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98" name="楕円 97"/>
        <xdr:cNvSpPr/>
      </xdr:nvSpPr>
      <xdr:spPr>
        <a:xfrm>
          <a:off x="1397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155320</xdr:rowOff>
    </xdr:from>
    <xdr:ext cx="762000" cy="259045"/>
    <xdr:sp macro="" textlink="">
      <xdr:nvSpPr>
        <xdr:cNvPr id="99" name="テキスト ボックス 98"/>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前年度に比べ</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０</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ポイント上昇したものの、類似団体と比較すると低い状況にある。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比率増加の主な要因は、普通交付税の減少に伴い経常一般財源が減少したことによるものである。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今後も計画的な地方債の新規発行や行政改革の推進などにより、義務的経費の削減に努める。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44027</xdr:rowOff>
    </xdr:from>
    <xdr:to>
      <xdr:col>23</xdr:col>
      <xdr:colOff>133350</xdr:colOff>
      <xdr:row>67</xdr:row>
      <xdr:rowOff>31750</xdr:rowOff>
    </xdr:to>
    <xdr:cxnSp macro="">
      <xdr:nvCxnSpPr>
        <xdr:cNvPr id="129" name="直線コネクタ 128"/>
        <xdr:cNvCxnSpPr/>
      </xdr:nvCxnSpPr>
      <xdr:spPr>
        <a:xfrm flipV="1">
          <a:off x="4953000" y="10159577"/>
          <a:ext cx="0" cy="1359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3827</xdr:rowOff>
    </xdr:from>
    <xdr:ext cx="762000" cy="259045"/>
    <xdr:sp macro="" textlink="">
      <xdr:nvSpPr>
        <xdr:cNvPr id="130" name="財政構造の弾力性最小値テキスト"/>
        <xdr:cNvSpPr txBox="1"/>
      </xdr:nvSpPr>
      <xdr:spPr>
        <a:xfrm>
          <a:off x="5041900" y="1149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31750</xdr:rowOff>
    </xdr:from>
    <xdr:to>
      <xdr:col>24</xdr:col>
      <xdr:colOff>12700</xdr:colOff>
      <xdr:row>67</xdr:row>
      <xdr:rowOff>31750</xdr:rowOff>
    </xdr:to>
    <xdr:cxnSp macro="">
      <xdr:nvCxnSpPr>
        <xdr:cNvPr id="131" name="直線コネクタ 130"/>
        <xdr:cNvCxnSpPr/>
      </xdr:nvCxnSpPr>
      <xdr:spPr>
        <a:xfrm>
          <a:off x="4864100" y="1151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130404</xdr:rowOff>
    </xdr:from>
    <xdr:ext cx="762000" cy="259045"/>
    <xdr:sp macro="" textlink="">
      <xdr:nvSpPr>
        <xdr:cNvPr id="132" name="財政構造の弾力性最大値テキスト"/>
        <xdr:cNvSpPr txBox="1"/>
      </xdr:nvSpPr>
      <xdr:spPr>
        <a:xfrm>
          <a:off x="5041900" y="990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44027</xdr:rowOff>
    </xdr:from>
    <xdr:to>
      <xdr:col>24</xdr:col>
      <xdr:colOff>12700</xdr:colOff>
      <xdr:row>59</xdr:row>
      <xdr:rowOff>44027</xdr:rowOff>
    </xdr:to>
    <xdr:cxnSp macro="">
      <xdr:nvCxnSpPr>
        <xdr:cNvPr id="133" name="直線コネクタ 132"/>
        <xdr:cNvCxnSpPr/>
      </xdr:nvCxnSpPr>
      <xdr:spPr>
        <a:xfrm>
          <a:off x="4864100" y="1015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73660</xdr:rowOff>
    </xdr:from>
    <xdr:to>
      <xdr:col>23</xdr:col>
      <xdr:colOff>133350</xdr:colOff>
      <xdr:row>60</xdr:row>
      <xdr:rowOff>154094</xdr:rowOff>
    </xdr:to>
    <xdr:cxnSp macro="">
      <xdr:nvCxnSpPr>
        <xdr:cNvPr id="134" name="直線コネクタ 133"/>
        <xdr:cNvCxnSpPr/>
      </xdr:nvCxnSpPr>
      <xdr:spPr>
        <a:xfrm>
          <a:off x="4114800" y="10360660"/>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83837</xdr:rowOff>
    </xdr:from>
    <xdr:ext cx="762000" cy="259045"/>
    <xdr:sp macro="" textlink="">
      <xdr:nvSpPr>
        <xdr:cNvPr id="135" name="財政構造の弾力性平均値テキスト"/>
        <xdr:cNvSpPr txBox="1"/>
      </xdr:nvSpPr>
      <xdr:spPr>
        <a:xfrm>
          <a:off x="5041900" y="1088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36" name="フローチャート: 判断 135"/>
        <xdr:cNvSpPr/>
      </xdr:nvSpPr>
      <xdr:spPr>
        <a:xfrm>
          <a:off x="49022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73660</xdr:rowOff>
    </xdr:from>
    <xdr:to>
      <xdr:col>19</xdr:col>
      <xdr:colOff>133350</xdr:colOff>
      <xdr:row>60</xdr:row>
      <xdr:rowOff>89746</xdr:rowOff>
    </xdr:to>
    <xdr:cxnSp macro="">
      <xdr:nvCxnSpPr>
        <xdr:cNvPr id="137" name="直線コネクタ 136"/>
        <xdr:cNvCxnSpPr/>
      </xdr:nvCxnSpPr>
      <xdr:spPr>
        <a:xfrm flipV="1">
          <a:off x="3225800" y="1036066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168063</xdr:rowOff>
    </xdr:from>
    <xdr:to>
      <xdr:col>19</xdr:col>
      <xdr:colOff>184150</xdr:colOff>
      <xdr:row>64</xdr:row>
      <xdr:rowOff>98213</xdr:rowOff>
    </xdr:to>
    <xdr:sp macro="" textlink="">
      <xdr:nvSpPr>
        <xdr:cNvPr id="138" name="フローチャート: 判断 137"/>
        <xdr:cNvSpPr/>
      </xdr:nvSpPr>
      <xdr:spPr>
        <a:xfrm>
          <a:off x="4064000" y="1096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82990</xdr:rowOff>
    </xdr:from>
    <xdr:ext cx="736600" cy="259045"/>
    <xdr:sp macro="" textlink="">
      <xdr:nvSpPr>
        <xdr:cNvPr id="139" name="テキスト ボックス 138"/>
        <xdr:cNvSpPr txBox="1"/>
      </xdr:nvSpPr>
      <xdr:spPr>
        <a:xfrm>
          <a:off x="3733800" y="11055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84244</xdr:rowOff>
    </xdr:from>
    <xdr:to>
      <xdr:col>15</xdr:col>
      <xdr:colOff>82550</xdr:colOff>
      <xdr:row>60</xdr:row>
      <xdr:rowOff>89746</xdr:rowOff>
    </xdr:to>
    <xdr:cxnSp macro="">
      <xdr:nvCxnSpPr>
        <xdr:cNvPr id="140" name="直線コネクタ 139"/>
        <xdr:cNvCxnSpPr/>
      </xdr:nvCxnSpPr>
      <xdr:spPr>
        <a:xfrm>
          <a:off x="2336800" y="10199794"/>
          <a:ext cx="889000" cy="176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119804</xdr:rowOff>
    </xdr:from>
    <xdr:to>
      <xdr:col>15</xdr:col>
      <xdr:colOff>133350</xdr:colOff>
      <xdr:row>64</xdr:row>
      <xdr:rowOff>49954</xdr:rowOff>
    </xdr:to>
    <xdr:sp macro="" textlink="">
      <xdr:nvSpPr>
        <xdr:cNvPr id="141" name="フローチャート: 判断 140"/>
        <xdr:cNvSpPr/>
      </xdr:nvSpPr>
      <xdr:spPr>
        <a:xfrm>
          <a:off x="31750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34731</xdr:rowOff>
    </xdr:from>
    <xdr:ext cx="762000" cy="259045"/>
    <xdr:sp macro="" textlink="">
      <xdr:nvSpPr>
        <xdr:cNvPr id="142" name="テキスト ボックス 141"/>
        <xdr:cNvSpPr txBox="1"/>
      </xdr:nvSpPr>
      <xdr:spPr>
        <a:xfrm>
          <a:off x="2844800" y="1100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30480</xdr:rowOff>
    </xdr:from>
    <xdr:to>
      <xdr:col>11</xdr:col>
      <xdr:colOff>31750</xdr:colOff>
      <xdr:row>59</xdr:row>
      <xdr:rowOff>84244</xdr:rowOff>
    </xdr:to>
    <xdr:cxnSp macro="">
      <xdr:nvCxnSpPr>
        <xdr:cNvPr id="143" name="直線コネクタ 142"/>
        <xdr:cNvCxnSpPr/>
      </xdr:nvCxnSpPr>
      <xdr:spPr>
        <a:xfrm>
          <a:off x="1447800" y="9974580"/>
          <a:ext cx="889000" cy="225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63500</xdr:rowOff>
    </xdr:from>
    <xdr:to>
      <xdr:col>11</xdr:col>
      <xdr:colOff>82550</xdr:colOff>
      <xdr:row>63</xdr:row>
      <xdr:rowOff>165100</xdr:rowOff>
    </xdr:to>
    <xdr:sp macro="" textlink="">
      <xdr:nvSpPr>
        <xdr:cNvPr id="144" name="フローチャート: 判断 143"/>
        <xdr:cNvSpPr/>
      </xdr:nvSpPr>
      <xdr:spPr>
        <a:xfrm>
          <a:off x="2286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149877</xdr:rowOff>
    </xdr:from>
    <xdr:ext cx="762000" cy="259045"/>
    <xdr:sp macro="" textlink="">
      <xdr:nvSpPr>
        <xdr:cNvPr id="145" name="テキスト ボックス 144"/>
        <xdr:cNvSpPr txBox="1"/>
      </xdr:nvSpPr>
      <xdr:spPr>
        <a:xfrm>
          <a:off x="1955800" y="1095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154517</xdr:rowOff>
    </xdr:from>
    <xdr:to>
      <xdr:col>7</xdr:col>
      <xdr:colOff>31750</xdr:colOff>
      <xdr:row>63</xdr:row>
      <xdr:rowOff>84667</xdr:rowOff>
    </xdr:to>
    <xdr:sp macro="" textlink="">
      <xdr:nvSpPr>
        <xdr:cNvPr id="146" name="フローチャート: 判断 145"/>
        <xdr:cNvSpPr/>
      </xdr:nvSpPr>
      <xdr:spPr>
        <a:xfrm>
          <a:off x="1397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69444</xdr:rowOff>
    </xdr:from>
    <xdr:ext cx="762000" cy="259045"/>
    <xdr:sp macro="" textlink="">
      <xdr:nvSpPr>
        <xdr:cNvPr id="147" name="テキスト ボックス 146"/>
        <xdr:cNvSpPr txBox="1"/>
      </xdr:nvSpPr>
      <xdr:spPr>
        <a:xfrm>
          <a:off x="1066800" y="1087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103294</xdr:rowOff>
    </xdr:from>
    <xdr:to>
      <xdr:col>23</xdr:col>
      <xdr:colOff>184150</xdr:colOff>
      <xdr:row>61</xdr:row>
      <xdr:rowOff>33444</xdr:rowOff>
    </xdr:to>
    <xdr:sp macro="" textlink="">
      <xdr:nvSpPr>
        <xdr:cNvPr id="153" name="楕円 152"/>
        <xdr:cNvSpPr/>
      </xdr:nvSpPr>
      <xdr:spPr>
        <a:xfrm>
          <a:off x="4902200" y="1039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119821</xdr:rowOff>
    </xdr:from>
    <xdr:ext cx="762000" cy="259045"/>
    <xdr:sp macro="" textlink="">
      <xdr:nvSpPr>
        <xdr:cNvPr id="154" name="財政構造の弾力性該当値テキスト"/>
        <xdr:cNvSpPr txBox="1"/>
      </xdr:nvSpPr>
      <xdr:spPr>
        <a:xfrm>
          <a:off x="5041900" y="10235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22860</xdr:rowOff>
    </xdr:from>
    <xdr:to>
      <xdr:col>19</xdr:col>
      <xdr:colOff>184150</xdr:colOff>
      <xdr:row>60</xdr:row>
      <xdr:rowOff>124460</xdr:rowOff>
    </xdr:to>
    <xdr:sp macro="" textlink="">
      <xdr:nvSpPr>
        <xdr:cNvPr id="155" name="楕円 154"/>
        <xdr:cNvSpPr/>
      </xdr:nvSpPr>
      <xdr:spPr>
        <a:xfrm>
          <a:off x="4064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134637</xdr:rowOff>
    </xdr:from>
    <xdr:ext cx="736600" cy="259045"/>
    <xdr:sp macro="" textlink="">
      <xdr:nvSpPr>
        <xdr:cNvPr id="156" name="テキスト ボックス 155"/>
        <xdr:cNvSpPr txBox="1"/>
      </xdr:nvSpPr>
      <xdr:spPr>
        <a:xfrm>
          <a:off x="3733800" y="1007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38946</xdr:rowOff>
    </xdr:from>
    <xdr:to>
      <xdr:col>15</xdr:col>
      <xdr:colOff>133350</xdr:colOff>
      <xdr:row>60</xdr:row>
      <xdr:rowOff>140546</xdr:rowOff>
    </xdr:to>
    <xdr:sp macro="" textlink="">
      <xdr:nvSpPr>
        <xdr:cNvPr id="157" name="楕円 156"/>
        <xdr:cNvSpPr/>
      </xdr:nvSpPr>
      <xdr:spPr>
        <a:xfrm>
          <a:off x="3175000" y="1032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150723</xdr:rowOff>
    </xdr:from>
    <xdr:ext cx="762000" cy="259045"/>
    <xdr:sp macro="" textlink="">
      <xdr:nvSpPr>
        <xdr:cNvPr id="158" name="テキスト ボックス 157"/>
        <xdr:cNvSpPr txBox="1"/>
      </xdr:nvSpPr>
      <xdr:spPr>
        <a:xfrm>
          <a:off x="2844800" y="100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33444</xdr:rowOff>
    </xdr:from>
    <xdr:to>
      <xdr:col>11</xdr:col>
      <xdr:colOff>82550</xdr:colOff>
      <xdr:row>59</xdr:row>
      <xdr:rowOff>135044</xdr:rowOff>
    </xdr:to>
    <xdr:sp macro="" textlink="">
      <xdr:nvSpPr>
        <xdr:cNvPr id="159" name="楕円 158"/>
        <xdr:cNvSpPr/>
      </xdr:nvSpPr>
      <xdr:spPr>
        <a:xfrm>
          <a:off x="2286000" y="10148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145221</xdr:rowOff>
    </xdr:from>
    <xdr:ext cx="762000" cy="259045"/>
    <xdr:sp macro="" textlink="">
      <xdr:nvSpPr>
        <xdr:cNvPr id="160" name="テキスト ボックス 159"/>
        <xdr:cNvSpPr txBox="1"/>
      </xdr:nvSpPr>
      <xdr:spPr>
        <a:xfrm>
          <a:off x="1955800" y="9917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57</xdr:row>
      <xdr:rowOff>151130</xdr:rowOff>
    </xdr:from>
    <xdr:to>
      <xdr:col>7</xdr:col>
      <xdr:colOff>31750</xdr:colOff>
      <xdr:row>58</xdr:row>
      <xdr:rowOff>81280</xdr:rowOff>
    </xdr:to>
    <xdr:sp macro="" textlink="">
      <xdr:nvSpPr>
        <xdr:cNvPr id="161" name="楕円 160"/>
        <xdr:cNvSpPr/>
      </xdr:nvSpPr>
      <xdr:spPr>
        <a:xfrm>
          <a:off x="1397000" y="992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56</xdr:row>
      <xdr:rowOff>91457</xdr:rowOff>
    </xdr:from>
    <xdr:ext cx="762000" cy="259045"/>
    <xdr:sp macro="" textlink="">
      <xdr:nvSpPr>
        <xdr:cNvPr id="162" name="テキスト ボックス 161"/>
        <xdr:cNvSpPr txBox="1"/>
      </xdr:nvSpPr>
      <xdr:spPr>
        <a:xfrm>
          <a:off x="1066800" y="9692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[182,786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　類似団体平均を上回っているのは、主に人件費と委託料が要因となっている。</a:t>
          </a:r>
          <a:endParaRPr lang="ja-JP" altLang="ja-JP" sz="1150">
            <a:effectLst/>
            <a:latin typeface="ＭＳ Ｐゴシック" panose="020B0600070205080204" pitchFamily="50" charset="-128"/>
            <a:ea typeface="ＭＳ Ｐゴシック" panose="020B0600070205080204" pitchFamily="50" charset="-128"/>
          </a:endParaRPr>
        </a:p>
        <a:p>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　これは、合併により全国一の市域面積を有することとなり、職員数と施設数が大幅に増加したもので、９つの支所の配置や消防本部の市単独設置により人件費が必要となることや、指定管理者制度により多くの公の施設を委託料により管理運営しているためである。</a:t>
          </a:r>
          <a:r>
            <a:rPr kumimoji="1" lang="ja-JP" altLang="en-US" sz="1150">
              <a:solidFill>
                <a:schemeClr val="dk1"/>
              </a:solidFill>
              <a:effectLst/>
              <a:latin typeface="ＭＳ Ｐゴシック" panose="020B0600070205080204" pitchFamily="50" charset="-128"/>
              <a:ea typeface="ＭＳ Ｐゴシック" panose="020B0600070205080204" pitchFamily="50" charset="-128"/>
              <a:cs typeface="+mn-cs"/>
            </a:rPr>
            <a:t>また、人口減少に歯止めがかからず一人当たりに要する物件費が増加したことが考えられる。</a:t>
          </a:r>
          <a:endParaRPr lang="ja-JP" altLang="ja-JP" sz="1150">
            <a:effectLst/>
            <a:latin typeface="ＭＳ Ｐゴシック" panose="020B0600070205080204" pitchFamily="50" charset="-128"/>
            <a:ea typeface="ＭＳ Ｐゴシック" panose="020B0600070205080204" pitchFamily="50" charset="-128"/>
          </a:endParaRPr>
        </a:p>
        <a:p>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　今後も定員適正化の推進や公共施設等総合管理計画に基づく施設の統廃合等により、コスト縮減に努める</a:t>
          </a:r>
          <a:r>
            <a:rPr kumimoji="1" lang="ja-JP" altLang="en-US" sz="1150">
              <a:solidFill>
                <a:schemeClr val="dk1"/>
              </a:solidFill>
              <a:effectLst/>
              <a:latin typeface="ＭＳ Ｐゴシック" panose="020B0600070205080204" pitchFamily="50" charset="-128"/>
              <a:ea typeface="ＭＳ Ｐゴシック" panose="020B0600070205080204" pitchFamily="50" charset="-128"/>
              <a:cs typeface="+mn-cs"/>
            </a:rPr>
            <a:t>とともに、事業の見直しなど健全な財政運営を目指す。</a:t>
          </a:r>
          <a:endParaRPr lang="ja-JP" altLang="ja-JP" sz="115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89565</xdr:rowOff>
    </xdr:from>
    <xdr:to>
      <xdr:col>23</xdr:col>
      <xdr:colOff>133350</xdr:colOff>
      <xdr:row>88</xdr:row>
      <xdr:rowOff>46081</xdr:rowOff>
    </xdr:to>
    <xdr:cxnSp macro="">
      <xdr:nvCxnSpPr>
        <xdr:cNvPr id="192" name="直線コネクタ 191"/>
        <xdr:cNvCxnSpPr/>
      </xdr:nvCxnSpPr>
      <xdr:spPr>
        <a:xfrm flipV="1">
          <a:off x="4953000" y="13805565"/>
          <a:ext cx="0" cy="13281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18158</xdr:rowOff>
    </xdr:from>
    <xdr:ext cx="762000" cy="259045"/>
    <xdr:sp macro="" textlink="">
      <xdr:nvSpPr>
        <xdr:cNvPr id="193" name="人件費・物件費等の状況最小値テキスト"/>
        <xdr:cNvSpPr txBox="1"/>
      </xdr:nvSpPr>
      <xdr:spPr>
        <a:xfrm>
          <a:off x="5041900" y="15105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46081</xdr:rowOff>
    </xdr:from>
    <xdr:to>
      <xdr:col>24</xdr:col>
      <xdr:colOff>12700</xdr:colOff>
      <xdr:row>88</xdr:row>
      <xdr:rowOff>46081</xdr:rowOff>
    </xdr:to>
    <xdr:cxnSp macro="">
      <xdr:nvCxnSpPr>
        <xdr:cNvPr id="194" name="直線コネクタ 193"/>
        <xdr:cNvCxnSpPr/>
      </xdr:nvCxnSpPr>
      <xdr:spPr>
        <a:xfrm>
          <a:off x="4864100" y="15133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4492</xdr:rowOff>
    </xdr:from>
    <xdr:ext cx="762000" cy="259045"/>
    <xdr:sp macro="" textlink="">
      <xdr:nvSpPr>
        <xdr:cNvPr id="195" name="人件費・物件費等の状況最大値テキスト"/>
        <xdr:cNvSpPr txBox="1"/>
      </xdr:nvSpPr>
      <xdr:spPr>
        <a:xfrm>
          <a:off x="5041900" y="13549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89565</xdr:rowOff>
    </xdr:from>
    <xdr:to>
      <xdr:col>24</xdr:col>
      <xdr:colOff>12700</xdr:colOff>
      <xdr:row>80</xdr:row>
      <xdr:rowOff>89565</xdr:rowOff>
    </xdr:to>
    <xdr:cxnSp macro="">
      <xdr:nvCxnSpPr>
        <xdr:cNvPr id="196" name="直線コネクタ 195"/>
        <xdr:cNvCxnSpPr/>
      </xdr:nvCxnSpPr>
      <xdr:spPr>
        <a:xfrm>
          <a:off x="4864100" y="13805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94363</xdr:rowOff>
    </xdr:from>
    <xdr:to>
      <xdr:col>23</xdr:col>
      <xdr:colOff>133350</xdr:colOff>
      <xdr:row>84</xdr:row>
      <xdr:rowOff>64742</xdr:rowOff>
    </xdr:to>
    <xdr:cxnSp macro="">
      <xdr:nvCxnSpPr>
        <xdr:cNvPr id="197" name="直線コネクタ 196"/>
        <xdr:cNvCxnSpPr/>
      </xdr:nvCxnSpPr>
      <xdr:spPr>
        <a:xfrm>
          <a:off x="4114800" y="14324713"/>
          <a:ext cx="838200" cy="14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157511</xdr:rowOff>
    </xdr:from>
    <xdr:ext cx="762000" cy="259045"/>
    <xdr:sp macro="" textlink="">
      <xdr:nvSpPr>
        <xdr:cNvPr id="198" name="人件費・物件費等の状況平均値テキスト"/>
        <xdr:cNvSpPr txBox="1"/>
      </xdr:nvSpPr>
      <xdr:spPr>
        <a:xfrm>
          <a:off x="5041900" y="140449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140984</xdr:rowOff>
    </xdr:from>
    <xdr:to>
      <xdr:col>23</xdr:col>
      <xdr:colOff>184150</xdr:colOff>
      <xdr:row>83</xdr:row>
      <xdr:rowOff>71134</xdr:rowOff>
    </xdr:to>
    <xdr:sp macro="" textlink="">
      <xdr:nvSpPr>
        <xdr:cNvPr id="199" name="フローチャート: 判断 198"/>
        <xdr:cNvSpPr/>
      </xdr:nvSpPr>
      <xdr:spPr>
        <a:xfrm>
          <a:off x="4902200" y="14199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63164</xdr:rowOff>
    </xdr:from>
    <xdr:to>
      <xdr:col>19</xdr:col>
      <xdr:colOff>133350</xdr:colOff>
      <xdr:row>83</xdr:row>
      <xdr:rowOff>94363</xdr:rowOff>
    </xdr:to>
    <xdr:cxnSp macro="">
      <xdr:nvCxnSpPr>
        <xdr:cNvPr id="200" name="直線コネクタ 199"/>
        <xdr:cNvCxnSpPr/>
      </xdr:nvCxnSpPr>
      <xdr:spPr>
        <a:xfrm>
          <a:off x="3225800" y="14293514"/>
          <a:ext cx="889000" cy="31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35647</xdr:rowOff>
    </xdr:from>
    <xdr:to>
      <xdr:col>19</xdr:col>
      <xdr:colOff>184150</xdr:colOff>
      <xdr:row>82</xdr:row>
      <xdr:rowOff>137247</xdr:rowOff>
    </xdr:to>
    <xdr:sp macro="" textlink="">
      <xdr:nvSpPr>
        <xdr:cNvPr id="201" name="フローチャート: 判断 200"/>
        <xdr:cNvSpPr/>
      </xdr:nvSpPr>
      <xdr:spPr>
        <a:xfrm>
          <a:off x="4064000" y="1409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147424</xdr:rowOff>
    </xdr:from>
    <xdr:ext cx="736600" cy="259045"/>
    <xdr:sp macro="" textlink="">
      <xdr:nvSpPr>
        <xdr:cNvPr id="202" name="テキスト ボックス 201"/>
        <xdr:cNvSpPr txBox="1"/>
      </xdr:nvSpPr>
      <xdr:spPr>
        <a:xfrm>
          <a:off x="3733800" y="138634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39202</xdr:rowOff>
    </xdr:from>
    <xdr:to>
      <xdr:col>15</xdr:col>
      <xdr:colOff>82550</xdr:colOff>
      <xdr:row>83</xdr:row>
      <xdr:rowOff>63164</xdr:rowOff>
    </xdr:to>
    <xdr:cxnSp macro="">
      <xdr:nvCxnSpPr>
        <xdr:cNvPr id="203" name="直線コネクタ 202"/>
        <xdr:cNvCxnSpPr/>
      </xdr:nvCxnSpPr>
      <xdr:spPr>
        <a:xfrm>
          <a:off x="2336800" y="14269552"/>
          <a:ext cx="889000" cy="23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1504</xdr:rowOff>
    </xdr:from>
    <xdr:to>
      <xdr:col>15</xdr:col>
      <xdr:colOff>133350</xdr:colOff>
      <xdr:row>82</xdr:row>
      <xdr:rowOff>103104</xdr:rowOff>
    </xdr:to>
    <xdr:sp macro="" textlink="">
      <xdr:nvSpPr>
        <xdr:cNvPr id="204" name="フローチャート: 判断 203"/>
        <xdr:cNvSpPr/>
      </xdr:nvSpPr>
      <xdr:spPr>
        <a:xfrm>
          <a:off x="3175000" y="1406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113281</xdr:rowOff>
    </xdr:from>
    <xdr:ext cx="762000" cy="259045"/>
    <xdr:sp macro="" textlink="">
      <xdr:nvSpPr>
        <xdr:cNvPr id="205" name="テキスト ボックス 204"/>
        <xdr:cNvSpPr txBox="1"/>
      </xdr:nvSpPr>
      <xdr:spPr>
        <a:xfrm>
          <a:off x="2844800" y="1382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21951</xdr:rowOff>
    </xdr:from>
    <xdr:to>
      <xdr:col>11</xdr:col>
      <xdr:colOff>31750</xdr:colOff>
      <xdr:row>83</xdr:row>
      <xdr:rowOff>39202</xdr:rowOff>
    </xdr:to>
    <xdr:cxnSp macro="">
      <xdr:nvCxnSpPr>
        <xdr:cNvPr id="206" name="直線コネクタ 205"/>
        <xdr:cNvCxnSpPr/>
      </xdr:nvCxnSpPr>
      <xdr:spPr>
        <a:xfrm>
          <a:off x="1447800" y="14252301"/>
          <a:ext cx="889000" cy="17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168047</xdr:rowOff>
    </xdr:from>
    <xdr:to>
      <xdr:col>11</xdr:col>
      <xdr:colOff>82550</xdr:colOff>
      <xdr:row>82</xdr:row>
      <xdr:rowOff>98197</xdr:rowOff>
    </xdr:to>
    <xdr:sp macro="" textlink="">
      <xdr:nvSpPr>
        <xdr:cNvPr id="207" name="フローチャート: 判断 206"/>
        <xdr:cNvSpPr/>
      </xdr:nvSpPr>
      <xdr:spPr>
        <a:xfrm>
          <a:off x="2286000" y="14055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108374</xdr:rowOff>
    </xdr:from>
    <xdr:ext cx="762000" cy="259045"/>
    <xdr:sp macro="" textlink="">
      <xdr:nvSpPr>
        <xdr:cNvPr id="208" name="テキスト ボックス 207"/>
        <xdr:cNvSpPr txBox="1"/>
      </xdr:nvSpPr>
      <xdr:spPr>
        <a:xfrm>
          <a:off x="1955800" y="13824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133035</xdr:rowOff>
    </xdr:from>
    <xdr:to>
      <xdr:col>7</xdr:col>
      <xdr:colOff>31750</xdr:colOff>
      <xdr:row>82</xdr:row>
      <xdr:rowOff>63185</xdr:rowOff>
    </xdr:to>
    <xdr:sp macro="" textlink="">
      <xdr:nvSpPr>
        <xdr:cNvPr id="209" name="フローチャート: 判断 208"/>
        <xdr:cNvSpPr/>
      </xdr:nvSpPr>
      <xdr:spPr>
        <a:xfrm>
          <a:off x="1397000" y="140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73362</xdr:rowOff>
    </xdr:from>
    <xdr:ext cx="762000" cy="259045"/>
    <xdr:sp macro="" textlink="">
      <xdr:nvSpPr>
        <xdr:cNvPr id="210" name="テキスト ボックス 209"/>
        <xdr:cNvSpPr txBox="1"/>
      </xdr:nvSpPr>
      <xdr:spPr>
        <a:xfrm>
          <a:off x="1066800" y="13789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13942</xdr:rowOff>
    </xdr:from>
    <xdr:to>
      <xdr:col>23</xdr:col>
      <xdr:colOff>184150</xdr:colOff>
      <xdr:row>84</xdr:row>
      <xdr:rowOff>115542</xdr:rowOff>
    </xdr:to>
    <xdr:sp macro="" textlink="">
      <xdr:nvSpPr>
        <xdr:cNvPr id="216" name="楕円 215"/>
        <xdr:cNvSpPr/>
      </xdr:nvSpPr>
      <xdr:spPr>
        <a:xfrm>
          <a:off x="4902200" y="14415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157469</xdr:rowOff>
    </xdr:from>
    <xdr:ext cx="762000" cy="259045"/>
    <xdr:sp macro="" textlink="">
      <xdr:nvSpPr>
        <xdr:cNvPr id="217" name="人件費・物件費等の状況該当値テキスト"/>
        <xdr:cNvSpPr txBox="1"/>
      </xdr:nvSpPr>
      <xdr:spPr>
        <a:xfrm>
          <a:off x="5041900" y="14387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43563</xdr:rowOff>
    </xdr:from>
    <xdr:to>
      <xdr:col>19</xdr:col>
      <xdr:colOff>184150</xdr:colOff>
      <xdr:row>83</xdr:row>
      <xdr:rowOff>145163</xdr:rowOff>
    </xdr:to>
    <xdr:sp macro="" textlink="">
      <xdr:nvSpPr>
        <xdr:cNvPr id="218" name="楕円 217"/>
        <xdr:cNvSpPr/>
      </xdr:nvSpPr>
      <xdr:spPr>
        <a:xfrm>
          <a:off x="4064000" y="14273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129940</xdr:rowOff>
    </xdr:from>
    <xdr:ext cx="736600" cy="259045"/>
    <xdr:sp macro="" textlink="">
      <xdr:nvSpPr>
        <xdr:cNvPr id="219" name="テキスト ボックス 218"/>
        <xdr:cNvSpPr txBox="1"/>
      </xdr:nvSpPr>
      <xdr:spPr>
        <a:xfrm>
          <a:off x="3733800" y="14360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12364</xdr:rowOff>
    </xdr:from>
    <xdr:to>
      <xdr:col>15</xdr:col>
      <xdr:colOff>133350</xdr:colOff>
      <xdr:row>83</xdr:row>
      <xdr:rowOff>113964</xdr:rowOff>
    </xdr:to>
    <xdr:sp macro="" textlink="">
      <xdr:nvSpPr>
        <xdr:cNvPr id="220" name="楕円 219"/>
        <xdr:cNvSpPr/>
      </xdr:nvSpPr>
      <xdr:spPr>
        <a:xfrm>
          <a:off x="3175000" y="14242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98741</xdr:rowOff>
    </xdr:from>
    <xdr:ext cx="762000" cy="259045"/>
    <xdr:sp macro="" textlink="">
      <xdr:nvSpPr>
        <xdr:cNvPr id="221" name="テキスト ボックス 220"/>
        <xdr:cNvSpPr txBox="1"/>
      </xdr:nvSpPr>
      <xdr:spPr>
        <a:xfrm>
          <a:off x="2844800" y="14329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159852</xdr:rowOff>
    </xdr:from>
    <xdr:to>
      <xdr:col>11</xdr:col>
      <xdr:colOff>82550</xdr:colOff>
      <xdr:row>83</xdr:row>
      <xdr:rowOff>90002</xdr:rowOff>
    </xdr:to>
    <xdr:sp macro="" textlink="">
      <xdr:nvSpPr>
        <xdr:cNvPr id="222" name="楕円 221"/>
        <xdr:cNvSpPr/>
      </xdr:nvSpPr>
      <xdr:spPr>
        <a:xfrm>
          <a:off x="2286000" y="14218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74779</xdr:rowOff>
    </xdr:from>
    <xdr:ext cx="762000" cy="259045"/>
    <xdr:sp macro="" textlink="">
      <xdr:nvSpPr>
        <xdr:cNvPr id="223" name="テキスト ボックス 222"/>
        <xdr:cNvSpPr txBox="1"/>
      </xdr:nvSpPr>
      <xdr:spPr>
        <a:xfrm>
          <a:off x="1955800" y="14305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142601</xdr:rowOff>
    </xdr:from>
    <xdr:to>
      <xdr:col>7</xdr:col>
      <xdr:colOff>31750</xdr:colOff>
      <xdr:row>83</xdr:row>
      <xdr:rowOff>72751</xdr:rowOff>
    </xdr:to>
    <xdr:sp macro="" textlink="">
      <xdr:nvSpPr>
        <xdr:cNvPr id="224" name="楕円 223"/>
        <xdr:cNvSpPr/>
      </xdr:nvSpPr>
      <xdr:spPr>
        <a:xfrm>
          <a:off x="1397000" y="14201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57528</xdr:rowOff>
    </xdr:from>
    <xdr:ext cx="762000" cy="259045"/>
    <xdr:sp macro="" textlink="">
      <xdr:nvSpPr>
        <xdr:cNvPr id="225" name="テキスト ボックス 224"/>
        <xdr:cNvSpPr txBox="1"/>
      </xdr:nvSpPr>
      <xdr:spPr>
        <a:xfrm>
          <a:off x="1066800" y="14287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前年度に比べ０．</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したが、職員の採用・退職や昇格によるものである。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給与水準は国に準じた制度としており、引き続き適正な給与水準の維持に努める。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なお、ラスパイレス指数については、令和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年４月１日現在の数値を引用している。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9979</xdr:rowOff>
    </xdr:from>
    <xdr:to>
      <xdr:col>81</xdr:col>
      <xdr:colOff>44450</xdr:colOff>
      <xdr:row>89</xdr:row>
      <xdr:rowOff>138793</xdr:rowOff>
    </xdr:to>
    <xdr:cxnSp macro="">
      <xdr:nvCxnSpPr>
        <xdr:cNvPr id="256" name="直線コネクタ 255"/>
        <xdr:cNvCxnSpPr/>
      </xdr:nvCxnSpPr>
      <xdr:spPr>
        <a:xfrm flipV="1">
          <a:off x="17018000" y="13725979"/>
          <a:ext cx="0" cy="1671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7" name="給与水準   （国との比較）最小値テキスト"/>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8" name="直線コネクタ 257"/>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96356</xdr:rowOff>
    </xdr:from>
    <xdr:ext cx="762000" cy="259045"/>
    <xdr:sp macro="" textlink="">
      <xdr:nvSpPr>
        <xdr:cNvPr id="259" name="給与水準   （国との比較）最大値テキスト"/>
        <xdr:cNvSpPr txBox="1"/>
      </xdr:nvSpPr>
      <xdr:spPr>
        <a:xfrm>
          <a:off x="17106900" y="13469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9979</xdr:rowOff>
    </xdr:from>
    <xdr:to>
      <xdr:col>81</xdr:col>
      <xdr:colOff>133350</xdr:colOff>
      <xdr:row>80</xdr:row>
      <xdr:rowOff>9979</xdr:rowOff>
    </xdr:to>
    <xdr:cxnSp macro="">
      <xdr:nvCxnSpPr>
        <xdr:cNvPr id="260" name="直線コネクタ 259"/>
        <xdr:cNvCxnSpPr/>
      </xdr:nvCxnSpPr>
      <xdr:spPr>
        <a:xfrm>
          <a:off x="16929100" y="13725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119743</xdr:rowOff>
    </xdr:from>
    <xdr:to>
      <xdr:col>81</xdr:col>
      <xdr:colOff>44450</xdr:colOff>
      <xdr:row>87</xdr:row>
      <xdr:rowOff>154214</xdr:rowOff>
    </xdr:to>
    <xdr:cxnSp macro="">
      <xdr:nvCxnSpPr>
        <xdr:cNvPr id="261" name="直線コネクタ 260"/>
        <xdr:cNvCxnSpPr/>
      </xdr:nvCxnSpPr>
      <xdr:spPr>
        <a:xfrm flipV="1">
          <a:off x="16179800" y="15035893"/>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169834</xdr:rowOff>
    </xdr:from>
    <xdr:ext cx="762000" cy="259045"/>
    <xdr:sp macro="" textlink="">
      <xdr:nvSpPr>
        <xdr:cNvPr id="262" name="給与水準   （国との比較）平均値テキスト"/>
        <xdr:cNvSpPr txBox="1"/>
      </xdr:nvSpPr>
      <xdr:spPr>
        <a:xfrm>
          <a:off x="17106900" y="14571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153307</xdr:rowOff>
    </xdr:from>
    <xdr:to>
      <xdr:col>81</xdr:col>
      <xdr:colOff>95250</xdr:colOff>
      <xdr:row>86</xdr:row>
      <xdr:rowOff>83457</xdr:rowOff>
    </xdr:to>
    <xdr:sp macro="" textlink="">
      <xdr:nvSpPr>
        <xdr:cNvPr id="263" name="フローチャート: 判断 262"/>
        <xdr:cNvSpPr/>
      </xdr:nvSpPr>
      <xdr:spPr>
        <a:xfrm>
          <a:off x="169672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85271</xdr:rowOff>
    </xdr:from>
    <xdr:to>
      <xdr:col>77</xdr:col>
      <xdr:colOff>44450</xdr:colOff>
      <xdr:row>87</xdr:row>
      <xdr:rowOff>154214</xdr:rowOff>
    </xdr:to>
    <xdr:cxnSp macro="">
      <xdr:nvCxnSpPr>
        <xdr:cNvPr id="264" name="直線コネクタ 263"/>
        <xdr:cNvCxnSpPr/>
      </xdr:nvCxnSpPr>
      <xdr:spPr>
        <a:xfrm>
          <a:off x="15290800" y="15001421"/>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170543</xdr:rowOff>
    </xdr:from>
    <xdr:to>
      <xdr:col>77</xdr:col>
      <xdr:colOff>95250</xdr:colOff>
      <xdr:row>86</xdr:row>
      <xdr:rowOff>100693</xdr:rowOff>
    </xdr:to>
    <xdr:sp macro="" textlink="">
      <xdr:nvSpPr>
        <xdr:cNvPr id="265" name="フローチャート: 判断 264"/>
        <xdr:cNvSpPr/>
      </xdr:nvSpPr>
      <xdr:spPr>
        <a:xfrm>
          <a:off x="16129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110870</xdr:rowOff>
    </xdr:from>
    <xdr:ext cx="736600" cy="259045"/>
    <xdr:sp macro="" textlink="">
      <xdr:nvSpPr>
        <xdr:cNvPr id="266" name="テキスト ボックス 265"/>
        <xdr:cNvSpPr txBox="1"/>
      </xdr:nvSpPr>
      <xdr:spPr>
        <a:xfrm>
          <a:off x="15798800" y="145126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85271</xdr:rowOff>
    </xdr:from>
    <xdr:to>
      <xdr:col>72</xdr:col>
      <xdr:colOff>203200</xdr:colOff>
      <xdr:row>87</xdr:row>
      <xdr:rowOff>85271</xdr:rowOff>
    </xdr:to>
    <xdr:cxnSp macro="">
      <xdr:nvCxnSpPr>
        <xdr:cNvPr id="267" name="直線コネクタ 266"/>
        <xdr:cNvCxnSpPr/>
      </xdr:nvCxnSpPr>
      <xdr:spPr>
        <a:xfrm>
          <a:off x="14401800" y="1500142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8" name="フローチャート: 判断 267"/>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76398</xdr:rowOff>
    </xdr:from>
    <xdr:ext cx="762000" cy="259045"/>
    <xdr:sp macro="" textlink="">
      <xdr:nvSpPr>
        <xdr:cNvPr id="269" name="テキスト ボックス 268"/>
        <xdr:cNvSpPr txBox="1"/>
      </xdr:nvSpPr>
      <xdr:spPr>
        <a:xfrm>
          <a:off x="14909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85271</xdr:rowOff>
    </xdr:from>
    <xdr:to>
      <xdr:col>68</xdr:col>
      <xdr:colOff>152400</xdr:colOff>
      <xdr:row>87</xdr:row>
      <xdr:rowOff>154214</xdr:rowOff>
    </xdr:to>
    <xdr:cxnSp macro="">
      <xdr:nvCxnSpPr>
        <xdr:cNvPr id="270" name="直線コネクタ 269"/>
        <xdr:cNvCxnSpPr/>
      </xdr:nvCxnSpPr>
      <xdr:spPr>
        <a:xfrm flipV="1">
          <a:off x="13512800" y="15001421"/>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136071</xdr:rowOff>
    </xdr:from>
    <xdr:to>
      <xdr:col>68</xdr:col>
      <xdr:colOff>203200</xdr:colOff>
      <xdr:row>86</xdr:row>
      <xdr:rowOff>66221</xdr:rowOff>
    </xdr:to>
    <xdr:sp macro="" textlink="">
      <xdr:nvSpPr>
        <xdr:cNvPr id="271" name="フローチャート: 判断 270"/>
        <xdr:cNvSpPr/>
      </xdr:nvSpPr>
      <xdr:spPr>
        <a:xfrm>
          <a:off x="14351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76398</xdr:rowOff>
    </xdr:from>
    <xdr:ext cx="762000" cy="259045"/>
    <xdr:sp macro="" textlink="">
      <xdr:nvSpPr>
        <xdr:cNvPr id="272" name="テキスト ボックス 271"/>
        <xdr:cNvSpPr txBox="1"/>
      </xdr:nvSpPr>
      <xdr:spPr>
        <a:xfrm>
          <a:off x="14020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170543</xdr:rowOff>
    </xdr:from>
    <xdr:to>
      <xdr:col>64</xdr:col>
      <xdr:colOff>152400</xdr:colOff>
      <xdr:row>86</xdr:row>
      <xdr:rowOff>100693</xdr:rowOff>
    </xdr:to>
    <xdr:sp macro="" textlink="">
      <xdr:nvSpPr>
        <xdr:cNvPr id="273" name="フローチャート: 判断 272"/>
        <xdr:cNvSpPr/>
      </xdr:nvSpPr>
      <xdr:spPr>
        <a:xfrm>
          <a:off x="13462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110870</xdr:rowOff>
    </xdr:from>
    <xdr:ext cx="762000" cy="259045"/>
    <xdr:sp macro="" textlink="">
      <xdr:nvSpPr>
        <xdr:cNvPr id="274" name="テキスト ボックス 273"/>
        <xdr:cNvSpPr txBox="1"/>
      </xdr:nvSpPr>
      <xdr:spPr>
        <a:xfrm>
          <a:off x="13131800" y="145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68943</xdr:rowOff>
    </xdr:from>
    <xdr:to>
      <xdr:col>81</xdr:col>
      <xdr:colOff>95250</xdr:colOff>
      <xdr:row>87</xdr:row>
      <xdr:rowOff>170543</xdr:rowOff>
    </xdr:to>
    <xdr:sp macro="" textlink="">
      <xdr:nvSpPr>
        <xdr:cNvPr id="280" name="楕円 279"/>
        <xdr:cNvSpPr/>
      </xdr:nvSpPr>
      <xdr:spPr>
        <a:xfrm>
          <a:off x="16967200" y="1498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41020</xdr:rowOff>
    </xdr:from>
    <xdr:ext cx="762000" cy="259045"/>
    <xdr:sp macro="" textlink="">
      <xdr:nvSpPr>
        <xdr:cNvPr id="281" name="給与水準   （国との比較）該当値テキスト"/>
        <xdr:cNvSpPr txBox="1"/>
      </xdr:nvSpPr>
      <xdr:spPr>
        <a:xfrm>
          <a:off x="17106900" y="14957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103414</xdr:rowOff>
    </xdr:from>
    <xdr:to>
      <xdr:col>77</xdr:col>
      <xdr:colOff>95250</xdr:colOff>
      <xdr:row>88</xdr:row>
      <xdr:rowOff>33564</xdr:rowOff>
    </xdr:to>
    <xdr:sp macro="" textlink="">
      <xdr:nvSpPr>
        <xdr:cNvPr id="282" name="楕円 281"/>
        <xdr:cNvSpPr/>
      </xdr:nvSpPr>
      <xdr:spPr>
        <a:xfrm>
          <a:off x="16129000" y="1501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18341</xdr:rowOff>
    </xdr:from>
    <xdr:ext cx="736600" cy="259045"/>
    <xdr:sp macro="" textlink="">
      <xdr:nvSpPr>
        <xdr:cNvPr id="283" name="テキスト ボックス 282"/>
        <xdr:cNvSpPr txBox="1"/>
      </xdr:nvSpPr>
      <xdr:spPr>
        <a:xfrm>
          <a:off x="15798800" y="15105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34471</xdr:rowOff>
    </xdr:from>
    <xdr:to>
      <xdr:col>73</xdr:col>
      <xdr:colOff>44450</xdr:colOff>
      <xdr:row>87</xdr:row>
      <xdr:rowOff>136071</xdr:rowOff>
    </xdr:to>
    <xdr:sp macro="" textlink="">
      <xdr:nvSpPr>
        <xdr:cNvPr id="284" name="楕円 283"/>
        <xdr:cNvSpPr/>
      </xdr:nvSpPr>
      <xdr:spPr>
        <a:xfrm>
          <a:off x="15240000" y="1495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120848</xdr:rowOff>
    </xdr:from>
    <xdr:ext cx="762000" cy="259045"/>
    <xdr:sp macro="" textlink="">
      <xdr:nvSpPr>
        <xdr:cNvPr id="285" name="テキスト ボックス 284"/>
        <xdr:cNvSpPr txBox="1"/>
      </xdr:nvSpPr>
      <xdr:spPr>
        <a:xfrm>
          <a:off x="14909800" y="15036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34471</xdr:rowOff>
    </xdr:from>
    <xdr:to>
      <xdr:col>68</xdr:col>
      <xdr:colOff>203200</xdr:colOff>
      <xdr:row>87</xdr:row>
      <xdr:rowOff>136071</xdr:rowOff>
    </xdr:to>
    <xdr:sp macro="" textlink="">
      <xdr:nvSpPr>
        <xdr:cNvPr id="286" name="楕円 285"/>
        <xdr:cNvSpPr/>
      </xdr:nvSpPr>
      <xdr:spPr>
        <a:xfrm>
          <a:off x="14351000" y="1495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120848</xdr:rowOff>
    </xdr:from>
    <xdr:ext cx="762000" cy="259045"/>
    <xdr:sp macro="" textlink="">
      <xdr:nvSpPr>
        <xdr:cNvPr id="287" name="テキスト ボックス 286"/>
        <xdr:cNvSpPr txBox="1"/>
      </xdr:nvSpPr>
      <xdr:spPr>
        <a:xfrm>
          <a:off x="14020800" y="15036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103414</xdr:rowOff>
    </xdr:from>
    <xdr:to>
      <xdr:col>64</xdr:col>
      <xdr:colOff>152400</xdr:colOff>
      <xdr:row>88</xdr:row>
      <xdr:rowOff>33564</xdr:rowOff>
    </xdr:to>
    <xdr:sp macro="" textlink="">
      <xdr:nvSpPr>
        <xdr:cNvPr id="288" name="楕円 287"/>
        <xdr:cNvSpPr/>
      </xdr:nvSpPr>
      <xdr:spPr>
        <a:xfrm>
          <a:off x="13462000" y="1501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18341</xdr:rowOff>
    </xdr:from>
    <xdr:ext cx="762000" cy="259045"/>
    <xdr:sp macro="" textlink="">
      <xdr:nvSpPr>
        <xdr:cNvPr id="289" name="テキスト ボックス 288"/>
        <xdr:cNvSpPr txBox="1"/>
      </xdr:nvSpPr>
      <xdr:spPr>
        <a:xfrm>
          <a:off x="13131800" y="15105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合併に伴い２．２倍にまで膨れ上がった職員数は、その後の定員適正化計画の着実な推進により、類似団体平均とほぼ同じ水準となっている。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広域な市域のため、人口あたりの職員数は依然として類似団体平均をやや上回る状況にあるが、民間活力の活用や</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ＤＸ計画の推進による業務の効率化を図り、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引き続き適正な</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行政運営と職員</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管理を行っていく。</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1512</xdr:rowOff>
    </xdr:from>
    <xdr:to>
      <xdr:col>81</xdr:col>
      <xdr:colOff>44450</xdr:colOff>
      <xdr:row>66</xdr:row>
      <xdr:rowOff>145748</xdr:rowOff>
    </xdr:to>
    <xdr:cxnSp macro="">
      <xdr:nvCxnSpPr>
        <xdr:cNvPr id="321" name="直線コネクタ 320"/>
        <xdr:cNvCxnSpPr/>
      </xdr:nvCxnSpPr>
      <xdr:spPr>
        <a:xfrm flipV="1">
          <a:off x="17018000" y="10117062"/>
          <a:ext cx="0" cy="13443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117825</xdr:rowOff>
    </xdr:from>
    <xdr:ext cx="762000" cy="259045"/>
    <xdr:sp macro="" textlink="">
      <xdr:nvSpPr>
        <xdr:cNvPr id="322" name="定員管理の状況最小値テキスト"/>
        <xdr:cNvSpPr txBox="1"/>
      </xdr:nvSpPr>
      <xdr:spPr>
        <a:xfrm>
          <a:off x="17106900" y="1143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145748</xdr:rowOff>
    </xdr:from>
    <xdr:to>
      <xdr:col>81</xdr:col>
      <xdr:colOff>133350</xdr:colOff>
      <xdr:row>66</xdr:row>
      <xdr:rowOff>145748</xdr:rowOff>
    </xdr:to>
    <xdr:cxnSp macro="">
      <xdr:nvCxnSpPr>
        <xdr:cNvPr id="323" name="直線コネクタ 322"/>
        <xdr:cNvCxnSpPr/>
      </xdr:nvCxnSpPr>
      <xdr:spPr>
        <a:xfrm>
          <a:off x="16929100" y="1146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87889</xdr:rowOff>
    </xdr:from>
    <xdr:ext cx="762000" cy="259045"/>
    <xdr:sp macro="" textlink="">
      <xdr:nvSpPr>
        <xdr:cNvPr id="324" name="定員管理の状況最大値テキスト"/>
        <xdr:cNvSpPr txBox="1"/>
      </xdr:nvSpPr>
      <xdr:spPr>
        <a:xfrm>
          <a:off x="17106900" y="986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1512</xdr:rowOff>
    </xdr:from>
    <xdr:to>
      <xdr:col>81</xdr:col>
      <xdr:colOff>133350</xdr:colOff>
      <xdr:row>59</xdr:row>
      <xdr:rowOff>1512</xdr:rowOff>
    </xdr:to>
    <xdr:cxnSp macro="">
      <xdr:nvCxnSpPr>
        <xdr:cNvPr id="325" name="直線コネクタ 324"/>
        <xdr:cNvCxnSpPr/>
      </xdr:nvCxnSpPr>
      <xdr:spPr>
        <a:xfrm>
          <a:off x="16929100" y="1011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110188</xdr:rowOff>
    </xdr:from>
    <xdr:to>
      <xdr:col>81</xdr:col>
      <xdr:colOff>44450</xdr:colOff>
      <xdr:row>61</xdr:row>
      <xdr:rowOff>127423</xdr:rowOff>
    </xdr:to>
    <xdr:cxnSp macro="">
      <xdr:nvCxnSpPr>
        <xdr:cNvPr id="326" name="直線コネクタ 325"/>
        <xdr:cNvCxnSpPr/>
      </xdr:nvCxnSpPr>
      <xdr:spPr>
        <a:xfrm>
          <a:off x="16179800" y="10568638"/>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37996</xdr:rowOff>
    </xdr:from>
    <xdr:ext cx="762000" cy="259045"/>
    <xdr:sp macro="" textlink="">
      <xdr:nvSpPr>
        <xdr:cNvPr id="327" name="定員管理の状況平均値テキスト"/>
        <xdr:cNvSpPr txBox="1"/>
      </xdr:nvSpPr>
      <xdr:spPr>
        <a:xfrm>
          <a:off x="17106900" y="103249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21469</xdr:rowOff>
    </xdr:from>
    <xdr:to>
      <xdr:col>81</xdr:col>
      <xdr:colOff>95250</xdr:colOff>
      <xdr:row>61</xdr:row>
      <xdr:rowOff>123069</xdr:rowOff>
    </xdr:to>
    <xdr:sp macro="" textlink="">
      <xdr:nvSpPr>
        <xdr:cNvPr id="328" name="フローチャート: 判断 327"/>
        <xdr:cNvSpPr/>
      </xdr:nvSpPr>
      <xdr:spPr>
        <a:xfrm>
          <a:off x="169672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88356</xdr:rowOff>
    </xdr:from>
    <xdr:to>
      <xdr:col>77</xdr:col>
      <xdr:colOff>44450</xdr:colOff>
      <xdr:row>61</xdr:row>
      <xdr:rowOff>110188</xdr:rowOff>
    </xdr:to>
    <xdr:cxnSp macro="">
      <xdr:nvCxnSpPr>
        <xdr:cNvPr id="329" name="直線コネクタ 328"/>
        <xdr:cNvCxnSpPr/>
      </xdr:nvCxnSpPr>
      <xdr:spPr>
        <a:xfrm>
          <a:off x="15290800" y="10546806"/>
          <a:ext cx="889000" cy="2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26065</xdr:rowOff>
    </xdr:from>
    <xdr:to>
      <xdr:col>77</xdr:col>
      <xdr:colOff>95250</xdr:colOff>
      <xdr:row>61</xdr:row>
      <xdr:rowOff>127665</xdr:rowOff>
    </xdr:to>
    <xdr:sp macro="" textlink="">
      <xdr:nvSpPr>
        <xdr:cNvPr id="330" name="フローチャート: 判断 329"/>
        <xdr:cNvSpPr/>
      </xdr:nvSpPr>
      <xdr:spPr>
        <a:xfrm>
          <a:off x="16129000" y="1048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137842</xdr:rowOff>
    </xdr:from>
    <xdr:ext cx="736600" cy="259045"/>
    <xdr:sp macro="" textlink="">
      <xdr:nvSpPr>
        <xdr:cNvPr id="331" name="テキスト ボックス 330"/>
        <xdr:cNvSpPr txBox="1"/>
      </xdr:nvSpPr>
      <xdr:spPr>
        <a:xfrm>
          <a:off x="15798800" y="10253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81462</xdr:rowOff>
    </xdr:from>
    <xdr:to>
      <xdr:col>72</xdr:col>
      <xdr:colOff>203200</xdr:colOff>
      <xdr:row>61</xdr:row>
      <xdr:rowOff>88356</xdr:rowOff>
    </xdr:to>
    <xdr:cxnSp macro="">
      <xdr:nvCxnSpPr>
        <xdr:cNvPr id="332" name="直線コネクタ 331"/>
        <xdr:cNvCxnSpPr/>
      </xdr:nvCxnSpPr>
      <xdr:spPr>
        <a:xfrm>
          <a:off x="14401800" y="10539912"/>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21469</xdr:rowOff>
    </xdr:from>
    <xdr:to>
      <xdr:col>73</xdr:col>
      <xdr:colOff>44450</xdr:colOff>
      <xdr:row>61</xdr:row>
      <xdr:rowOff>123069</xdr:rowOff>
    </xdr:to>
    <xdr:sp macro="" textlink="">
      <xdr:nvSpPr>
        <xdr:cNvPr id="333" name="フローチャート: 判断 332"/>
        <xdr:cNvSpPr/>
      </xdr:nvSpPr>
      <xdr:spPr>
        <a:xfrm>
          <a:off x="15240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133246</xdr:rowOff>
    </xdr:from>
    <xdr:ext cx="762000" cy="259045"/>
    <xdr:sp macro="" textlink="">
      <xdr:nvSpPr>
        <xdr:cNvPr id="334" name="テキスト ボックス 333"/>
        <xdr:cNvSpPr txBox="1"/>
      </xdr:nvSpPr>
      <xdr:spPr>
        <a:xfrm>
          <a:off x="14909800" y="10248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81462</xdr:rowOff>
    </xdr:from>
    <xdr:to>
      <xdr:col>68</xdr:col>
      <xdr:colOff>152400</xdr:colOff>
      <xdr:row>61</xdr:row>
      <xdr:rowOff>82610</xdr:rowOff>
    </xdr:to>
    <xdr:cxnSp macro="">
      <xdr:nvCxnSpPr>
        <xdr:cNvPr id="335" name="直線コネクタ 334"/>
        <xdr:cNvCxnSpPr/>
      </xdr:nvCxnSpPr>
      <xdr:spPr>
        <a:xfrm flipV="1">
          <a:off x="13512800" y="10539912"/>
          <a:ext cx="889000" cy="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28363</xdr:rowOff>
    </xdr:from>
    <xdr:to>
      <xdr:col>68</xdr:col>
      <xdr:colOff>203200</xdr:colOff>
      <xdr:row>61</xdr:row>
      <xdr:rowOff>129963</xdr:rowOff>
    </xdr:to>
    <xdr:sp macro="" textlink="">
      <xdr:nvSpPr>
        <xdr:cNvPr id="336" name="フローチャート: 判断 335"/>
        <xdr:cNvSpPr/>
      </xdr:nvSpPr>
      <xdr:spPr>
        <a:xfrm>
          <a:off x="14351000" y="104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140140</xdr:rowOff>
    </xdr:from>
    <xdr:ext cx="762000" cy="259045"/>
    <xdr:sp macro="" textlink="">
      <xdr:nvSpPr>
        <xdr:cNvPr id="337" name="テキスト ボックス 336"/>
        <xdr:cNvSpPr txBox="1"/>
      </xdr:nvSpPr>
      <xdr:spPr>
        <a:xfrm>
          <a:off x="14020800" y="1025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22618</xdr:rowOff>
    </xdr:from>
    <xdr:to>
      <xdr:col>64</xdr:col>
      <xdr:colOff>152400</xdr:colOff>
      <xdr:row>61</xdr:row>
      <xdr:rowOff>124218</xdr:rowOff>
    </xdr:to>
    <xdr:sp macro="" textlink="">
      <xdr:nvSpPr>
        <xdr:cNvPr id="338" name="フローチャート: 判断 337"/>
        <xdr:cNvSpPr/>
      </xdr:nvSpPr>
      <xdr:spPr>
        <a:xfrm>
          <a:off x="134620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134395</xdr:rowOff>
    </xdr:from>
    <xdr:ext cx="762000" cy="259045"/>
    <xdr:sp macro="" textlink="">
      <xdr:nvSpPr>
        <xdr:cNvPr id="339" name="テキスト ボックス 338"/>
        <xdr:cNvSpPr txBox="1"/>
      </xdr:nvSpPr>
      <xdr:spPr>
        <a:xfrm>
          <a:off x="13131800" y="1024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76623</xdr:rowOff>
    </xdr:from>
    <xdr:to>
      <xdr:col>81</xdr:col>
      <xdr:colOff>95250</xdr:colOff>
      <xdr:row>62</xdr:row>
      <xdr:rowOff>6773</xdr:rowOff>
    </xdr:to>
    <xdr:sp macro="" textlink="">
      <xdr:nvSpPr>
        <xdr:cNvPr id="345" name="楕円 344"/>
        <xdr:cNvSpPr/>
      </xdr:nvSpPr>
      <xdr:spPr>
        <a:xfrm>
          <a:off x="16967200" y="1053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48700</xdr:rowOff>
    </xdr:from>
    <xdr:ext cx="762000" cy="259045"/>
    <xdr:sp macro="" textlink="">
      <xdr:nvSpPr>
        <xdr:cNvPr id="346" name="定員管理の状況該当値テキスト"/>
        <xdr:cNvSpPr txBox="1"/>
      </xdr:nvSpPr>
      <xdr:spPr>
        <a:xfrm>
          <a:off x="17106900" y="10507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59388</xdr:rowOff>
    </xdr:from>
    <xdr:to>
      <xdr:col>77</xdr:col>
      <xdr:colOff>95250</xdr:colOff>
      <xdr:row>61</xdr:row>
      <xdr:rowOff>160988</xdr:rowOff>
    </xdr:to>
    <xdr:sp macro="" textlink="">
      <xdr:nvSpPr>
        <xdr:cNvPr id="347" name="楕円 346"/>
        <xdr:cNvSpPr/>
      </xdr:nvSpPr>
      <xdr:spPr>
        <a:xfrm>
          <a:off x="16129000" y="10517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145765</xdr:rowOff>
    </xdr:from>
    <xdr:ext cx="736600" cy="259045"/>
    <xdr:sp macro="" textlink="">
      <xdr:nvSpPr>
        <xdr:cNvPr id="348" name="テキスト ボックス 347"/>
        <xdr:cNvSpPr txBox="1"/>
      </xdr:nvSpPr>
      <xdr:spPr>
        <a:xfrm>
          <a:off x="15798800" y="10604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37556</xdr:rowOff>
    </xdr:from>
    <xdr:to>
      <xdr:col>73</xdr:col>
      <xdr:colOff>44450</xdr:colOff>
      <xdr:row>61</xdr:row>
      <xdr:rowOff>139156</xdr:rowOff>
    </xdr:to>
    <xdr:sp macro="" textlink="">
      <xdr:nvSpPr>
        <xdr:cNvPr id="349" name="楕円 348"/>
        <xdr:cNvSpPr/>
      </xdr:nvSpPr>
      <xdr:spPr>
        <a:xfrm>
          <a:off x="15240000" y="1049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123933</xdr:rowOff>
    </xdr:from>
    <xdr:ext cx="762000" cy="259045"/>
    <xdr:sp macro="" textlink="">
      <xdr:nvSpPr>
        <xdr:cNvPr id="350" name="テキスト ボックス 349"/>
        <xdr:cNvSpPr txBox="1"/>
      </xdr:nvSpPr>
      <xdr:spPr>
        <a:xfrm>
          <a:off x="14909800" y="10582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30662</xdr:rowOff>
    </xdr:from>
    <xdr:to>
      <xdr:col>68</xdr:col>
      <xdr:colOff>203200</xdr:colOff>
      <xdr:row>61</xdr:row>
      <xdr:rowOff>132262</xdr:rowOff>
    </xdr:to>
    <xdr:sp macro="" textlink="">
      <xdr:nvSpPr>
        <xdr:cNvPr id="351" name="楕円 350"/>
        <xdr:cNvSpPr/>
      </xdr:nvSpPr>
      <xdr:spPr>
        <a:xfrm>
          <a:off x="14351000" y="1048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117039</xdr:rowOff>
    </xdr:from>
    <xdr:ext cx="762000" cy="259045"/>
    <xdr:sp macro="" textlink="">
      <xdr:nvSpPr>
        <xdr:cNvPr id="352" name="テキスト ボックス 351"/>
        <xdr:cNvSpPr txBox="1"/>
      </xdr:nvSpPr>
      <xdr:spPr>
        <a:xfrm>
          <a:off x="14020800" y="10575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31810</xdr:rowOff>
    </xdr:from>
    <xdr:to>
      <xdr:col>64</xdr:col>
      <xdr:colOff>152400</xdr:colOff>
      <xdr:row>61</xdr:row>
      <xdr:rowOff>133410</xdr:rowOff>
    </xdr:to>
    <xdr:sp macro="" textlink="">
      <xdr:nvSpPr>
        <xdr:cNvPr id="353" name="楕円 352"/>
        <xdr:cNvSpPr/>
      </xdr:nvSpPr>
      <xdr:spPr>
        <a:xfrm>
          <a:off x="13462000" y="1049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118187</xdr:rowOff>
    </xdr:from>
    <xdr:ext cx="762000" cy="259045"/>
    <xdr:sp macro="" textlink="">
      <xdr:nvSpPr>
        <xdr:cNvPr id="354" name="テキスト ボックス 353"/>
        <xdr:cNvSpPr txBox="1"/>
      </xdr:nvSpPr>
      <xdr:spPr>
        <a:xfrm>
          <a:off x="13131800" y="1057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令和元年</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から</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類似団体の平均</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より下回っており、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年度は、前年度に比べて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ポイント減少し、類似団体の平均を</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２．０ポイント</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下回る結果となった。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比率減少の主な要因は、地方債残高の減少に伴い元利償還金が減少したことによるものである。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今後も計画的な地方債の新規発行を行うとともに、交付税算入率の高い地方債の活用などにより、公債費負担の適正化に努める。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71" name="直線コネクタ 370"/>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2" name="テキスト ボックス 371"/>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3" name="直線コネクタ 372"/>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4" name="テキスト ボックス 373"/>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5" name="直線コネクタ 374"/>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6" name="テキスト ボックス 375"/>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7" name="直線コネクタ 376"/>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8" name="テキスト ボックス 377"/>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9" name="直線コネクタ 378"/>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80" name="テキスト ボックス 379"/>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81" name="直線コネクタ 380"/>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82" name="テキスト ボックス 381"/>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3" name="直線コネクタ 38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99483</xdr:rowOff>
    </xdr:from>
    <xdr:to>
      <xdr:col>81</xdr:col>
      <xdr:colOff>44450</xdr:colOff>
      <xdr:row>44</xdr:row>
      <xdr:rowOff>96157</xdr:rowOff>
    </xdr:to>
    <xdr:cxnSp macro="">
      <xdr:nvCxnSpPr>
        <xdr:cNvPr id="385" name="直線コネクタ 384"/>
        <xdr:cNvCxnSpPr/>
      </xdr:nvCxnSpPr>
      <xdr:spPr>
        <a:xfrm flipV="1">
          <a:off x="17018000" y="6100233"/>
          <a:ext cx="0" cy="15397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68234</xdr:rowOff>
    </xdr:from>
    <xdr:ext cx="762000" cy="259045"/>
    <xdr:sp macro="" textlink="">
      <xdr:nvSpPr>
        <xdr:cNvPr id="386" name="公債費負担の状況最小値テキスト"/>
        <xdr:cNvSpPr txBox="1"/>
      </xdr:nvSpPr>
      <xdr:spPr>
        <a:xfrm>
          <a:off x="17106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96157</xdr:rowOff>
    </xdr:from>
    <xdr:to>
      <xdr:col>81</xdr:col>
      <xdr:colOff>133350</xdr:colOff>
      <xdr:row>44</xdr:row>
      <xdr:rowOff>96157</xdr:rowOff>
    </xdr:to>
    <xdr:cxnSp macro="">
      <xdr:nvCxnSpPr>
        <xdr:cNvPr id="387" name="直線コネクタ 386"/>
        <xdr:cNvCxnSpPr/>
      </xdr:nvCxnSpPr>
      <xdr:spPr>
        <a:xfrm>
          <a:off x="16929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14410</xdr:rowOff>
    </xdr:from>
    <xdr:ext cx="762000" cy="259045"/>
    <xdr:sp macro="" textlink="">
      <xdr:nvSpPr>
        <xdr:cNvPr id="388" name="公債費負担の状況最大値テキスト"/>
        <xdr:cNvSpPr txBox="1"/>
      </xdr:nvSpPr>
      <xdr:spPr>
        <a:xfrm>
          <a:off x="17106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99483</xdr:rowOff>
    </xdr:from>
    <xdr:to>
      <xdr:col>81</xdr:col>
      <xdr:colOff>133350</xdr:colOff>
      <xdr:row>35</xdr:row>
      <xdr:rowOff>99483</xdr:rowOff>
    </xdr:to>
    <xdr:cxnSp macro="">
      <xdr:nvCxnSpPr>
        <xdr:cNvPr id="389" name="直線コネクタ 388"/>
        <xdr:cNvCxnSpPr/>
      </xdr:nvCxnSpPr>
      <xdr:spPr>
        <a:xfrm>
          <a:off x="16929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68641</xdr:rowOff>
    </xdr:from>
    <xdr:to>
      <xdr:col>81</xdr:col>
      <xdr:colOff>44450</xdr:colOff>
      <xdr:row>40</xdr:row>
      <xdr:rowOff>138491</xdr:rowOff>
    </xdr:to>
    <xdr:cxnSp macro="">
      <xdr:nvCxnSpPr>
        <xdr:cNvPr id="390" name="直線コネクタ 389"/>
        <xdr:cNvCxnSpPr/>
      </xdr:nvCxnSpPr>
      <xdr:spPr>
        <a:xfrm flipV="1">
          <a:off x="16179800" y="6755191"/>
          <a:ext cx="8382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48277</xdr:rowOff>
    </xdr:from>
    <xdr:ext cx="762000" cy="259045"/>
    <xdr:sp macro="" textlink="">
      <xdr:nvSpPr>
        <xdr:cNvPr id="391" name="公債費負担の状況平均値テキスト"/>
        <xdr:cNvSpPr txBox="1"/>
      </xdr:nvSpPr>
      <xdr:spPr>
        <a:xfrm>
          <a:off x="17106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76200</xdr:rowOff>
    </xdr:from>
    <xdr:to>
      <xdr:col>81</xdr:col>
      <xdr:colOff>95250</xdr:colOff>
      <xdr:row>41</xdr:row>
      <xdr:rowOff>6350</xdr:rowOff>
    </xdr:to>
    <xdr:sp macro="" textlink="">
      <xdr:nvSpPr>
        <xdr:cNvPr id="392" name="フローチャート: 判断 391"/>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138491</xdr:rowOff>
    </xdr:from>
    <xdr:to>
      <xdr:col>77</xdr:col>
      <xdr:colOff>44450</xdr:colOff>
      <xdr:row>41</xdr:row>
      <xdr:rowOff>104926</xdr:rowOff>
    </xdr:to>
    <xdr:cxnSp macro="">
      <xdr:nvCxnSpPr>
        <xdr:cNvPr id="393" name="直線コネクタ 392"/>
        <xdr:cNvCxnSpPr/>
      </xdr:nvCxnSpPr>
      <xdr:spPr>
        <a:xfrm flipV="1">
          <a:off x="15290800" y="6996491"/>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99181</xdr:rowOff>
    </xdr:from>
    <xdr:to>
      <xdr:col>77</xdr:col>
      <xdr:colOff>95250</xdr:colOff>
      <xdr:row>41</xdr:row>
      <xdr:rowOff>29331</xdr:rowOff>
    </xdr:to>
    <xdr:sp macro="" textlink="">
      <xdr:nvSpPr>
        <xdr:cNvPr id="394" name="フローチャート: 判断 393"/>
        <xdr:cNvSpPr/>
      </xdr:nvSpPr>
      <xdr:spPr>
        <a:xfrm>
          <a:off x="16129000" y="6957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14108</xdr:rowOff>
    </xdr:from>
    <xdr:ext cx="736600" cy="259045"/>
    <xdr:sp macro="" textlink="">
      <xdr:nvSpPr>
        <xdr:cNvPr id="395" name="テキスト ボックス 394"/>
        <xdr:cNvSpPr txBox="1"/>
      </xdr:nvSpPr>
      <xdr:spPr>
        <a:xfrm>
          <a:off x="15798800" y="70435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104926</xdr:rowOff>
    </xdr:from>
    <xdr:to>
      <xdr:col>72</xdr:col>
      <xdr:colOff>203200</xdr:colOff>
      <xdr:row>42</xdr:row>
      <xdr:rowOff>59872</xdr:rowOff>
    </xdr:to>
    <xdr:cxnSp macro="">
      <xdr:nvCxnSpPr>
        <xdr:cNvPr id="396" name="直線コネクタ 395"/>
        <xdr:cNvCxnSpPr/>
      </xdr:nvCxnSpPr>
      <xdr:spPr>
        <a:xfrm flipV="1">
          <a:off x="14401800" y="7134376"/>
          <a:ext cx="889000" cy="126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110672</xdr:rowOff>
    </xdr:from>
    <xdr:to>
      <xdr:col>73</xdr:col>
      <xdr:colOff>44450</xdr:colOff>
      <xdr:row>41</xdr:row>
      <xdr:rowOff>40822</xdr:rowOff>
    </xdr:to>
    <xdr:sp macro="" textlink="">
      <xdr:nvSpPr>
        <xdr:cNvPr id="397" name="フローチャート: 判断 396"/>
        <xdr:cNvSpPr/>
      </xdr:nvSpPr>
      <xdr:spPr>
        <a:xfrm>
          <a:off x="15240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50999</xdr:rowOff>
    </xdr:from>
    <xdr:ext cx="762000" cy="259045"/>
    <xdr:sp macro="" textlink="">
      <xdr:nvSpPr>
        <xdr:cNvPr id="398" name="テキスト ボックス 397"/>
        <xdr:cNvSpPr txBox="1"/>
      </xdr:nvSpPr>
      <xdr:spPr>
        <a:xfrm>
          <a:off x="14909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127907</xdr:rowOff>
    </xdr:from>
    <xdr:to>
      <xdr:col>68</xdr:col>
      <xdr:colOff>152400</xdr:colOff>
      <xdr:row>42</xdr:row>
      <xdr:rowOff>59872</xdr:rowOff>
    </xdr:to>
    <xdr:cxnSp macro="">
      <xdr:nvCxnSpPr>
        <xdr:cNvPr id="399" name="直線コネクタ 398"/>
        <xdr:cNvCxnSpPr/>
      </xdr:nvCxnSpPr>
      <xdr:spPr>
        <a:xfrm>
          <a:off x="13512800" y="7157357"/>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133652</xdr:rowOff>
    </xdr:from>
    <xdr:to>
      <xdr:col>68</xdr:col>
      <xdr:colOff>203200</xdr:colOff>
      <xdr:row>41</xdr:row>
      <xdr:rowOff>63802</xdr:rowOff>
    </xdr:to>
    <xdr:sp macro="" textlink="">
      <xdr:nvSpPr>
        <xdr:cNvPr id="400" name="フローチャート: 判断 399"/>
        <xdr:cNvSpPr/>
      </xdr:nvSpPr>
      <xdr:spPr>
        <a:xfrm>
          <a:off x="143510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73979</xdr:rowOff>
    </xdr:from>
    <xdr:ext cx="762000" cy="259045"/>
    <xdr:sp macro="" textlink="">
      <xdr:nvSpPr>
        <xdr:cNvPr id="401" name="テキスト ボックス 400"/>
        <xdr:cNvSpPr txBox="1"/>
      </xdr:nvSpPr>
      <xdr:spPr>
        <a:xfrm>
          <a:off x="14020800" y="676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156633</xdr:rowOff>
    </xdr:from>
    <xdr:to>
      <xdr:col>64</xdr:col>
      <xdr:colOff>152400</xdr:colOff>
      <xdr:row>41</xdr:row>
      <xdr:rowOff>86783</xdr:rowOff>
    </xdr:to>
    <xdr:sp macro="" textlink="">
      <xdr:nvSpPr>
        <xdr:cNvPr id="402" name="フローチャート: 判断 401"/>
        <xdr:cNvSpPr/>
      </xdr:nvSpPr>
      <xdr:spPr>
        <a:xfrm>
          <a:off x="13462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96960</xdr:rowOff>
    </xdr:from>
    <xdr:ext cx="762000" cy="259045"/>
    <xdr:sp macro="" textlink="">
      <xdr:nvSpPr>
        <xdr:cNvPr id="403" name="テキスト ボックス 402"/>
        <xdr:cNvSpPr txBox="1"/>
      </xdr:nvSpPr>
      <xdr:spPr>
        <a:xfrm>
          <a:off x="13131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4" name="テキスト ボックス 40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5" name="テキスト ボックス 40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6" name="テキスト ボックス 40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7" name="テキスト ボックス 40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8" name="テキスト ボックス 40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17841</xdr:rowOff>
    </xdr:from>
    <xdr:to>
      <xdr:col>81</xdr:col>
      <xdr:colOff>95250</xdr:colOff>
      <xdr:row>39</xdr:row>
      <xdr:rowOff>119441</xdr:rowOff>
    </xdr:to>
    <xdr:sp macro="" textlink="">
      <xdr:nvSpPr>
        <xdr:cNvPr id="409" name="楕円 408"/>
        <xdr:cNvSpPr/>
      </xdr:nvSpPr>
      <xdr:spPr>
        <a:xfrm>
          <a:off x="16967200" y="670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34368</xdr:rowOff>
    </xdr:from>
    <xdr:ext cx="762000" cy="259045"/>
    <xdr:sp macro="" textlink="">
      <xdr:nvSpPr>
        <xdr:cNvPr id="410" name="公債費負担の状況該当値テキスト"/>
        <xdr:cNvSpPr txBox="1"/>
      </xdr:nvSpPr>
      <xdr:spPr>
        <a:xfrm>
          <a:off x="17106900" y="6549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87691</xdr:rowOff>
    </xdr:from>
    <xdr:to>
      <xdr:col>77</xdr:col>
      <xdr:colOff>95250</xdr:colOff>
      <xdr:row>41</xdr:row>
      <xdr:rowOff>17841</xdr:rowOff>
    </xdr:to>
    <xdr:sp macro="" textlink="">
      <xdr:nvSpPr>
        <xdr:cNvPr id="411" name="楕円 410"/>
        <xdr:cNvSpPr/>
      </xdr:nvSpPr>
      <xdr:spPr>
        <a:xfrm>
          <a:off x="16129000" y="694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28018</xdr:rowOff>
    </xdr:from>
    <xdr:ext cx="736600" cy="259045"/>
    <xdr:sp macro="" textlink="">
      <xdr:nvSpPr>
        <xdr:cNvPr id="412" name="テキスト ボックス 411"/>
        <xdr:cNvSpPr txBox="1"/>
      </xdr:nvSpPr>
      <xdr:spPr>
        <a:xfrm>
          <a:off x="15798800" y="67145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54126</xdr:rowOff>
    </xdr:from>
    <xdr:to>
      <xdr:col>73</xdr:col>
      <xdr:colOff>44450</xdr:colOff>
      <xdr:row>41</xdr:row>
      <xdr:rowOff>155726</xdr:rowOff>
    </xdr:to>
    <xdr:sp macro="" textlink="">
      <xdr:nvSpPr>
        <xdr:cNvPr id="413" name="楕円 412"/>
        <xdr:cNvSpPr/>
      </xdr:nvSpPr>
      <xdr:spPr>
        <a:xfrm>
          <a:off x="15240000" y="708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140503</xdr:rowOff>
    </xdr:from>
    <xdr:ext cx="762000" cy="259045"/>
    <xdr:sp macro="" textlink="">
      <xdr:nvSpPr>
        <xdr:cNvPr id="414" name="テキスト ボックス 413"/>
        <xdr:cNvSpPr txBox="1"/>
      </xdr:nvSpPr>
      <xdr:spPr>
        <a:xfrm>
          <a:off x="14909800" y="716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9072</xdr:rowOff>
    </xdr:from>
    <xdr:to>
      <xdr:col>68</xdr:col>
      <xdr:colOff>203200</xdr:colOff>
      <xdr:row>42</xdr:row>
      <xdr:rowOff>110672</xdr:rowOff>
    </xdr:to>
    <xdr:sp macro="" textlink="">
      <xdr:nvSpPr>
        <xdr:cNvPr id="415" name="楕円 414"/>
        <xdr:cNvSpPr/>
      </xdr:nvSpPr>
      <xdr:spPr>
        <a:xfrm>
          <a:off x="14351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95449</xdr:rowOff>
    </xdr:from>
    <xdr:ext cx="762000" cy="259045"/>
    <xdr:sp macro="" textlink="">
      <xdr:nvSpPr>
        <xdr:cNvPr id="416" name="テキスト ボックス 415"/>
        <xdr:cNvSpPr txBox="1"/>
      </xdr:nvSpPr>
      <xdr:spPr>
        <a:xfrm>
          <a:off x="14020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77107</xdr:rowOff>
    </xdr:from>
    <xdr:to>
      <xdr:col>64</xdr:col>
      <xdr:colOff>152400</xdr:colOff>
      <xdr:row>42</xdr:row>
      <xdr:rowOff>7257</xdr:rowOff>
    </xdr:to>
    <xdr:sp macro="" textlink="">
      <xdr:nvSpPr>
        <xdr:cNvPr id="417" name="楕円 416"/>
        <xdr:cNvSpPr/>
      </xdr:nvSpPr>
      <xdr:spPr>
        <a:xfrm>
          <a:off x="13462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163484</xdr:rowOff>
    </xdr:from>
    <xdr:ext cx="762000" cy="259045"/>
    <xdr:sp macro="" textlink="">
      <xdr:nvSpPr>
        <xdr:cNvPr id="418" name="テキスト ボックス 417"/>
        <xdr:cNvSpPr txBox="1"/>
      </xdr:nvSpPr>
      <xdr:spPr>
        <a:xfrm>
          <a:off x="13131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9" name="正方形/長方形 41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0" name="テキスト ボックス 41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1" name="テキスト ボックス 42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2" name="正方形/長方形 42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3" name="正方形/長方形 42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4" name="正方形/長方形 42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5" name="正方形/長方形 42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6" name="正方形/長方形 42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7" name="正方形/長方形 42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正方形/長方形 42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9" name="正方形/長方形 42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0" name="正方形/長方形 42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1" name="テキスト ボックス 43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地方債の繰上償還や計画的な新規発行により地方債残高が減少したことや、財政調整基金等への積立により充当可能基金が増加したことから、平成２２年度からは比率が算定されていない。</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しかしながら令和２年度は新型コロナウイルスの影響による経済対策の実施に伴い多額の財政調整基金を取り崩したことから、前年度に比べ２７．５ポイント上昇している。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引き続き行財政改革を推進し、さらなる財政健全化に努める。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32" name="テキスト ボックス 43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3" name="直線コネクタ 43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4" name="テキスト ボックス 43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5" name="直線コネクタ 43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6" name="テキスト ボックス 43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7" name="直線コネクタ 43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8" name="テキスト ボックス 43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9" name="直線コネクタ 43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40" name="テキスト ボックス 43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41" name="直線コネクタ 44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42" name="テキスト ボックス 44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3" name="直線コネクタ 44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4" name="テキスト ボックス 44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5" name="直線コネクタ 44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6" name="テキスト ボックス 44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7" name="直線コネクタ 44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91380</xdr:rowOff>
    </xdr:to>
    <xdr:cxnSp macro="">
      <xdr:nvCxnSpPr>
        <xdr:cNvPr id="449" name="直線コネクタ 448"/>
        <xdr:cNvCxnSpPr/>
      </xdr:nvCxnSpPr>
      <xdr:spPr>
        <a:xfrm flipV="1">
          <a:off x="17018000" y="2313214"/>
          <a:ext cx="0" cy="15500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63457</xdr:rowOff>
    </xdr:from>
    <xdr:ext cx="762000" cy="259045"/>
    <xdr:sp macro="" textlink="">
      <xdr:nvSpPr>
        <xdr:cNvPr id="450" name="将来負担の状況最小値テキスト"/>
        <xdr:cNvSpPr txBox="1"/>
      </xdr:nvSpPr>
      <xdr:spPr>
        <a:xfrm>
          <a:off x="17106900" y="383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91380</xdr:rowOff>
    </xdr:from>
    <xdr:to>
      <xdr:col>81</xdr:col>
      <xdr:colOff>133350</xdr:colOff>
      <xdr:row>22</xdr:row>
      <xdr:rowOff>91380</xdr:rowOff>
    </xdr:to>
    <xdr:cxnSp macro="">
      <xdr:nvCxnSpPr>
        <xdr:cNvPr id="451" name="直線コネクタ 450"/>
        <xdr:cNvCxnSpPr/>
      </xdr:nvCxnSpPr>
      <xdr:spPr>
        <a:xfrm>
          <a:off x="16929100" y="386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52"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3" name="直線コネクタ 452"/>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161670</xdr:rowOff>
    </xdr:from>
    <xdr:ext cx="762000" cy="259045"/>
    <xdr:sp macro="" textlink="">
      <xdr:nvSpPr>
        <xdr:cNvPr id="454" name="将来負担の状況平均値テキスト"/>
        <xdr:cNvSpPr txBox="1"/>
      </xdr:nvSpPr>
      <xdr:spPr>
        <a:xfrm>
          <a:off x="17106900" y="25619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18143</xdr:rowOff>
    </xdr:from>
    <xdr:to>
      <xdr:col>81</xdr:col>
      <xdr:colOff>95250</xdr:colOff>
      <xdr:row>15</xdr:row>
      <xdr:rowOff>119743</xdr:rowOff>
    </xdr:to>
    <xdr:sp macro="" textlink="">
      <xdr:nvSpPr>
        <xdr:cNvPr id="455" name="フローチャート: 判断 454"/>
        <xdr:cNvSpPr/>
      </xdr:nvSpPr>
      <xdr:spPr>
        <a:xfrm>
          <a:off x="16967200" y="2589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125246</xdr:rowOff>
    </xdr:from>
    <xdr:to>
      <xdr:col>77</xdr:col>
      <xdr:colOff>95250</xdr:colOff>
      <xdr:row>15</xdr:row>
      <xdr:rowOff>55396</xdr:rowOff>
    </xdr:to>
    <xdr:sp macro="" textlink="">
      <xdr:nvSpPr>
        <xdr:cNvPr id="456" name="フローチャート: 判断 455"/>
        <xdr:cNvSpPr/>
      </xdr:nvSpPr>
      <xdr:spPr>
        <a:xfrm>
          <a:off x="16129000" y="252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65573</xdr:rowOff>
    </xdr:from>
    <xdr:ext cx="736600" cy="259045"/>
    <xdr:sp macro="" textlink="">
      <xdr:nvSpPr>
        <xdr:cNvPr id="457" name="テキスト ボックス 456"/>
        <xdr:cNvSpPr txBox="1"/>
      </xdr:nvSpPr>
      <xdr:spPr>
        <a:xfrm>
          <a:off x="15798800" y="2294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153972</xdr:rowOff>
    </xdr:from>
    <xdr:to>
      <xdr:col>73</xdr:col>
      <xdr:colOff>44450</xdr:colOff>
      <xdr:row>15</xdr:row>
      <xdr:rowOff>84122</xdr:rowOff>
    </xdr:to>
    <xdr:sp macro="" textlink="">
      <xdr:nvSpPr>
        <xdr:cNvPr id="458" name="フローチャート: 判断 457"/>
        <xdr:cNvSpPr/>
      </xdr:nvSpPr>
      <xdr:spPr>
        <a:xfrm>
          <a:off x="15240000" y="255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94299</xdr:rowOff>
    </xdr:from>
    <xdr:ext cx="762000" cy="259045"/>
    <xdr:sp macro="" textlink="">
      <xdr:nvSpPr>
        <xdr:cNvPr id="459" name="テキスト ボックス 458"/>
        <xdr:cNvSpPr txBox="1"/>
      </xdr:nvSpPr>
      <xdr:spPr>
        <a:xfrm>
          <a:off x="14909800" y="232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37677</xdr:rowOff>
    </xdr:from>
    <xdr:to>
      <xdr:col>68</xdr:col>
      <xdr:colOff>203200</xdr:colOff>
      <xdr:row>15</xdr:row>
      <xdr:rowOff>139277</xdr:rowOff>
    </xdr:to>
    <xdr:sp macro="" textlink="">
      <xdr:nvSpPr>
        <xdr:cNvPr id="460" name="フローチャート: 判断 459"/>
        <xdr:cNvSpPr/>
      </xdr:nvSpPr>
      <xdr:spPr>
        <a:xfrm>
          <a:off x="14351000" y="260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149454</xdr:rowOff>
    </xdr:from>
    <xdr:ext cx="762000" cy="259045"/>
    <xdr:sp macro="" textlink="">
      <xdr:nvSpPr>
        <xdr:cNvPr id="461" name="テキスト ボックス 460"/>
        <xdr:cNvSpPr txBox="1"/>
      </xdr:nvSpPr>
      <xdr:spPr>
        <a:xfrm>
          <a:off x="14020800" y="2378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64105</xdr:rowOff>
    </xdr:from>
    <xdr:to>
      <xdr:col>64</xdr:col>
      <xdr:colOff>152400</xdr:colOff>
      <xdr:row>15</xdr:row>
      <xdr:rowOff>165705</xdr:rowOff>
    </xdr:to>
    <xdr:sp macro="" textlink="">
      <xdr:nvSpPr>
        <xdr:cNvPr id="462" name="フローチャート: 判断 461"/>
        <xdr:cNvSpPr/>
      </xdr:nvSpPr>
      <xdr:spPr>
        <a:xfrm>
          <a:off x="13462000" y="263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4432</xdr:rowOff>
    </xdr:from>
    <xdr:ext cx="762000" cy="259045"/>
    <xdr:sp macro="" textlink="">
      <xdr:nvSpPr>
        <xdr:cNvPr id="463" name="テキスト ボックス 462"/>
        <xdr:cNvSpPr txBox="1"/>
      </xdr:nvSpPr>
      <xdr:spPr>
        <a:xfrm>
          <a:off x="13131800" y="2404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4" name="テキスト ボックス 46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5" name="テキスト ボックス 46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6" name="テキスト ボックス 46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7" name="テキスト ボックス 46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8" name="テキスト ボックス 46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岐阜県高山市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86,683
85,843
2,177.61
63,753,062
60,702,970
1,574,626
27,486,187
21,392,643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前年度と比べ</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と大きく</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増加しているのは、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会計年度任用職員給与等の増、定年</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退職等による一般職退職手当の増によるものである。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平成２８年以降</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類似団体平均を</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下回っている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状況</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が続いたが、令和２年度は類似団体平均を上回る状況となった。これは会計年度任用職員制度の開始に加え、退職者が集中した年度であったことが考えられる。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今後も定員適正化を推進し、人件費の削減に努める。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115570</xdr:rowOff>
    </xdr:from>
    <xdr:to>
      <xdr:col>24</xdr:col>
      <xdr:colOff>25400</xdr:colOff>
      <xdr:row>41</xdr:row>
      <xdr:rowOff>138430</xdr:rowOff>
    </xdr:to>
    <xdr:cxnSp macro="">
      <xdr:nvCxnSpPr>
        <xdr:cNvPr id="61" name="直線コネクタ 60"/>
        <xdr:cNvCxnSpPr/>
      </xdr:nvCxnSpPr>
      <xdr:spPr>
        <a:xfrm flipV="1">
          <a:off x="4826000" y="577342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110507</xdr:rowOff>
    </xdr:from>
    <xdr:ext cx="762000" cy="259045"/>
    <xdr:sp macro="" textlink="">
      <xdr:nvSpPr>
        <xdr:cNvPr id="62" name="人件費最小値テキスト"/>
        <xdr:cNvSpPr txBox="1"/>
      </xdr:nvSpPr>
      <xdr:spPr>
        <a:xfrm>
          <a:off x="4914900" y="713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138430</xdr:rowOff>
    </xdr:from>
    <xdr:to>
      <xdr:col>24</xdr:col>
      <xdr:colOff>114300</xdr:colOff>
      <xdr:row>41</xdr:row>
      <xdr:rowOff>138430</xdr:rowOff>
    </xdr:to>
    <xdr:cxnSp macro="">
      <xdr:nvCxnSpPr>
        <xdr:cNvPr id="63" name="直線コネクタ 62"/>
        <xdr:cNvCxnSpPr/>
      </xdr:nvCxnSpPr>
      <xdr:spPr>
        <a:xfrm>
          <a:off x="4737100" y="716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30497</xdr:rowOff>
    </xdr:from>
    <xdr:ext cx="762000" cy="259045"/>
    <xdr:sp macro="" textlink="">
      <xdr:nvSpPr>
        <xdr:cNvPr id="64" name="人件費最大値テキスト"/>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115570</xdr:rowOff>
    </xdr:from>
    <xdr:to>
      <xdr:col>24</xdr:col>
      <xdr:colOff>114300</xdr:colOff>
      <xdr:row>33</xdr:row>
      <xdr:rowOff>115570</xdr:rowOff>
    </xdr:to>
    <xdr:cxnSp macro="">
      <xdr:nvCxnSpPr>
        <xdr:cNvPr id="65" name="直線コネクタ 64"/>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58420</xdr:rowOff>
    </xdr:from>
    <xdr:to>
      <xdr:col>24</xdr:col>
      <xdr:colOff>25400</xdr:colOff>
      <xdr:row>37</xdr:row>
      <xdr:rowOff>123190</xdr:rowOff>
    </xdr:to>
    <xdr:cxnSp macro="">
      <xdr:nvCxnSpPr>
        <xdr:cNvPr id="66" name="直線コネクタ 65"/>
        <xdr:cNvCxnSpPr/>
      </xdr:nvCxnSpPr>
      <xdr:spPr>
        <a:xfrm>
          <a:off x="3987800" y="6230620"/>
          <a:ext cx="8382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43197</xdr:rowOff>
    </xdr:from>
    <xdr:ext cx="762000" cy="259045"/>
    <xdr:sp macro="" textlink="">
      <xdr:nvSpPr>
        <xdr:cNvPr id="67" name="人件費平均値テキスト"/>
        <xdr:cNvSpPr txBox="1"/>
      </xdr:nvSpPr>
      <xdr:spPr>
        <a:xfrm>
          <a:off x="4914900" y="6215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26670</xdr:rowOff>
    </xdr:from>
    <xdr:to>
      <xdr:col>24</xdr:col>
      <xdr:colOff>76200</xdr:colOff>
      <xdr:row>37</xdr:row>
      <xdr:rowOff>128270</xdr:rowOff>
    </xdr:to>
    <xdr:sp macro="" textlink="">
      <xdr:nvSpPr>
        <xdr:cNvPr id="68" name="フローチャート: 判断 67"/>
        <xdr:cNvSpPr/>
      </xdr:nvSpPr>
      <xdr:spPr>
        <a:xfrm>
          <a:off x="47752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27940</xdr:rowOff>
    </xdr:from>
    <xdr:to>
      <xdr:col>19</xdr:col>
      <xdr:colOff>187325</xdr:colOff>
      <xdr:row>36</xdr:row>
      <xdr:rowOff>58420</xdr:rowOff>
    </xdr:to>
    <xdr:cxnSp macro="">
      <xdr:nvCxnSpPr>
        <xdr:cNvPr id="69" name="直線コネクタ 68"/>
        <xdr:cNvCxnSpPr/>
      </xdr:nvCxnSpPr>
      <xdr:spPr>
        <a:xfrm>
          <a:off x="3098800" y="62001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60960</xdr:rowOff>
    </xdr:from>
    <xdr:to>
      <xdr:col>20</xdr:col>
      <xdr:colOff>38100</xdr:colOff>
      <xdr:row>36</xdr:row>
      <xdr:rowOff>162560</xdr:rowOff>
    </xdr:to>
    <xdr:sp macro="" textlink="">
      <xdr:nvSpPr>
        <xdr:cNvPr id="70" name="フローチャート: 判断 69"/>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147337</xdr:rowOff>
    </xdr:from>
    <xdr:ext cx="736600" cy="259045"/>
    <xdr:sp macro="" textlink="">
      <xdr:nvSpPr>
        <xdr:cNvPr id="71" name="テキスト ボックス 70"/>
        <xdr:cNvSpPr txBox="1"/>
      </xdr:nvSpPr>
      <xdr:spPr>
        <a:xfrm>
          <a:off x="3606800" y="631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138430</xdr:rowOff>
    </xdr:from>
    <xdr:to>
      <xdr:col>15</xdr:col>
      <xdr:colOff>98425</xdr:colOff>
      <xdr:row>36</xdr:row>
      <xdr:rowOff>27940</xdr:rowOff>
    </xdr:to>
    <xdr:cxnSp macro="">
      <xdr:nvCxnSpPr>
        <xdr:cNvPr id="72" name="直線コネクタ 71"/>
        <xdr:cNvCxnSpPr/>
      </xdr:nvCxnSpPr>
      <xdr:spPr>
        <a:xfrm>
          <a:off x="2209800" y="61391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68580</xdr:rowOff>
    </xdr:from>
    <xdr:to>
      <xdr:col>15</xdr:col>
      <xdr:colOff>149225</xdr:colOff>
      <xdr:row>36</xdr:row>
      <xdr:rowOff>170180</xdr:rowOff>
    </xdr:to>
    <xdr:sp macro="" textlink="">
      <xdr:nvSpPr>
        <xdr:cNvPr id="73" name="フローチャート: 判断 72"/>
        <xdr:cNvSpPr/>
      </xdr:nvSpPr>
      <xdr:spPr>
        <a:xfrm>
          <a:off x="3048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154957</xdr:rowOff>
    </xdr:from>
    <xdr:ext cx="762000" cy="259045"/>
    <xdr:sp macro="" textlink="">
      <xdr:nvSpPr>
        <xdr:cNvPr id="74" name="テキスト ボックス 73"/>
        <xdr:cNvSpPr txBox="1"/>
      </xdr:nvSpPr>
      <xdr:spPr>
        <a:xfrm>
          <a:off x="2717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77470</xdr:rowOff>
    </xdr:from>
    <xdr:to>
      <xdr:col>11</xdr:col>
      <xdr:colOff>9525</xdr:colOff>
      <xdr:row>35</xdr:row>
      <xdr:rowOff>138430</xdr:rowOff>
    </xdr:to>
    <xdr:cxnSp macro="">
      <xdr:nvCxnSpPr>
        <xdr:cNvPr id="75" name="直線コネクタ 74"/>
        <xdr:cNvCxnSpPr/>
      </xdr:nvCxnSpPr>
      <xdr:spPr>
        <a:xfrm>
          <a:off x="1320800" y="60782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53340</xdr:rowOff>
    </xdr:from>
    <xdr:to>
      <xdr:col>11</xdr:col>
      <xdr:colOff>60325</xdr:colOff>
      <xdr:row>36</xdr:row>
      <xdr:rowOff>154940</xdr:rowOff>
    </xdr:to>
    <xdr:sp macro="" textlink="">
      <xdr:nvSpPr>
        <xdr:cNvPr id="76" name="フローチャート: 判断 75"/>
        <xdr:cNvSpPr/>
      </xdr:nvSpPr>
      <xdr:spPr>
        <a:xfrm>
          <a:off x="2159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139717</xdr:rowOff>
    </xdr:from>
    <xdr:ext cx="762000" cy="259045"/>
    <xdr:sp macro="" textlink="">
      <xdr:nvSpPr>
        <xdr:cNvPr id="77" name="テキスト ボックス 76"/>
        <xdr:cNvSpPr txBox="1"/>
      </xdr:nvSpPr>
      <xdr:spPr>
        <a:xfrm>
          <a:off x="1828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60960</xdr:rowOff>
    </xdr:from>
    <xdr:to>
      <xdr:col>6</xdr:col>
      <xdr:colOff>171450</xdr:colOff>
      <xdr:row>36</xdr:row>
      <xdr:rowOff>162560</xdr:rowOff>
    </xdr:to>
    <xdr:sp macro="" textlink="">
      <xdr:nvSpPr>
        <xdr:cNvPr id="78" name="フローチャート: 判断 77"/>
        <xdr:cNvSpPr/>
      </xdr:nvSpPr>
      <xdr:spPr>
        <a:xfrm>
          <a:off x="1270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147337</xdr:rowOff>
    </xdr:from>
    <xdr:ext cx="762000" cy="259045"/>
    <xdr:sp macro="" textlink="">
      <xdr:nvSpPr>
        <xdr:cNvPr id="79" name="テキスト ボックス 78"/>
        <xdr:cNvSpPr txBox="1"/>
      </xdr:nvSpPr>
      <xdr:spPr>
        <a:xfrm>
          <a:off x="939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72390</xdr:rowOff>
    </xdr:from>
    <xdr:to>
      <xdr:col>24</xdr:col>
      <xdr:colOff>76200</xdr:colOff>
      <xdr:row>38</xdr:row>
      <xdr:rowOff>2540</xdr:rowOff>
    </xdr:to>
    <xdr:sp macro="" textlink="">
      <xdr:nvSpPr>
        <xdr:cNvPr id="85" name="楕円 84"/>
        <xdr:cNvSpPr/>
      </xdr:nvSpPr>
      <xdr:spPr>
        <a:xfrm>
          <a:off x="47752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44467</xdr:rowOff>
    </xdr:from>
    <xdr:ext cx="762000" cy="259045"/>
    <xdr:sp macro="" textlink="">
      <xdr:nvSpPr>
        <xdr:cNvPr id="86" name="人件費該当値テキスト"/>
        <xdr:cNvSpPr txBox="1"/>
      </xdr:nvSpPr>
      <xdr:spPr>
        <a:xfrm>
          <a:off x="49149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7620</xdr:rowOff>
    </xdr:from>
    <xdr:to>
      <xdr:col>20</xdr:col>
      <xdr:colOff>38100</xdr:colOff>
      <xdr:row>36</xdr:row>
      <xdr:rowOff>109220</xdr:rowOff>
    </xdr:to>
    <xdr:sp macro="" textlink="">
      <xdr:nvSpPr>
        <xdr:cNvPr id="87" name="楕円 86"/>
        <xdr:cNvSpPr/>
      </xdr:nvSpPr>
      <xdr:spPr>
        <a:xfrm>
          <a:off x="3937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119397</xdr:rowOff>
    </xdr:from>
    <xdr:ext cx="736600" cy="259045"/>
    <xdr:sp macro="" textlink="">
      <xdr:nvSpPr>
        <xdr:cNvPr id="88" name="テキスト ボックス 87"/>
        <xdr:cNvSpPr txBox="1"/>
      </xdr:nvSpPr>
      <xdr:spPr>
        <a:xfrm>
          <a:off x="3606800" y="594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148590</xdr:rowOff>
    </xdr:from>
    <xdr:to>
      <xdr:col>15</xdr:col>
      <xdr:colOff>149225</xdr:colOff>
      <xdr:row>36</xdr:row>
      <xdr:rowOff>78740</xdr:rowOff>
    </xdr:to>
    <xdr:sp macro="" textlink="">
      <xdr:nvSpPr>
        <xdr:cNvPr id="89" name="楕円 88"/>
        <xdr:cNvSpPr/>
      </xdr:nvSpPr>
      <xdr:spPr>
        <a:xfrm>
          <a:off x="30480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88917</xdr:rowOff>
    </xdr:from>
    <xdr:ext cx="762000" cy="259045"/>
    <xdr:sp macro="" textlink="">
      <xdr:nvSpPr>
        <xdr:cNvPr id="90" name="テキスト ボックス 89"/>
        <xdr:cNvSpPr txBox="1"/>
      </xdr:nvSpPr>
      <xdr:spPr>
        <a:xfrm>
          <a:off x="2717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87630</xdr:rowOff>
    </xdr:from>
    <xdr:to>
      <xdr:col>11</xdr:col>
      <xdr:colOff>60325</xdr:colOff>
      <xdr:row>36</xdr:row>
      <xdr:rowOff>17780</xdr:rowOff>
    </xdr:to>
    <xdr:sp macro="" textlink="">
      <xdr:nvSpPr>
        <xdr:cNvPr id="91" name="楕円 90"/>
        <xdr:cNvSpPr/>
      </xdr:nvSpPr>
      <xdr:spPr>
        <a:xfrm>
          <a:off x="2159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27957</xdr:rowOff>
    </xdr:from>
    <xdr:ext cx="762000" cy="259045"/>
    <xdr:sp macro="" textlink="">
      <xdr:nvSpPr>
        <xdr:cNvPr id="92" name="テキスト ボックス 91"/>
        <xdr:cNvSpPr txBox="1"/>
      </xdr:nvSpPr>
      <xdr:spPr>
        <a:xfrm>
          <a:off x="1828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26670</xdr:rowOff>
    </xdr:from>
    <xdr:to>
      <xdr:col>6</xdr:col>
      <xdr:colOff>171450</xdr:colOff>
      <xdr:row>35</xdr:row>
      <xdr:rowOff>128270</xdr:rowOff>
    </xdr:to>
    <xdr:sp macro="" textlink="">
      <xdr:nvSpPr>
        <xdr:cNvPr id="93" name="楕円 92"/>
        <xdr:cNvSpPr/>
      </xdr:nvSpPr>
      <xdr:spPr>
        <a:xfrm>
          <a:off x="12700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138447</xdr:rowOff>
    </xdr:from>
    <xdr:ext cx="762000" cy="259045"/>
    <xdr:sp macro="" textlink="">
      <xdr:nvSpPr>
        <xdr:cNvPr id="94" name="テキスト ボックス 93"/>
        <xdr:cNvSpPr txBox="1"/>
      </xdr:nvSpPr>
      <xdr:spPr>
        <a:xfrm>
          <a:off x="939800" y="579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施設の長寿命化等に係る維持管理経費の増加に伴い、物件費は増加傾向にあり、令和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年度は類似団体平均を</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７</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ポイント、全国平均を</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０</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ポイント上回る状況となった。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今後も民間活力の活用による経営の効率化や施設の統廃合等による管理コスト削減に努める。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50800</xdr:rowOff>
    </xdr:from>
    <xdr:to>
      <xdr:col>82</xdr:col>
      <xdr:colOff>107950</xdr:colOff>
      <xdr:row>21</xdr:row>
      <xdr:rowOff>77470</xdr:rowOff>
    </xdr:to>
    <xdr:cxnSp macro="">
      <xdr:nvCxnSpPr>
        <xdr:cNvPr id="122" name="直線コネクタ 121"/>
        <xdr:cNvCxnSpPr/>
      </xdr:nvCxnSpPr>
      <xdr:spPr>
        <a:xfrm flipV="1">
          <a:off x="16510000" y="245110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49547</xdr:rowOff>
    </xdr:from>
    <xdr:ext cx="762000" cy="259045"/>
    <xdr:sp macro="" textlink="">
      <xdr:nvSpPr>
        <xdr:cNvPr id="123" name="物件費最小値テキスト"/>
        <xdr:cNvSpPr txBox="1"/>
      </xdr:nvSpPr>
      <xdr:spPr>
        <a:xfrm>
          <a:off x="16598900" y="364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77470</xdr:rowOff>
    </xdr:from>
    <xdr:to>
      <xdr:col>82</xdr:col>
      <xdr:colOff>196850</xdr:colOff>
      <xdr:row>21</xdr:row>
      <xdr:rowOff>77470</xdr:rowOff>
    </xdr:to>
    <xdr:cxnSp macro="">
      <xdr:nvCxnSpPr>
        <xdr:cNvPr id="124" name="直線コネクタ 123"/>
        <xdr:cNvCxnSpPr/>
      </xdr:nvCxnSpPr>
      <xdr:spPr>
        <a:xfrm>
          <a:off x="16421100" y="3677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137177</xdr:rowOff>
    </xdr:from>
    <xdr:ext cx="762000" cy="259045"/>
    <xdr:sp macro="" textlink="">
      <xdr:nvSpPr>
        <xdr:cNvPr id="125" name="物件費最大値テキスト"/>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50800</xdr:rowOff>
    </xdr:from>
    <xdr:to>
      <xdr:col>82</xdr:col>
      <xdr:colOff>196850</xdr:colOff>
      <xdr:row>14</xdr:row>
      <xdr:rowOff>50800</xdr:rowOff>
    </xdr:to>
    <xdr:cxnSp macro="">
      <xdr:nvCxnSpPr>
        <xdr:cNvPr id="126" name="直線コネクタ 125"/>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35560</xdr:rowOff>
    </xdr:from>
    <xdr:to>
      <xdr:col>82</xdr:col>
      <xdr:colOff>107950</xdr:colOff>
      <xdr:row>18</xdr:row>
      <xdr:rowOff>73660</xdr:rowOff>
    </xdr:to>
    <xdr:cxnSp macro="">
      <xdr:nvCxnSpPr>
        <xdr:cNvPr id="127" name="直線コネクタ 126"/>
        <xdr:cNvCxnSpPr/>
      </xdr:nvCxnSpPr>
      <xdr:spPr>
        <a:xfrm>
          <a:off x="15671800" y="31216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100347</xdr:rowOff>
    </xdr:from>
    <xdr:ext cx="762000" cy="259045"/>
    <xdr:sp macro="" textlink="">
      <xdr:nvSpPr>
        <xdr:cNvPr id="128" name="物件費平均値テキスト"/>
        <xdr:cNvSpPr txBox="1"/>
      </xdr:nvSpPr>
      <xdr:spPr>
        <a:xfrm>
          <a:off x="16598900" y="2672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83820</xdr:rowOff>
    </xdr:from>
    <xdr:to>
      <xdr:col>82</xdr:col>
      <xdr:colOff>158750</xdr:colOff>
      <xdr:row>17</xdr:row>
      <xdr:rowOff>13970</xdr:rowOff>
    </xdr:to>
    <xdr:sp macro="" textlink="">
      <xdr:nvSpPr>
        <xdr:cNvPr id="129" name="フローチャート: 判断 128"/>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5080</xdr:rowOff>
    </xdr:from>
    <xdr:to>
      <xdr:col>78</xdr:col>
      <xdr:colOff>69850</xdr:colOff>
      <xdr:row>18</xdr:row>
      <xdr:rowOff>35560</xdr:rowOff>
    </xdr:to>
    <xdr:cxnSp macro="">
      <xdr:nvCxnSpPr>
        <xdr:cNvPr id="130" name="直線コネクタ 129"/>
        <xdr:cNvCxnSpPr/>
      </xdr:nvCxnSpPr>
      <xdr:spPr>
        <a:xfrm>
          <a:off x="14782800" y="30911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3810</xdr:rowOff>
    </xdr:from>
    <xdr:to>
      <xdr:col>78</xdr:col>
      <xdr:colOff>120650</xdr:colOff>
      <xdr:row>17</xdr:row>
      <xdr:rowOff>105410</xdr:rowOff>
    </xdr:to>
    <xdr:sp macro="" textlink="">
      <xdr:nvSpPr>
        <xdr:cNvPr id="131" name="フローチャート: 判断 130"/>
        <xdr:cNvSpPr/>
      </xdr:nvSpPr>
      <xdr:spPr>
        <a:xfrm>
          <a:off x="156210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115587</xdr:rowOff>
    </xdr:from>
    <xdr:ext cx="736600" cy="259045"/>
    <xdr:sp macro="" textlink="">
      <xdr:nvSpPr>
        <xdr:cNvPr id="132" name="テキスト ボックス 131"/>
        <xdr:cNvSpPr txBox="1"/>
      </xdr:nvSpPr>
      <xdr:spPr>
        <a:xfrm>
          <a:off x="15290800" y="2687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123190</xdr:rowOff>
    </xdr:from>
    <xdr:to>
      <xdr:col>73</xdr:col>
      <xdr:colOff>180975</xdr:colOff>
      <xdr:row>18</xdr:row>
      <xdr:rowOff>5080</xdr:rowOff>
    </xdr:to>
    <xdr:cxnSp macro="">
      <xdr:nvCxnSpPr>
        <xdr:cNvPr id="133" name="直線コネクタ 132"/>
        <xdr:cNvCxnSpPr/>
      </xdr:nvCxnSpPr>
      <xdr:spPr>
        <a:xfrm>
          <a:off x="13893800" y="30378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152400</xdr:rowOff>
    </xdr:from>
    <xdr:to>
      <xdr:col>74</xdr:col>
      <xdr:colOff>31750</xdr:colOff>
      <xdr:row>17</xdr:row>
      <xdr:rowOff>82550</xdr:rowOff>
    </xdr:to>
    <xdr:sp macro="" textlink="">
      <xdr:nvSpPr>
        <xdr:cNvPr id="134" name="フローチャート: 判断 133"/>
        <xdr:cNvSpPr/>
      </xdr:nvSpPr>
      <xdr:spPr>
        <a:xfrm>
          <a:off x="14732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92727</xdr:rowOff>
    </xdr:from>
    <xdr:ext cx="762000" cy="259045"/>
    <xdr:sp macro="" textlink="">
      <xdr:nvSpPr>
        <xdr:cNvPr id="135" name="テキスト ボックス 134"/>
        <xdr:cNvSpPr txBox="1"/>
      </xdr:nvSpPr>
      <xdr:spPr>
        <a:xfrm>
          <a:off x="144018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77470</xdr:rowOff>
    </xdr:from>
    <xdr:to>
      <xdr:col>69</xdr:col>
      <xdr:colOff>92075</xdr:colOff>
      <xdr:row>17</xdr:row>
      <xdr:rowOff>123190</xdr:rowOff>
    </xdr:to>
    <xdr:cxnSp macro="">
      <xdr:nvCxnSpPr>
        <xdr:cNvPr id="136" name="直線コネクタ 135"/>
        <xdr:cNvCxnSpPr/>
      </xdr:nvCxnSpPr>
      <xdr:spPr>
        <a:xfrm>
          <a:off x="13004800" y="29921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129540</xdr:rowOff>
    </xdr:from>
    <xdr:to>
      <xdr:col>69</xdr:col>
      <xdr:colOff>142875</xdr:colOff>
      <xdr:row>17</xdr:row>
      <xdr:rowOff>59690</xdr:rowOff>
    </xdr:to>
    <xdr:sp macro="" textlink="">
      <xdr:nvSpPr>
        <xdr:cNvPr id="137" name="フローチャート: 判断 136"/>
        <xdr:cNvSpPr/>
      </xdr:nvSpPr>
      <xdr:spPr>
        <a:xfrm>
          <a:off x="13843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69867</xdr:rowOff>
    </xdr:from>
    <xdr:ext cx="762000" cy="259045"/>
    <xdr:sp macro="" textlink="">
      <xdr:nvSpPr>
        <xdr:cNvPr id="138" name="テキスト ボックス 137"/>
        <xdr:cNvSpPr txBox="1"/>
      </xdr:nvSpPr>
      <xdr:spPr>
        <a:xfrm>
          <a:off x="13512800" y="264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39" name="フローチャート: 判断 138"/>
        <xdr:cNvSpPr/>
      </xdr:nvSpPr>
      <xdr:spPr>
        <a:xfrm>
          <a:off x="12954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47007</xdr:rowOff>
    </xdr:from>
    <xdr:ext cx="762000" cy="259045"/>
    <xdr:sp macro="" textlink="">
      <xdr:nvSpPr>
        <xdr:cNvPr id="140" name="テキスト ボックス 139"/>
        <xdr:cNvSpPr txBox="1"/>
      </xdr:nvSpPr>
      <xdr:spPr>
        <a:xfrm>
          <a:off x="126238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22860</xdr:rowOff>
    </xdr:from>
    <xdr:to>
      <xdr:col>82</xdr:col>
      <xdr:colOff>158750</xdr:colOff>
      <xdr:row>18</xdr:row>
      <xdr:rowOff>124460</xdr:rowOff>
    </xdr:to>
    <xdr:sp macro="" textlink="">
      <xdr:nvSpPr>
        <xdr:cNvPr id="146" name="楕円 145"/>
        <xdr:cNvSpPr/>
      </xdr:nvSpPr>
      <xdr:spPr>
        <a:xfrm>
          <a:off x="16459200" y="310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166387</xdr:rowOff>
    </xdr:from>
    <xdr:ext cx="762000" cy="259045"/>
    <xdr:sp macro="" textlink="">
      <xdr:nvSpPr>
        <xdr:cNvPr id="147" name="物件費該当値テキスト"/>
        <xdr:cNvSpPr txBox="1"/>
      </xdr:nvSpPr>
      <xdr:spPr>
        <a:xfrm>
          <a:off x="16598900" y="308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156210</xdr:rowOff>
    </xdr:from>
    <xdr:to>
      <xdr:col>78</xdr:col>
      <xdr:colOff>120650</xdr:colOff>
      <xdr:row>18</xdr:row>
      <xdr:rowOff>86360</xdr:rowOff>
    </xdr:to>
    <xdr:sp macro="" textlink="">
      <xdr:nvSpPr>
        <xdr:cNvPr id="148" name="楕円 147"/>
        <xdr:cNvSpPr/>
      </xdr:nvSpPr>
      <xdr:spPr>
        <a:xfrm>
          <a:off x="15621000" y="307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71137</xdr:rowOff>
    </xdr:from>
    <xdr:ext cx="736600" cy="259045"/>
    <xdr:sp macro="" textlink="">
      <xdr:nvSpPr>
        <xdr:cNvPr id="149" name="テキスト ボックス 148"/>
        <xdr:cNvSpPr txBox="1"/>
      </xdr:nvSpPr>
      <xdr:spPr>
        <a:xfrm>
          <a:off x="15290800" y="315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125730</xdr:rowOff>
    </xdr:from>
    <xdr:to>
      <xdr:col>74</xdr:col>
      <xdr:colOff>31750</xdr:colOff>
      <xdr:row>18</xdr:row>
      <xdr:rowOff>55880</xdr:rowOff>
    </xdr:to>
    <xdr:sp macro="" textlink="">
      <xdr:nvSpPr>
        <xdr:cNvPr id="150" name="楕円 149"/>
        <xdr:cNvSpPr/>
      </xdr:nvSpPr>
      <xdr:spPr>
        <a:xfrm>
          <a:off x="14732000" y="304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40657</xdr:rowOff>
    </xdr:from>
    <xdr:ext cx="762000" cy="259045"/>
    <xdr:sp macro="" textlink="">
      <xdr:nvSpPr>
        <xdr:cNvPr id="151" name="テキスト ボックス 150"/>
        <xdr:cNvSpPr txBox="1"/>
      </xdr:nvSpPr>
      <xdr:spPr>
        <a:xfrm>
          <a:off x="14401800" y="312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72390</xdr:rowOff>
    </xdr:from>
    <xdr:to>
      <xdr:col>69</xdr:col>
      <xdr:colOff>142875</xdr:colOff>
      <xdr:row>18</xdr:row>
      <xdr:rowOff>2540</xdr:rowOff>
    </xdr:to>
    <xdr:sp macro="" textlink="">
      <xdr:nvSpPr>
        <xdr:cNvPr id="152" name="楕円 151"/>
        <xdr:cNvSpPr/>
      </xdr:nvSpPr>
      <xdr:spPr>
        <a:xfrm>
          <a:off x="13843000" y="298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158767</xdr:rowOff>
    </xdr:from>
    <xdr:ext cx="762000" cy="259045"/>
    <xdr:sp macro="" textlink="">
      <xdr:nvSpPr>
        <xdr:cNvPr id="153" name="テキスト ボックス 152"/>
        <xdr:cNvSpPr txBox="1"/>
      </xdr:nvSpPr>
      <xdr:spPr>
        <a:xfrm>
          <a:off x="13512800" y="307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26670</xdr:rowOff>
    </xdr:from>
    <xdr:to>
      <xdr:col>65</xdr:col>
      <xdr:colOff>53975</xdr:colOff>
      <xdr:row>17</xdr:row>
      <xdr:rowOff>128270</xdr:rowOff>
    </xdr:to>
    <xdr:sp macro="" textlink="">
      <xdr:nvSpPr>
        <xdr:cNvPr id="154" name="楕円 153"/>
        <xdr:cNvSpPr/>
      </xdr:nvSpPr>
      <xdr:spPr>
        <a:xfrm>
          <a:off x="12954000" y="294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113047</xdr:rowOff>
    </xdr:from>
    <xdr:ext cx="762000" cy="259045"/>
    <xdr:sp macro="" textlink="">
      <xdr:nvSpPr>
        <xdr:cNvPr id="155" name="テキスト ボックス 154"/>
        <xdr:cNvSpPr txBox="1"/>
      </xdr:nvSpPr>
      <xdr:spPr>
        <a:xfrm>
          <a:off x="12623800" y="302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前年度と比べ</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．３ポイント</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と大きく</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減少している主な要因</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として</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令和２年度は新型コロナウイルスの影響による医療機関や</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福祉サービス等の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利用控え、事業者のサービス受入停止などによるものと考えられる。新型コロナウイルスの終息後は、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自然増により比率は増加傾向となることが見込まれる。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157480</xdr:rowOff>
    </xdr:from>
    <xdr:to>
      <xdr:col>24</xdr:col>
      <xdr:colOff>25400</xdr:colOff>
      <xdr:row>60</xdr:row>
      <xdr:rowOff>43180</xdr:rowOff>
    </xdr:to>
    <xdr:cxnSp macro="">
      <xdr:nvCxnSpPr>
        <xdr:cNvPr id="183" name="直線コネクタ 182"/>
        <xdr:cNvCxnSpPr/>
      </xdr:nvCxnSpPr>
      <xdr:spPr>
        <a:xfrm flipV="1">
          <a:off x="4826000" y="907288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15257</xdr:rowOff>
    </xdr:from>
    <xdr:ext cx="762000" cy="259045"/>
    <xdr:sp macro="" textlink="">
      <xdr:nvSpPr>
        <xdr:cNvPr id="184" name="扶助費最小値テキスト"/>
        <xdr:cNvSpPr txBox="1"/>
      </xdr:nvSpPr>
      <xdr:spPr>
        <a:xfrm>
          <a:off x="4914900" y="10302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43180</xdr:rowOff>
    </xdr:from>
    <xdr:to>
      <xdr:col>24</xdr:col>
      <xdr:colOff>114300</xdr:colOff>
      <xdr:row>60</xdr:row>
      <xdr:rowOff>43180</xdr:rowOff>
    </xdr:to>
    <xdr:cxnSp macro="">
      <xdr:nvCxnSpPr>
        <xdr:cNvPr id="185" name="直線コネクタ 184"/>
        <xdr:cNvCxnSpPr/>
      </xdr:nvCxnSpPr>
      <xdr:spPr>
        <a:xfrm>
          <a:off x="4737100" y="10330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72407</xdr:rowOff>
    </xdr:from>
    <xdr:ext cx="762000" cy="259045"/>
    <xdr:sp macro="" textlink="">
      <xdr:nvSpPr>
        <xdr:cNvPr id="186" name="扶助費最大値テキスト"/>
        <xdr:cNvSpPr txBox="1"/>
      </xdr:nvSpPr>
      <xdr:spPr>
        <a:xfrm>
          <a:off x="4914900" y="881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157480</xdr:rowOff>
    </xdr:from>
    <xdr:to>
      <xdr:col>24</xdr:col>
      <xdr:colOff>114300</xdr:colOff>
      <xdr:row>52</xdr:row>
      <xdr:rowOff>157480</xdr:rowOff>
    </xdr:to>
    <xdr:cxnSp macro="">
      <xdr:nvCxnSpPr>
        <xdr:cNvPr id="187" name="直線コネクタ 186"/>
        <xdr:cNvCxnSpPr/>
      </xdr:nvCxnSpPr>
      <xdr:spPr>
        <a:xfrm>
          <a:off x="4737100" y="907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27940</xdr:rowOff>
    </xdr:from>
    <xdr:to>
      <xdr:col>24</xdr:col>
      <xdr:colOff>25400</xdr:colOff>
      <xdr:row>54</xdr:row>
      <xdr:rowOff>127000</xdr:rowOff>
    </xdr:to>
    <xdr:cxnSp macro="">
      <xdr:nvCxnSpPr>
        <xdr:cNvPr id="188" name="直線コネクタ 187"/>
        <xdr:cNvCxnSpPr/>
      </xdr:nvCxnSpPr>
      <xdr:spPr>
        <a:xfrm flipV="1">
          <a:off x="3987800" y="928624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139717</xdr:rowOff>
    </xdr:from>
    <xdr:ext cx="762000" cy="259045"/>
    <xdr:sp macro="" textlink="">
      <xdr:nvSpPr>
        <xdr:cNvPr id="189" name="扶助費平均値テキスト"/>
        <xdr:cNvSpPr txBox="1"/>
      </xdr:nvSpPr>
      <xdr:spPr>
        <a:xfrm>
          <a:off x="4914900" y="9398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167640</xdr:rowOff>
    </xdr:from>
    <xdr:to>
      <xdr:col>24</xdr:col>
      <xdr:colOff>76200</xdr:colOff>
      <xdr:row>55</xdr:row>
      <xdr:rowOff>97790</xdr:rowOff>
    </xdr:to>
    <xdr:sp macro="" textlink="">
      <xdr:nvSpPr>
        <xdr:cNvPr id="190" name="フローチャート: 判断 189"/>
        <xdr:cNvSpPr/>
      </xdr:nvSpPr>
      <xdr:spPr>
        <a:xfrm>
          <a:off x="4775200" y="942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127000</xdr:rowOff>
    </xdr:from>
    <xdr:to>
      <xdr:col>19</xdr:col>
      <xdr:colOff>187325</xdr:colOff>
      <xdr:row>54</xdr:row>
      <xdr:rowOff>149860</xdr:rowOff>
    </xdr:to>
    <xdr:cxnSp macro="">
      <xdr:nvCxnSpPr>
        <xdr:cNvPr id="191" name="直線コネクタ 190"/>
        <xdr:cNvCxnSpPr/>
      </xdr:nvCxnSpPr>
      <xdr:spPr>
        <a:xfrm flipV="1">
          <a:off x="3098800" y="93853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64770</xdr:rowOff>
    </xdr:from>
    <xdr:to>
      <xdr:col>20</xdr:col>
      <xdr:colOff>38100</xdr:colOff>
      <xdr:row>55</xdr:row>
      <xdr:rowOff>166370</xdr:rowOff>
    </xdr:to>
    <xdr:sp macro="" textlink="">
      <xdr:nvSpPr>
        <xdr:cNvPr id="192" name="フローチャート: 判断 191"/>
        <xdr:cNvSpPr/>
      </xdr:nvSpPr>
      <xdr:spPr>
        <a:xfrm>
          <a:off x="3937000" y="949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151147</xdr:rowOff>
    </xdr:from>
    <xdr:ext cx="736600" cy="259045"/>
    <xdr:sp macro="" textlink="">
      <xdr:nvSpPr>
        <xdr:cNvPr id="193" name="テキスト ボックス 192"/>
        <xdr:cNvSpPr txBox="1"/>
      </xdr:nvSpPr>
      <xdr:spPr>
        <a:xfrm>
          <a:off x="3606800" y="958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134620</xdr:rowOff>
    </xdr:from>
    <xdr:to>
      <xdr:col>15</xdr:col>
      <xdr:colOff>98425</xdr:colOff>
      <xdr:row>54</xdr:row>
      <xdr:rowOff>149860</xdr:rowOff>
    </xdr:to>
    <xdr:cxnSp macro="">
      <xdr:nvCxnSpPr>
        <xdr:cNvPr id="194" name="直線コネクタ 193"/>
        <xdr:cNvCxnSpPr/>
      </xdr:nvCxnSpPr>
      <xdr:spPr>
        <a:xfrm>
          <a:off x="2209800" y="93929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26670</xdr:rowOff>
    </xdr:from>
    <xdr:to>
      <xdr:col>15</xdr:col>
      <xdr:colOff>149225</xdr:colOff>
      <xdr:row>55</xdr:row>
      <xdr:rowOff>128270</xdr:rowOff>
    </xdr:to>
    <xdr:sp macro="" textlink="">
      <xdr:nvSpPr>
        <xdr:cNvPr id="195" name="フローチャート: 判断 194"/>
        <xdr:cNvSpPr/>
      </xdr:nvSpPr>
      <xdr:spPr>
        <a:xfrm>
          <a:off x="30480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113047</xdr:rowOff>
    </xdr:from>
    <xdr:ext cx="762000" cy="259045"/>
    <xdr:sp macro="" textlink="">
      <xdr:nvSpPr>
        <xdr:cNvPr id="196" name="テキスト ボックス 195"/>
        <xdr:cNvSpPr txBox="1"/>
      </xdr:nvSpPr>
      <xdr:spPr>
        <a:xfrm>
          <a:off x="2717800" y="954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88900</xdr:rowOff>
    </xdr:from>
    <xdr:to>
      <xdr:col>11</xdr:col>
      <xdr:colOff>9525</xdr:colOff>
      <xdr:row>54</xdr:row>
      <xdr:rowOff>134620</xdr:rowOff>
    </xdr:to>
    <xdr:cxnSp macro="">
      <xdr:nvCxnSpPr>
        <xdr:cNvPr id="197" name="直線コネクタ 196"/>
        <xdr:cNvCxnSpPr/>
      </xdr:nvCxnSpPr>
      <xdr:spPr>
        <a:xfrm>
          <a:off x="1320800" y="93472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198" name="フローチャート: 判断 197"/>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105427</xdr:rowOff>
    </xdr:from>
    <xdr:ext cx="762000" cy="259045"/>
    <xdr:sp macro="" textlink="">
      <xdr:nvSpPr>
        <xdr:cNvPr id="199" name="テキスト ボックス 198"/>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160020</xdr:rowOff>
    </xdr:from>
    <xdr:to>
      <xdr:col>6</xdr:col>
      <xdr:colOff>171450</xdr:colOff>
      <xdr:row>55</xdr:row>
      <xdr:rowOff>90170</xdr:rowOff>
    </xdr:to>
    <xdr:sp macro="" textlink="">
      <xdr:nvSpPr>
        <xdr:cNvPr id="200" name="フローチャート: 判断 199"/>
        <xdr:cNvSpPr/>
      </xdr:nvSpPr>
      <xdr:spPr>
        <a:xfrm>
          <a:off x="1270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74947</xdr:rowOff>
    </xdr:from>
    <xdr:ext cx="762000" cy="259045"/>
    <xdr:sp macro="" textlink="">
      <xdr:nvSpPr>
        <xdr:cNvPr id="201" name="テキスト ボックス 200"/>
        <xdr:cNvSpPr txBox="1"/>
      </xdr:nvSpPr>
      <xdr:spPr>
        <a:xfrm>
          <a:off x="939800" y="950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148590</xdr:rowOff>
    </xdr:from>
    <xdr:to>
      <xdr:col>24</xdr:col>
      <xdr:colOff>76200</xdr:colOff>
      <xdr:row>54</xdr:row>
      <xdr:rowOff>78740</xdr:rowOff>
    </xdr:to>
    <xdr:sp macro="" textlink="">
      <xdr:nvSpPr>
        <xdr:cNvPr id="207" name="楕円 206"/>
        <xdr:cNvSpPr/>
      </xdr:nvSpPr>
      <xdr:spPr>
        <a:xfrm>
          <a:off x="4775200" y="923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165117</xdr:rowOff>
    </xdr:from>
    <xdr:ext cx="762000" cy="259045"/>
    <xdr:sp macro="" textlink="">
      <xdr:nvSpPr>
        <xdr:cNvPr id="208" name="扶助費該当値テキスト"/>
        <xdr:cNvSpPr txBox="1"/>
      </xdr:nvSpPr>
      <xdr:spPr>
        <a:xfrm>
          <a:off x="4914900" y="908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76200</xdr:rowOff>
    </xdr:from>
    <xdr:to>
      <xdr:col>20</xdr:col>
      <xdr:colOff>38100</xdr:colOff>
      <xdr:row>55</xdr:row>
      <xdr:rowOff>6350</xdr:rowOff>
    </xdr:to>
    <xdr:sp macro="" textlink="">
      <xdr:nvSpPr>
        <xdr:cNvPr id="209" name="楕円 208"/>
        <xdr:cNvSpPr/>
      </xdr:nvSpPr>
      <xdr:spPr>
        <a:xfrm>
          <a:off x="3937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16527</xdr:rowOff>
    </xdr:from>
    <xdr:ext cx="736600" cy="259045"/>
    <xdr:sp macro="" textlink="">
      <xdr:nvSpPr>
        <xdr:cNvPr id="210" name="テキスト ボックス 209"/>
        <xdr:cNvSpPr txBox="1"/>
      </xdr:nvSpPr>
      <xdr:spPr>
        <a:xfrm>
          <a:off x="3606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99060</xdr:rowOff>
    </xdr:from>
    <xdr:to>
      <xdr:col>15</xdr:col>
      <xdr:colOff>149225</xdr:colOff>
      <xdr:row>55</xdr:row>
      <xdr:rowOff>29210</xdr:rowOff>
    </xdr:to>
    <xdr:sp macro="" textlink="">
      <xdr:nvSpPr>
        <xdr:cNvPr id="211" name="楕円 210"/>
        <xdr:cNvSpPr/>
      </xdr:nvSpPr>
      <xdr:spPr>
        <a:xfrm>
          <a:off x="30480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39387</xdr:rowOff>
    </xdr:from>
    <xdr:ext cx="762000" cy="259045"/>
    <xdr:sp macro="" textlink="">
      <xdr:nvSpPr>
        <xdr:cNvPr id="212" name="テキスト ボックス 211"/>
        <xdr:cNvSpPr txBox="1"/>
      </xdr:nvSpPr>
      <xdr:spPr>
        <a:xfrm>
          <a:off x="2717800" y="912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83820</xdr:rowOff>
    </xdr:from>
    <xdr:to>
      <xdr:col>11</xdr:col>
      <xdr:colOff>60325</xdr:colOff>
      <xdr:row>55</xdr:row>
      <xdr:rowOff>13970</xdr:rowOff>
    </xdr:to>
    <xdr:sp macro="" textlink="">
      <xdr:nvSpPr>
        <xdr:cNvPr id="213" name="楕円 212"/>
        <xdr:cNvSpPr/>
      </xdr:nvSpPr>
      <xdr:spPr>
        <a:xfrm>
          <a:off x="2159000" y="934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24147</xdr:rowOff>
    </xdr:from>
    <xdr:ext cx="762000" cy="259045"/>
    <xdr:sp macro="" textlink="">
      <xdr:nvSpPr>
        <xdr:cNvPr id="214" name="テキスト ボックス 213"/>
        <xdr:cNvSpPr txBox="1"/>
      </xdr:nvSpPr>
      <xdr:spPr>
        <a:xfrm>
          <a:off x="1828800" y="911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38100</xdr:rowOff>
    </xdr:from>
    <xdr:to>
      <xdr:col>6</xdr:col>
      <xdr:colOff>171450</xdr:colOff>
      <xdr:row>54</xdr:row>
      <xdr:rowOff>139700</xdr:rowOff>
    </xdr:to>
    <xdr:sp macro="" textlink="">
      <xdr:nvSpPr>
        <xdr:cNvPr id="215" name="楕円 214"/>
        <xdr:cNvSpPr/>
      </xdr:nvSpPr>
      <xdr:spPr>
        <a:xfrm>
          <a:off x="1270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149877</xdr:rowOff>
    </xdr:from>
    <xdr:ext cx="762000" cy="259045"/>
    <xdr:sp macro="" textlink="">
      <xdr:nvSpPr>
        <xdr:cNvPr id="216" name="テキスト ボックス 215"/>
        <xdr:cNvSpPr txBox="1"/>
      </xdr:nvSpPr>
      <xdr:spPr>
        <a:xfrm>
          <a:off x="939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その他に係る経常収支比率の内訳は、維持補修費２．</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８</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％、繰出金</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９</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５</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％である。ともに人口１人あたりのコストは類似団体平均を上回っているが、維持補修費は長大な道路延長を有していることが主な要因であ</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繰出金は下水道事業等の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法適用化に伴い、特別会計から企業会計へ移行したことにより、繰出金から補助費等に移行したことにより前年度から４．４ポイントと大きく減少した。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今後も経営戦略に基づいた経営を行うなど、普通会計の負担を減らしていくよう努める。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25400</xdr:rowOff>
    </xdr:from>
    <xdr:to>
      <xdr:col>82</xdr:col>
      <xdr:colOff>107950</xdr:colOff>
      <xdr:row>61</xdr:row>
      <xdr:rowOff>120650</xdr:rowOff>
    </xdr:to>
    <xdr:cxnSp macro="">
      <xdr:nvCxnSpPr>
        <xdr:cNvPr id="244" name="直線コネクタ 243"/>
        <xdr:cNvCxnSpPr/>
      </xdr:nvCxnSpPr>
      <xdr:spPr>
        <a:xfrm flipV="1">
          <a:off x="16510000" y="92837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92727</xdr:rowOff>
    </xdr:from>
    <xdr:ext cx="762000" cy="259045"/>
    <xdr:sp macro="" textlink="">
      <xdr:nvSpPr>
        <xdr:cNvPr id="245" name="その他最小値テキスト"/>
        <xdr:cNvSpPr txBox="1"/>
      </xdr:nvSpPr>
      <xdr:spPr>
        <a:xfrm>
          <a:off x="16598900" y="1055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120650</xdr:rowOff>
    </xdr:from>
    <xdr:to>
      <xdr:col>82</xdr:col>
      <xdr:colOff>196850</xdr:colOff>
      <xdr:row>61</xdr:row>
      <xdr:rowOff>120650</xdr:rowOff>
    </xdr:to>
    <xdr:cxnSp macro="">
      <xdr:nvCxnSpPr>
        <xdr:cNvPr id="246" name="直線コネクタ 245"/>
        <xdr:cNvCxnSpPr/>
      </xdr:nvCxnSpPr>
      <xdr:spPr>
        <a:xfrm>
          <a:off x="16421100" y="1057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111777</xdr:rowOff>
    </xdr:from>
    <xdr:ext cx="762000" cy="259045"/>
    <xdr:sp macro="" textlink="">
      <xdr:nvSpPr>
        <xdr:cNvPr id="247" name="その他最大値テキスト"/>
        <xdr:cNvSpPr txBox="1"/>
      </xdr:nvSpPr>
      <xdr:spPr>
        <a:xfrm>
          <a:off x="165989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25400</xdr:rowOff>
    </xdr:from>
    <xdr:to>
      <xdr:col>82</xdr:col>
      <xdr:colOff>196850</xdr:colOff>
      <xdr:row>54</xdr:row>
      <xdr:rowOff>25400</xdr:rowOff>
    </xdr:to>
    <xdr:cxnSp macro="">
      <xdr:nvCxnSpPr>
        <xdr:cNvPr id="248" name="直線コネクタ 247"/>
        <xdr:cNvCxnSpPr/>
      </xdr:nvCxnSpPr>
      <xdr:spPr>
        <a:xfrm>
          <a:off x="16421100" y="928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158750</xdr:rowOff>
    </xdr:from>
    <xdr:to>
      <xdr:col>82</xdr:col>
      <xdr:colOff>107950</xdr:colOff>
      <xdr:row>60</xdr:row>
      <xdr:rowOff>152400</xdr:rowOff>
    </xdr:to>
    <xdr:cxnSp macro="">
      <xdr:nvCxnSpPr>
        <xdr:cNvPr id="249" name="直線コネクタ 248"/>
        <xdr:cNvCxnSpPr/>
      </xdr:nvCxnSpPr>
      <xdr:spPr>
        <a:xfrm flipV="1">
          <a:off x="15671800" y="9931400"/>
          <a:ext cx="838200" cy="508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130827</xdr:rowOff>
    </xdr:from>
    <xdr:ext cx="762000" cy="259045"/>
    <xdr:sp macro="" textlink="">
      <xdr:nvSpPr>
        <xdr:cNvPr id="250" name="その他平均値テキスト"/>
        <xdr:cNvSpPr txBox="1"/>
      </xdr:nvSpPr>
      <xdr:spPr>
        <a:xfrm>
          <a:off x="16598900" y="990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158750</xdr:rowOff>
    </xdr:from>
    <xdr:to>
      <xdr:col>82</xdr:col>
      <xdr:colOff>158750</xdr:colOff>
      <xdr:row>58</xdr:row>
      <xdr:rowOff>88900</xdr:rowOff>
    </xdr:to>
    <xdr:sp macro="" textlink="">
      <xdr:nvSpPr>
        <xdr:cNvPr id="251" name="フローチャート: 判断 250"/>
        <xdr:cNvSpPr/>
      </xdr:nvSpPr>
      <xdr:spPr>
        <a:xfrm>
          <a:off x="164592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88900</xdr:rowOff>
    </xdr:from>
    <xdr:to>
      <xdr:col>78</xdr:col>
      <xdr:colOff>69850</xdr:colOff>
      <xdr:row>60</xdr:row>
      <xdr:rowOff>152400</xdr:rowOff>
    </xdr:to>
    <xdr:cxnSp macro="">
      <xdr:nvCxnSpPr>
        <xdr:cNvPr id="252" name="直線コネクタ 251"/>
        <xdr:cNvCxnSpPr/>
      </xdr:nvCxnSpPr>
      <xdr:spPr>
        <a:xfrm>
          <a:off x="14782800" y="103759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59</xdr:row>
      <xdr:rowOff>44450</xdr:rowOff>
    </xdr:from>
    <xdr:to>
      <xdr:col>78</xdr:col>
      <xdr:colOff>120650</xdr:colOff>
      <xdr:row>59</xdr:row>
      <xdr:rowOff>146050</xdr:rowOff>
    </xdr:to>
    <xdr:sp macro="" textlink="">
      <xdr:nvSpPr>
        <xdr:cNvPr id="253" name="フローチャート: 判断 252"/>
        <xdr:cNvSpPr/>
      </xdr:nvSpPr>
      <xdr:spPr>
        <a:xfrm>
          <a:off x="15621000" y="1016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156227</xdr:rowOff>
    </xdr:from>
    <xdr:ext cx="736600" cy="259045"/>
    <xdr:sp macro="" textlink="">
      <xdr:nvSpPr>
        <xdr:cNvPr id="254" name="テキスト ボックス 253"/>
        <xdr:cNvSpPr txBox="1"/>
      </xdr:nvSpPr>
      <xdr:spPr>
        <a:xfrm>
          <a:off x="15290800" y="9928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50800</xdr:rowOff>
    </xdr:from>
    <xdr:to>
      <xdr:col>73</xdr:col>
      <xdr:colOff>180975</xdr:colOff>
      <xdr:row>60</xdr:row>
      <xdr:rowOff>88900</xdr:rowOff>
    </xdr:to>
    <xdr:cxnSp macro="">
      <xdr:nvCxnSpPr>
        <xdr:cNvPr id="255" name="直線コネクタ 254"/>
        <xdr:cNvCxnSpPr/>
      </xdr:nvCxnSpPr>
      <xdr:spPr>
        <a:xfrm>
          <a:off x="13893800" y="10337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95250</xdr:rowOff>
    </xdr:from>
    <xdr:to>
      <xdr:col>74</xdr:col>
      <xdr:colOff>31750</xdr:colOff>
      <xdr:row>60</xdr:row>
      <xdr:rowOff>25400</xdr:rowOff>
    </xdr:to>
    <xdr:sp macro="" textlink="">
      <xdr:nvSpPr>
        <xdr:cNvPr id="256" name="フローチャート: 判断 255"/>
        <xdr:cNvSpPr/>
      </xdr:nvSpPr>
      <xdr:spPr>
        <a:xfrm>
          <a:off x="14732000" y="102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35577</xdr:rowOff>
    </xdr:from>
    <xdr:ext cx="762000" cy="259045"/>
    <xdr:sp macro="" textlink="">
      <xdr:nvSpPr>
        <xdr:cNvPr id="257" name="テキスト ボックス 256"/>
        <xdr:cNvSpPr txBox="1"/>
      </xdr:nvSpPr>
      <xdr:spPr>
        <a:xfrm>
          <a:off x="14401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82550</xdr:rowOff>
    </xdr:from>
    <xdr:to>
      <xdr:col>69</xdr:col>
      <xdr:colOff>92075</xdr:colOff>
      <xdr:row>60</xdr:row>
      <xdr:rowOff>50800</xdr:rowOff>
    </xdr:to>
    <xdr:cxnSp macro="">
      <xdr:nvCxnSpPr>
        <xdr:cNvPr id="258" name="直線コネクタ 257"/>
        <xdr:cNvCxnSpPr/>
      </xdr:nvCxnSpPr>
      <xdr:spPr>
        <a:xfrm>
          <a:off x="13004800" y="101981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95250</xdr:rowOff>
    </xdr:from>
    <xdr:to>
      <xdr:col>69</xdr:col>
      <xdr:colOff>142875</xdr:colOff>
      <xdr:row>60</xdr:row>
      <xdr:rowOff>25400</xdr:rowOff>
    </xdr:to>
    <xdr:sp macro="" textlink="">
      <xdr:nvSpPr>
        <xdr:cNvPr id="259" name="フローチャート: 判断 258"/>
        <xdr:cNvSpPr/>
      </xdr:nvSpPr>
      <xdr:spPr>
        <a:xfrm>
          <a:off x="13843000" y="102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35577</xdr:rowOff>
    </xdr:from>
    <xdr:ext cx="762000" cy="259045"/>
    <xdr:sp macro="" textlink="">
      <xdr:nvSpPr>
        <xdr:cNvPr id="260" name="テキスト ボックス 259"/>
        <xdr:cNvSpPr txBox="1"/>
      </xdr:nvSpPr>
      <xdr:spPr>
        <a:xfrm>
          <a:off x="13512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69850</xdr:rowOff>
    </xdr:from>
    <xdr:to>
      <xdr:col>65</xdr:col>
      <xdr:colOff>53975</xdr:colOff>
      <xdr:row>60</xdr:row>
      <xdr:rowOff>0</xdr:rowOff>
    </xdr:to>
    <xdr:sp macro="" textlink="">
      <xdr:nvSpPr>
        <xdr:cNvPr id="261" name="フローチャート: 判断 260"/>
        <xdr:cNvSpPr/>
      </xdr:nvSpPr>
      <xdr:spPr>
        <a:xfrm>
          <a:off x="12954000" y="1018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156227</xdr:rowOff>
    </xdr:from>
    <xdr:ext cx="762000" cy="259045"/>
    <xdr:sp macro="" textlink="">
      <xdr:nvSpPr>
        <xdr:cNvPr id="262" name="テキスト ボックス 261"/>
        <xdr:cNvSpPr txBox="1"/>
      </xdr:nvSpPr>
      <xdr:spPr>
        <a:xfrm>
          <a:off x="12623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107950</xdr:rowOff>
    </xdr:from>
    <xdr:to>
      <xdr:col>82</xdr:col>
      <xdr:colOff>158750</xdr:colOff>
      <xdr:row>58</xdr:row>
      <xdr:rowOff>38100</xdr:rowOff>
    </xdr:to>
    <xdr:sp macro="" textlink="">
      <xdr:nvSpPr>
        <xdr:cNvPr id="268" name="楕円 267"/>
        <xdr:cNvSpPr/>
      </xdr:nvSpPr>
      <xdr:spPr>
        <a:xfrm>
          <a:off x="16459200" y="988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124477</xdr:rowOff>
    </xdr:from>
    <xdr:ext cx="762000" cy="259045"/>
    <xdr:sp macro="" textlink="">
      <xdr:nvSpPr>
        <xdr:cNvPr id="269" name="その他該当値テキスト"/>
        <xdr:cNvSpPr txBox="1"/>
      </xdr:nvSpPr>
      <xdr:spPr>
        <a:xfrm>
          <a:off x="165989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101600</xdr:rowOff>
    </xdr:from>
    <xdr:to>
      <xdr:col>78</xdr:col>
      <xdr:colOff>120650</xdr:colOff>
      <xdr:row>61</xdr:row>
      <xdr:rowOff>31750</xdr:rowOff>
    </xdr:to>
    <xdr:sp macro="" textlink="">
      <xdr:nvSpPr>
        <xdr:cNvPr id="270" name="楕円 269"/>
        <xdr:cNvSpPr/>
      </xdr:nvSpPr>
      <xdr:spPr>
        <a:xfrm>
          <a:off x="15621000" y="1038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61</xdr:row>
      <xdr:rowOff>16527</xdr:rowOff>
    </xdr:from>
    <xdr:ext cx="736600" cy="259045"/>
    <xdr:sp macro="" textlink="">
      <xdr:nvSpPr>
        <xdr:cNvPr id="271" name="テキスト ボックス 270"/>
        <xdr:cNvSpPr txBox="1"/>
      </xdr:nvSpPr>
      <xdr:spPr>
        <a:xfrm>
          <a:off x="15290800" y="10474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38100</xdr:rowOff>
    </xdr:from>
    <xdr:to>
      <xdr:col>74</xdr:col>
      <xdr:colOff>31750</xdr:colOff>
      <xdr:row>60</xdr:row>
      <xdr:rowOff>139700</xdr:rowOff>
    </xdr:to>
    <xdr:sp macro="" textlink="">
      <xdr:nvSpPr>
        <xdr:cNvPr id="272" name="楕円 271"/>
        <xdr:cNvSpPr/>
      </xdr:nvSpPr>
      <xdr:spPr>
        <a:xfrm>
          <a:off x="14732000" y="103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124477</xdr:rowOff>
    </xdr:from>
    <xdr:ext cx="762000" cy="259045"/>
    <xdr:sp macro="" textlink="">
      <xdr:nvSpPr>
        <xdr:cNvPr id="273" name="テキスト ボックス 272"/>
        <xdr:cNvSpPr txBox="1"/>
      </xdr:nvSpPr>
      <xdr:spPr>
        <a:xfrm>
          <a:off x="144018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0</xdr:rowOff>
    </xdr:from>
    <xdr:to>
      <xdr:col>69</xdr:col>
      <xdr:colOff>142875</xdr:colOff>
      <xdr:row>60</xdr:row>
      <xdr:rowOff>101600</xdr:rowOff>
    </xdr:to>
    <xdr:sp macro="" textlink="">
      <xdr:nvSpPr>
        <xdr:cNvPr id="274" name="楕円 273"/>
        <xdr:cNvSpPr/>
      </xdr:nvSpPr>
      <xdr:spPr>
        <a:xfrm>
          <a:off x="138430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86377</xdr:rowOff>
    </xdr:from>
    <xdr:ext cx="762000" cy="259045"/>
    <xdr:sp macro="" textlink="">
      <xdr:nvSpPr>
        <xdr:cNvPr id="275" name="テキスト ボックス 274"/>
        <xdr:cNvSpPr txBox="1"/>
      </xdr:nvSpPr>
      <xdr:spPr>
        <a:xfrm>
          <a:off x="13512800" y="1037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31750</xdr:rowOff>
    </xdr:from>
    <xdr:to>
      <xdr:col>65</xdr:col>
      <xdr:colOff>53975</xdr:colOff>
      <xdr:row>59</xdr:row>
      <xdr:rowOff>133350</xdr:rowOff>
    </xdr:to>
    <xdr:sp macro="" textlink="">
      <xdr:nvSpPr>
        <xdr:cNvPr id="276" name="楕円 275"/>
        <xdr:cNvSpPr/>
      </xdr:nvSpPr>
      <xdr:spPr>
        <a:xfrm>
          <a:off x="12954000" y="1014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143527</xdr:rowOff>
    </xdr:from>
    <xdr:ext cx="762000" cy="259045"/>
    <xdr:sp macro="" textlink="">
      <xdr:nvSpPr>
        <xdr:cNvPr id="277" name="テキスト ボックス 276"/>
        <xdr:cNvSpPr txBox="1"/>
      </xdr:nvSpPr>
      <xdr:spPr>
        <a:xfrm>
          <a:off x="12623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前年度に比べて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．３ポイント</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と大きく増加</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た。これは下水道事業等の法適用化に伴い、特別会計から企業会計へ移行したことにより、繰出金から補助費等に移行したことが要因である。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今後も事業評価の取組み等により、補助金の効果的・効率的かつ適正な運用に努める。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39</xdr:row>
      <xdr:rowOff>161290</xdr:rowOff>
    </xdr:to>
    <xdr:cxnSp macro="">
      <xdr:nvCxnSpPr>
        <xdr:cNvPr id="302" name="直線コネクタ 301"/>
        <xdr:cNvCxnSpPr/>
      </xdr:nvCxnSpPr>
      <xdr:spPr>
        <a:xfrm flipV="1">
          <a:off x="16510000" y="5864860"/>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133367</xdr:rowOff>
    </xdr:from>
    <xdr:ext cx="762000" cy="259045"/>
    <xdr:sp macro="" textlink="">
      <xdr:nvSpPr>
        <xdr:cNvPr id="303" name="補助費等最小値テキスト"/>
        <xdr:cNvSpPr txBox="1"/>
      </xdr:nvSpPr>
      <xdr:spPr>
        <a:xfrm>
          <a:off x="16598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161290</xdr:rowOff>
    </xdr:from>
    <xdr:to>
      <xdr:col>82</xdr:col>
      <xdr:colOff>196850</xdr:colOff>
      <xdr:row>39</xdr:row>
      <xdr:rowOff>161290</xdr:rowOff>
    </xdr:to>
    <xdr:cxnSp macro="">
      <xdr:nvCxnSpPr>
        <xdr:cNvPr id="304" name="直線コネクタ 303"/>
        <xdr:cNvCxnSpPr/>
      </xdr:nvCxnSpPr>
      <xdr:spPr>
        <a:xfrm>
          <a:off x="16421100" y="684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305" name="補助費等最大値テキスト"/>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306" name="直線コネクタ 305"/>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122428</xdr:rowOff>
    </xdr:from>
    <xdr:to>
      <xdr:col>82</xdr:col>
      <xdr:colOff>107950</xdr:colOff>
      <xdr:row>35</xdr:row>
      <xdr:rowOff>101854</xdr:rowOff>
    </xdr:to>
    <xdr:cxnSp macro="">
      <xdr:nvCxnSpPr>
        <xdr:cNvPr id="307" name="直線コネクタ 306"/>
        <xdr:cNvCxnSpPr/>
      </xdr:nvCxnSpPr>
      <xdr:spPr>
        <a:xfrm>
          <a:off x="15671800" y="5951728"/>
          <a:ext cx="8382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20845</xdr:rowOff>
    </xdr:from>
    <xdr:ext cx="762000" cy="259045"/>
    <xdr:sp macro="" textlink="">
      <xdr:nvSpPr>
        <xdr:cNvPr id="308" name="補助費等平均値テキスト"/>
        <xdr:cNvSpPr txBox="1"/>
      </xdr:nvSpPr>
      <xdr:spPr>
        <a:xfrm>
          <a:off x="16598900" y="6193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48768</xdr:rowOff>
    </xdr:from>
    <xdr:to>
      <xdr:col>82</xdr:col>
      <xdr:colOff>158750</xdr:colOff>
      <xdr:row>36</xdr:row>
      <xdr:rowOff>150368</xdr:rowOff>
    </xdr:to>
    <xdr:sp macro="" textlink="">
      <xdr:nvSpPr>
        <xdr:cNvPr id="309" name="フローチャート: 判断 308"/>
        <xdr:cNvSpPr/>
      </xdr:nvSpPr>
      <xdr:spPr>
        <a:xfrm>
          <a:off x="164592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122428</xdr:rowOff>
    </xdr:from>
    <xdr:to>
      <xdr:col>78</xdr:col>
      <xdr:colOff>69850</xdr:colOff>
      <xdr:row>34</xdr:row>
      <xdr:rowOff>136144</xdr:rowOff>
    </xdr:to>
    <xdr:cxnSp macro="">
      <xdr:nvCxnSpPr>
        <xdr:cNvPr id="310" name="直線コネクタ 309"/>
        <xdr:cNvCxnSpPr/>
      </xdr:nvCxnSpPr>
      <xdr:spPr>
        <a:xfrm flipV="1">
          <a:off x="14782800" y="595172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156210</xdr:rowOff>
    </xdr:from>
    <xdr:to>
      <xdr:col>78</xdr:col>
      <xdr:colOff>120650</xdr:colOff>
      <xdr:row>36</xdr:row>
      <xdr:rowOff>86360</xdr:rowOff>
    </xdr:to>
    <xdr:sp macro="" textlink="">
      <xdr:nvSpPr>
        <xdr:cNvPr id="311" name="フローチャート: 判断 310"/>
        <xdr:cNvSpPr/>
      </xdr:nvSpPr>
      <xdr:spPr>
        <a:xfrm>
          <a:off x="15621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71137</xdr:rowOff>
    </xdr:from>
    <xdr:ext cx="736600" cy="259045"/>
    <xdr:sp macro="" textlink="">
      <xdr:nvSpPr>
        <xdr:cNvPr id="312" name="テキスト ボックス 311"/>
        <xdr:cNvSpPr txBox="1"/>
      </xdr:nvSpPr>
      <xdr:spPr>
        <a:xfrm>
          <a:off x="15290800" y="624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113284</xdr:rowOff>
    </xdr:from>
    <xdr:to>
      <xdr:col>73</xdr:col>
      <xdr:colOff>180975</xdr:colOff>
      <xdr:row>34</xdr:row>
      <xdr:rowOff>136144</xdr:rowOff>
    </xdr:to>
    <xdr:cxnSp macro="">
      <xdr:nvCxnSpPr>
        <xdr:cNvPr id="313" name="直線コネクタ 312"/>
        <xdr:cNvCxnSpPr/>
      </xdr:nvCxnSpPr>
      <xdr:spPr>
        <a:xfrm>
          <a:off x="13893800" y="594258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137922</xdr:rowOff>
    </xdr:from>
    <xdr:to>
      <xdr:col>74</xdr:col>
      <xdr:colOff>31750</xdr:colOff>
      <xdr:row>36</xdr:row>
      <xdr:rowOff>68072</xdr:rowOff>
    </xdr:to>
    <xdr:sp macro="" textlink="">
      <xdr:nvSpPr>
        <xdr:cNvPr id="314" name="フローチャート: 判断 313"/>
        <xdr:cNvSpPr/>
      </xdr:nvSpPr>
      <xdr:spPr>
        <a:xfrm>
          <a:off x="14732000" y="613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52849</xdr:rowOff>
    </xdr:from>
    <xdr:ext cx="762000" cy="259045"/>
    <xdr:sp macro="" textlink="">
      <xdr:nvSpPr>
        <xdr:cNvPr id="315" name="テキスト ボックス 314"/>
        <xdr:cNvSpPr txBox="1"/>
      </xdr:nvSpPr>
      <xdr:spPr>
        <a:xfrm>
          <a:off x="14401800" y="622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108712</xdr:rowOff>
    </xdr:from>
    <xdr:to>
      <xdr:col>69</xdr:col>
      <xdr:colOff>92075</xdr:colOff>
      <xdr:row>34</xdr:row>
      <xdr:rowOff>113284</xdr:rowOff>
    </xdr:to>
    <xdr:cxnSp macro="">
      <xdr:nvCxnSpPr>
        <xdr:cNvPr id="316" name="直線コネクタ 315"/>
        <xdr:cNvCxnSpPr/>
      </xdr:nvCxnSpPr>
      <xdr:spPr>
        <a:xfrm>
          <a:off x="13004800" y="593801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128778</xdr:rowOff>
    </xdr:from>
    <xdr:to>
      <xdr:col>69</xdr:col>
      <xdr:colOff>142875</xdr:colOff>
      <xdr:row>36</xdr:row>
      <xdr:rowOff>58928</xdr:rowOff>
    </xdr:to>
    <xdr:sp macro="" textlink="">
      <xdr:nvSpPr>
        <xdr:cNvPr id="317" name="フローチャート: 判断 316"/>
        <xdr:cNvSpPr/>
      </xdr:nvSpPr>
      <xdr:spPr>
        <a:xfrm>
          <a:off x="13843000" y="61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43705</xdr:rowOff>
    </xdr:from>
    <xdr:ext cx="762000" cy="259045"/>
    <xdr:sp macro="" textlink="">
      <xdr:nvSpPr>
        <xdr:cNvPr id="318" name="テキスト ボックス 317"/>
        <xdr:cNvSpPr txBox="1"/>
      </xdr:nvSpPr>
      <xdr:spPr>
        <a:xfrm>
          <a:off x="13512800" y="621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124206</xdr:rowOff>
    </xdr:from>
    <xdr:to>
      <xdr:col>65</xdr:col>
      <xdr:colOff>53975</xdr:colOff>
      <xdr:row>36</xdr:row>
      <xdr:rowOff>54356</xdr:rowOff>
    </xdr:to>
    <xdr:sp macro="" textlink="">
      <xdr:nvSpPr>
        <xdr:cNvPr id="319" name="フローチャート: 判断 318"/>
        <xdr:cNvSpPr/>
      </xdr:nvSpPr>
      <xdr:spPr>
        <a:xfrm>
          <a:off x="12954000" y="61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39133</xdr:rowOff>
    </xdr:from>
    <xdr:ext cx="762000" cy="259045"/>
    <xdr:sp macro="" textlink="">
      <xdr:nvSpPr>
        <xdr:cNvPr id="320" name="テキスト ボックス 319"/>
        <xdr:cNvSpPr txBox="1"/>
      </xdr:nvSpPr>
      <xdr:spPr>
        <a:xfrm>
          <a:off x="12623800" y="6211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51054</xdr:rowOff>
    </xdr:from>
    <xdr:to>
      <xdr:col>82</xdr:col>
      <xdr:colOff>158750</xdr:colOff>
      <xdr:row>35</xdr:row>
      <xdr:rowOff>152654</xdr:rowOff>
    </xdr:to>
    <xdr:sp macro="" textlink="">
      <xdr:nvSpPr>
        <xdr:cNvPr id="326" name="楕円 325"/>
        <xdr:cNvSpPr/>
      </xdr:nvSpPr>
      <xdr:spPr>
        <a:xfrm>
          <a:off x="164592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67581</xdr:rowOff>
    </xdr:from>
    <xdr:ext cx="762000" cy="259045"/>
    <xdr:sp macro="" textlink="">
      <xdr:nvSpPr>
        <xdr:cNvPr id="327" name="補助費等該当値テキスト"/>
        <xdr:cNvSpPr txBox="1"/>
      </xdr:nvSpPr>
      <xdr:spPr>
        <a:xfrm>
          <a:off x="16598900" y="589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71628</xdr:rowOff>
    </xdr:from>
    <xdr:to>
      <xdr:col>78</xdr:col>
      <xdr:colOff>120650</xdr:colOff>
      <xdr:row>35</xdr:row>
      <xdr:rowOff>1778</xdr:rowOff>
    </xdr:to>
    <xdr:sp macro="" textlink="">
      <xdr:nvSpPr>
        <xdr:cNvPr id="328" name="楕円 327"/>
        <xdr:cNvSpPr/>
      </xdr:nvSpPr>
      <xdr:spPr>
        <a:xfrm>
          <a:off x="15621000" y="590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11955</xdr:rowOff>
    </xdr:from>
    <xdr:ext cx="736600" cy="259045"/>
    <xdr:sp macro="" textlink="">
      <xdr:nvSpPr>
        <xdr:cNvPr id="329" name="テキスト ボックス 328"/>
        <xdr:cNvSpPr txBox="1"/>
      </xdr:nvSpPr>
      <xdr:spPr>
        <a:xfrm>
          <a:off x="15290800" y="5669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85344</xdr:rowOff>
    </xdr:from>
    <xdr:to>
      <xdr:col>74</xdr:col>
      <xdr:colOff>31750</xdr:colOff>
      <xdr:row>35</xdr:row>
      <xdr:rowOff>15494</xdr:rowOff>
    </xdr:to>
    <xdr:sp macro="" textlink="">
      <xdr:nvSpPr>
        <xdr:cNvPr id="330" name="楕円 329"/>
        <xdr:cNvSpPr/>
      </xdr:nvSpPr>
      <xdr:spPr>
        <a:xfrm>
          <a:off x="14732000" y="591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25671</xdr:rowOff>
    </xdr:from>
    <xdr:ext cx="762000" cy="259045"/>
    <xdr:sp macro="" textlink="">
      <xdr:nvSpPr>
        <xdr:cNvPr id="331" name="テキスト ボックス 330"/>
        <xdr:cNvSpPr txBox="1"/>
      </xdr:nvSpPr>
      <xdr:spPr>
        <a:xfrm>
          <a:off x="14401800" y="5683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62484</xdr:rowOff>
    </xdr:from>
    <xdr:to>
      <xdr:col>69</xdr:col>
      <xdr:colOff>142875</xdr:colOff>
      <xdr:row>34</xdr:row>
      <xdr:rowOff>164084</xdr:rowOff>
    </xdr:to>
    <xdr:sp macro="" textlink="">
      <xdr:nvSpPr>
        <xdr:cNvPr id="332" name="楕円 331"/>
        <xdr:cNvSpPr/>
      </xdr:nvSpPr>
      <xdr:spPr>
        <a:xfrm>
          <a:off x="13843000" y="589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2811</xdr:rowOff>
    </xdr:from>
    <xdr:ext cx="762000" cy="259045"/>
    <xdr:sp macro="" textlink="">
      <xdr:nvSpPr>
        <xdr:cNvPr id="333" name="テキスト ボックス 332"/>
        <xdr:cNvSpPr txBox="1"/>
      </xdr:nvSpPr>
      <xdr:spPr>
        <a:xfrm>
          <a:off x="13512800" y="5660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57912</xdr:rowOff>
    </xdr:from>
    <xdr:to>
      <xdr:col>65</xdr:col>
      <xdr:colOff>53975</xdr:colOff>
      <xdr:row>34</xdr:row>
      <xdr:rowOff>159512</xdr:rowOff>
    </xdr:to>
    <xdr:sp macro="" textlink="">
      <xdr:nvSpPr>
        <xdr:cNvPr id="334" name="楕円 333"/>
        <xdr:cNvSpPr/>
      </xdr:nvSpPr>
      <xdr:spPr>
        <a:xfrm>
          <a:off x="12954000" y="588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169689</xdr:rowOff>
    </xdr:from>
    <xdr:ext cx="762000" cy="259045"/>
    <xdr:sp macro="" textlink="">
      <xdr:nvSpPr>
        <xdr:cNvPr id="335" name="テキスト ボックス 334"/>
        <xdr:cNvSpPr txBox="1"/>
      </xdr:nvSpPr>
      <xdr:spPr>
        <a:xfrm>
          <a:off x="12623800" y="5656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合併町村の地方債を引き継いだことにより２倍以上に膨らんだことを受け、繰上償還や新規発行の抑制を行ってきたことにより、公債費は減少傾向にある。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今後も世代間負担の公平性と将来の財政運営に与える影響を考慮し、地方債の計画的な活用に努める。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0" name="直線コネクタ 349"/>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1" name="テキスト ボックス 350"/>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2" name="直線コネクタ 351"/>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3" name="テキスト ボックス 352"/>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4" name="直線コネクタ 353"/>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5" name="テキスト ボックス 354"/>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6" name="直線コネクタ 355"/>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7" name="テキスト ボックス 356"/>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8" name="直線コネクタ 357"/>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9" name="テキスト ボックス 358"/>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0" name="直線コネクタ 359"/>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1" name="テキスト ボックス 360"/>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161290</xdr:rowOff>
    </xdr:from>
    <xdr:to>
      <xdr:col>24</xdr:col>
      <xdr:colOff>25400</xdr:colOff>
      <xdr:row>80</xdr:row>
      <xdr:rowOff>162923</xdr:rowOff>
    </xdr:to>
    <xdr:cxnSp macro="">
      <xdr:nvCxnSpPr>
        <xdr:cNvPr id="365" name="直線コネクタ 364"/>
        <xdr:cNvCxnSpPr/>
      </xdr:nvCxnSpPr>
      <xdr:spPr>
        <a:xfrm flipV="1">
          <a:off x="4826000" y="12677140"/>
          <a:ext cx="0" cy="1201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135000</xdr:rowOff>
    </xdr:from>
    <xdr:ext cx="762000" cy="259045"/>
    <xdr:sp macro="" textlink="">
      <xdr:nvSpPr>
        <xdr:cNvPr id="366" name="公債費最小値テキスト"/>
        <xdr:cNvSpPr txBox="1"/>
      </xdr:nvSpPr>
      <xdr:spPr>
        <a:xfrm>
          <a:off x="4914900" y="13851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162923</xdr:rowOff>
    </xdr:from>
    <xdr:to>
      <xdr:col>24</xdr:col>
      <xdr:colOff>114300</xdr:colOff>
      <xdr:row>80</xdr:row>
      <xdr:rowOff>162923</xdr:rowOff>
    </xdr:to>
    <xdr:cxnSp macro="">
      <xdr:nvCxnSpPr>
        <xdr:cNvPr id="367" name="直線コネクタ 366"/>
        <xdr:cNvCxnSpPr/>
      </xdr:nvCxnSpPr>
      <xdr:spPr>
        <a:xfrm>
          <a:off x="4737100" y="13878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76217</xdr:rowOff>
    </xdr:from>
    <xdr:ext cx="762000" cy="259045"/>
    <xdr:sp macro="" textlink="">
      <xdr:nvSpPr>
        <xdr:cNvPr id="368" name="公債費最大値テキスト"/>
        <xdr:cNvSpPr txBox="1"/>
      </xdr:nvSpPr>
      <xdr:spPr>
        <a:xfrm>
          <a:off x="4914900" y="1242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161290</xdr:rowOff>
    </xdr:from>
    <xdr:to>
      <xdr:col>24</xdr:col>
      <xdr:colOff>114300</xdr:colOff>
      <xdr:row>73</xdr:row>
      <xdr:rowOff>161290</xdr:rowOff>
    </xdr:to>
    <xdr:cxnSp macro="">
      <xdr:nvCxnSpPr>
        <xdr:cNvPr id="369" name="直線コネクタ 368"/>
        <xdr:cNvCxnSpPr/>
      </xdr:nvCxnSpPr>
      <xdr:spPr>
        <a:xfrm>
          <a:off x="4737100" y="1267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12700</xdr:rowOff>
    </xdr:from>
    <xdr:to>
      <xdr:col>24</xdr:col>
      <xdr:colOff>25400</xdr:colOff>
      <xdr:row>76</xdr:row>
      <xdr:rowOff>51888</xdr:rowOff>
    </xdr:to>
    <xdr:cxnSp macro="">
      <xdr:nvCxnSpPr>
        <xdr:cNvPr id="370" name="直線コネクタ 369"/>
        <xdr:cNvCxnSpPr/>
      </xdr:nvCxnSpPr>
      <xdr:spPr>
        <a:xfrm flipV="1">
          <a:off x="3987800" y="13042900"/>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36847</xdr:rowOff>
    </xdr:from>
    <xdr:ext cx="762000" cy="259045"/>
    <xdr:sp macro="" textlink="">
      <xdr:nvSpPr>
        <xdr:cNvPr id="371" name="公債費平均値テキスト"/>
        <xdr:cNvSpPr txBox="1"/>
      </xdr:nvSpPr>
      <xdr:spPr>
        <a:xfrm>
          <a:off x="4914900" y="1323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64770</xdr:rowOff>
    </xdr:from>
    <xdr:to>
      <xdr:col>24</xdr:col>
      <xdr:colOff>76200</xdr:colOff>
      <xdr:row>77</xdr:row>
      <xdr:rowOff>166370</xdr:rowOff>
    </xdr:to>
    <xdr:sp macro="" textlink="">
      <xdr:nvSpPr>
        <xdr:cNvPr id="372" name="フローチャート: 判断 371"/>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51888</xdr:rowOff>
    </xdr:from>
    <xdr:to>
      <xdr:col>19</xdr:col>
      <xdr:colOff>187325</xdr:colOff>
      <xdr:row>76</xdr:row>
      <xdr:rowOff>110671</xdr:rowOff>
    </xdr:to>
    <xdr:cxnSp macro="">
      <xdr:nvCxnSpPr>
        <xdr:cNvPr id="373" name="直線コネクタ 372"/>
        <xdr:cNvCxnSpPr/>
      </xdr:nvCxnSpPr>
      <xdr:spPr>
        <a:xfrm flipV="1">
          <a:off x="3098800" y="13082088"/>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64770</xdr:rowOff>
    </xdr:from>
    <xdr:to>
      <xdr:col>20</xdr:col>
      <xdr:colOff>38100</xdr:colOff>
      <xdr:row>77</xdr:row>
      <xdr:rowOff>166370</xdr:rowOff>
    </xdr:to>
    <xdr:sp macro="" textlink="">
      <xdr:nvSpPr>
        <xdr:cNvPr id="374" name="フローチャート: 判断 373"/>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151147</xdr:rowOff>
    </xdr:from>
    <xdr:ext cx="736600" cy="259045"/>
    <xdr:sp macro="" textlink="">
      <xdr:nvSpPr>
        <xdr:cNvPr id="375" name="テキスト ボックス 374"/>
        <xdr:cNvSpPr txBox="1"/>
      </xdr:nvSpPr>
      <xdr:spPr>
        <a:xfrm>
          <a:off x="3606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110671</xdr:rowOff>
    </xdr:from>
    <xdr:to>
      <xdr:col>15</xdr:col>
      <xdr:colOff>98425</xdr:colOff>
      <xdr:row>76</xdr:row>
      <xdr:rowOff>130266</xdr:rowOff>
    </xdr:to>
    <xdr:cxnSp macro="">
      <xdr:nvCxnSpPr>
        <xdr:cNvPr id="376" name="直線コネクタ 375"/>
        <xdr:cNvCxnSpPr/>
      </xdr:nvCxnSpPr>
      <xdr:spPr>
        <a:xfrm flipV="1">
          <a:off x="2209800" y="13140871"/>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71301</xdr:rowOff>
    </xdr:from>
    <xdr:to>
      <xdr:col>15</xdr:col>
      <xdr:colOff>149225</xdr:colOff>
      <xdr:row>78</xdr:row>
      <xdr:rowOff>1451</xdr:rowOff>
    </xdr:to>
    <xdr:sp macro="" textlink="">
      <xdr:nvSpPr>
        <xdr:cNvPr id="377" name="フローチャート: 判断 376"/>
        <xdr:cNvSpPr/>
      </xdr:nvSpPr>
      <xdr:spPr>
        <a:xfrm>
          <a:off x="3048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157678</xdr:rowOff>
    </xdr:from>
    <xdr:ext cx="762000" cy="259045"/>
    <xdr:sp macro="" textlink="">
      <xdr:nvSpPr>
        <xdr:cNvPr id="378" name="テキスト ボックス 377"/>
        <xdr:cNvSpPr txBox="1"/>
      </xdr:nvSpPr>
      <xdr:spPr>
        <a:xfrm>
          <a:off x="2717800" y="13359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130266</xdr:rowOff>
    </xdr:from>
    <xdr:to>
      <xdr:col>11</xdr:col>
      <xdr:colOff>9525</xdr:colOff>
      <xdr:row>76</xdr:row>
      <xdr:rowOff>156392</xdr:rowOff>
    </xdr:to>
    <xdr:cxnSp macro="">
      <xdr:nvCxnSpPr>
        <xdr:cNvPr id="379" name="直線コネクタ 378"/>
        <xdr:cNvCxnSpPr/>
      </xdr:nvCxnSpPr>
      <xdr:spPr>
        <a:xfrm flipV="1">
          <a:off x="1320800" y="13160466"/>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77832</xdr:rowOff>
    </xdr:from>
    <xdr:to>
      <xdr:col>11</xdr:col>
      <xdr:colOff>60325</xdr:colOff>
      <xdr:row>78</xdr:row>
      <xdr:rowOff>7982</xdr:rowOff>
    </xdr:to>
    <xdr:sp macro="" textlink="">
      <xdr:nvSpPr>
        <xdr:cNvPr id="380" name="フローチャート: 判断 379"/>
        <xdr:cNvSpPr/>
      </xdr:nvSpPr>
      <xdr:spPr>
        <a:xfrm>
          <a:off x="2159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164209</xdr:rowOff>
    </xdr:from>
    <xdr:ext cx="762000" cy="259045"/>
    <xdr:sp macro="" textlink="">
      <xdr:nvSpPr>
        <xdr:cNvPr id="381" name="テキスト ボックス 380"/>
        <xdr:cNvSpPr txBox="1"/>
      </xdr:nvSpPr>
      <xdr:spPr>
        <a:xfrm>
          <a:off x="1828800" y="1336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71301</xdr:rowOff>
    </xdr:from>
    <xdr:to>
      <xdr:col>6</xdr:col>
      <xdr:colOff>171450</xdr:colOff>
      <xdr:row>78</xdr:row>
      <xdr:rowOff>1451</xdr:rowOff>
    </xdr:to>
    <xdr:sp macro="" textlink="">
      <xdr:nvSpPr>
        <xdr:cNvPr id="382" name="フローチャート: 判断 381"/>
        <xdr:cNvSpPr/>
      </xdr:nvSpPr>
      <xdr:spPr>
        <a:xfrm>
          <a:off x="1270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157678</xdr:rowOff>
    </xdr:from>
    <xdr:ext cx="762000" cy="259045"/>
    <xdr:sp macro="" textlink="">
      <xdr:nvSpPr>
        <xdr:cNvPr id="383" name="テキスト ボックス 382"/>
        <xdr:cNvSpPr txBox="1"/>
      </xdr:nvSpPr>
      <xdr:spPr>
        <a:xfrm>
          <a:off x="939800" y="13359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133350</xdr:rowOff>
    </xdr:from>
    <xdr:to>
      <xdr:col>24</xdr:col>
      <xdr:colOff>76200</xdr:colOff>
      <xdr:row>76</xdr:row>
      <xdr:rowOff>63500</xdr:rowOff>
    </xdr:to>
    <xdr:sp macro="" textlink="">
      <xdr:nvSpPr>
        <xdr:cNvPr id="389" name="楕円 388"/>
        <xdr:cNvSpPr/>
      </xdr:nvSpPr>
      <xdr:spPr>
        <a:xfrm>
          <a:off x="47752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149877</xdr:rowOff>
    </xdr:from>
    <xdr:ext cx="762000" cy="259045"/>
    <xdr:sp macro="" textlink="">
      <xdr:nvSpPr>
        <xdr:cNvPr id="390" name="公債費該当値テキスト"/>
        <xdr:cNvSpPr txBox="1"/>
      </xdr:nvSpPr>
      <xdr:spPr>
        <a:xfrm>
          <a:off x="49149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1088</xdr:rowOff>
    </xdr:from>
    <xdr:to>
      <xdr:col>20</xdr:col>
      <xdr:colOff>38100</xdr:colOff>
      <xdr:row>76</xdr:row>
      <xdr:rowOff>102688</xdr:rowOff>
    </xdr:to>
    <xdr:sp macro="" textlink="">
      <xdr:nvSpPr>
        <xdr:cNvPr id="391" name="楕円 390"/>
        <xdr:cNvSpPr/>
      </xdr:nvSpPr>
      <xdr:spPr>
        <a:xfrm>
          <a:off x="3937000" y="13031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112865</xdr:rowOff>
    </xdr:from>
    <xdr:ext cx="736600" cy="259045"/>
    <xdr:sp macro="" textlink="">
      <xdr:nvSpPr>
        <xdr:cNvPr id="392" name="テキスト ボックス 391"/>
        <xdr:cNvSpPr txBox="1"/>
      </xdr:nvSpPr>
      <xdr:spPr>
        <a:xfrm>
          <a:off x="3606800" y="12800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59871</xdr:rowOff>
    </xdr:from>
    <xdr:to>
      <xdr:col>15</xdr:col>
      <xdr:colOff>149225</xdr:colOff>
      <xdr:row>76</xdr:row>
      <xdr:rowOff>161471</xdr:rowOff>
    </xdr:to>
    <xdr:sp macro="" textlink="">
      <xdr:nvSpPr>
        <xdr:cNvPr id="393" name="楕円 392"/>
        <xdr:cNvSpPr/>
      </xdr:nvSpPr>
      <xdr:spPr>
        <a:xfrm>
          <a:off x="3048000" y="13090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199</xdr:rowOff>
    </xdr:from>
    <xdr:ext cx="762000" cy="259045"/>
    <xdr:sp macro="" textlink="">
      <xdr:nvSpPr>
        <xdr:cNvPr id="394" name="テキスト ボックス 393"/>
        <xdr:cNvSpPr txBox="1"/>
      </xdr:nvSpPr>
      <xdr:spPr>
        <a:xfrm>
          <a:off x="2717800" y="1285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79466</xdr:rowOff>
    </xdr:from>
    <xdr:to>
      <xdr:col>11</xdr:col>
      <xdr:colOff>60325</xdr:colOff>
      <xdr:row>77</xdr:row>
      <xdr:rowOff>9616</xdr:rowOff>
    </xdr:to>
    <xdr:sp macro="" textlink="">
      <xdr:nvSpPr>
        <xdr:cNvPr id="395" name="楕円 394"/>
        <xdr:cNvSpPr/>
      </xdr:nvSpPr>
      <xdr:spPr>
        <a:xfrm>
          <a:off x="2159000" y="13109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19793</xdr:rowOff>
    </xdr:from>
    <xdr:ext cx="762000" cy="259045"/>
    <xdr:sp macro="" textlink="">
      <xdr:nvSpPr>
        <xdr:cNvPr id="396" name="テキスト ボックス 395"/>
        <xdr:cNvSpPr txBox="1"/>
      </xdr:nvSpPr>
      <xdr:spPr>
        <a:xfrm>
          <a:off x="1828800" y="12878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105592</xdr:rowOff>
    </xdr:from>
    <xdr:to>
      <xdr:col>6</xdr:col>
      <xdr:colOff>171450</xdr:colOff>
      <xdr:row>77</xdr:row>
      <xdr:rowOff>35742</xdr:rowOff>
    </xdr:to>
    <xdr:sp macro="" textlink="">
      <xdr:nvSpPr>
        <xdr:cNvPr id="397" name="楕円 396"/>
        <xdr:cNvSpPr/>
      </xdr:nvSpPr>
      <xdr:spPr>
        <a:xfrm>
          <a:off x="1270000" y="1313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45918</xdr:rowOff>
    </xdr:from>
    <xdr:ext cx="762000" cy="259045"/>
    <xdr:sp macro="" textlink="">
      <xdr:nvSpPr>
        <xdr:cNvPr id="398" name="テキスト ボックス 397"/>
        <xdr:cNvSpPr txBox="1"/>
      </xdr:nvSpPr>
      <xdr:spPr>
        <a:xfrm>
          <a:off x="939800" y="1290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公債費以外の経常収支は、類似団体平均及び全国平均と比べて低い水準にある。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これは、経常一般財源が比較的多いことによるものであるが、人口１人あたりのコストで比較すると、人件費、物件費、維持補修費など類似団体平均を上回っているものもある。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今後もさらなる行財政改革の推進などにより、健全で持続可能な財政基盤の確立に努める。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149860</xdr:rowOff>
    </xdr:from>
    <xdr:to>
      <xdr:col>82</xdr:col>
      <xdr:colOff>107950</xdr:colOff>
      <xdr:row>79</xdr:row>
      <xdr:rowOff>138430</xdr:rowOff>
    </xdr:to>
    <xdr:cxnSp macro="">
      <xdr:nvCxnSpPr>
        <xdr:cNvPr id="424" name="直線コネクタ 423"/>
        <xdr:cNvCxnSpPr/>
      </xdr:nvCxnSpPr>
      <xdr:spPr>
        <a:xfrm flipV="1">
          <a:off x="16510000" y="12837160"/>
          <a:ext cx="0" cy="845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110507</xdr:rowOff>
    </xdr:from>
    <xdr:ext cx="762000" cy="259045"/>
    <xdr:sp macro="" textlink="">
      <xdr:nvSpPr>
        <xdr:cNvPr id="425" name="公債費以外最小値テキスト"/>
        <xdr:cNvSpPr txBox="1"/>
      </xdr:nvSpPr>
      <xdr:spPr>
        <a:xfrm>
          <a:off x="16598900" y="13655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138430</xdr:rowOff>
    </xdr:from>
    <xdr:to>
      <xdr:col>82</xdr:col>
      <xdr:colOff>196850</xdr:colOff>
      <xdr:row>79</xdr:row>
      <xdr:rowOff>138430</xdr:rowOff>
    </xdr:to>
    <xdr:cxnSp macro="">
      <xdr:nvCxnSpPr>
        <xdr:cNvPr id="426" name="直線コネクタ 425"/>
        <xdr:cNvCxnSpPr/>
      </xdr:nvCxnSpPr>
      <xdr:spPr>
        <a:xfrm>
          <a:off x="16421100" y="13682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64787</xdr:rowOff>
    </xdr:from>
    <xdr:ext cx="762000" cy="259045"/>
    <xdr:sp macro="" textlink="">
      <xdr:nvSpPr>
        <xdr:cNvPr id="427" name="公債費以外最大値テキスト"/>
        <xdr:cNvSpPr txBox="1"/>
      </xdr:nvSpPr>
      <xdr:spPr>
        <a:xfrm>
          <a:off x="16598900" y="1258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149860</xdr:rowOff>
    </xdr:from>
    <xdr:to>
      <xdr:col>82</xdr:col>
      <xdr:colOff>196850</xdr:colOff>
      <xdr:row>74</xdr:row>
      <xdr:rowOff>149860</xdr:rowOff>
    </xdr:to>
    <xdr:cxnSp macro="">
      <xdr:nvCxnSpPr>
        <xdr:cNvPr id="428" name="直線コネクタ 427"/>
        <xdr:cNvCxnSpPr/>
      </xdr:nvCxnSpPr>
      <xdr:spPr>
        <a:xfrm>
          <a:off x="16421100" y="1283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12700</xdr:rowOff>
    </xdr:from>
    <xdr:to>
      <xdr:col>82</xdr:col>
      <xdr:colOff>107950</xdr:colOff>
      <xdr:row>76</xdr:row>
      <xdr:rowOff>85852</xdr:rowOff>
    </xdr:to>
    <xdr:cxnSp macro="">
      <xdr:nvCxnSpPr>
        <xdr:cNvPr id="429" name="直線コネクタ 428"/>
        <xdr:cNvCxnSpPr/>
      </xdr:nvCxnSpPr>
      <xdr:spPr>
        <a:xfrm>
          <a:off x="15671800" y="13042900"/>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112285</xdr:rowOff>
    </xdr:from>
    <xdr:ext cx="762000" cy="259045"/>
    <xdr:sp macro="" textlink="">
      <xdr:nvSpPr>
        <xdr:cNvPr id="430" name="公債費以外平均値テキスト"/>
        <xdr:cNvSpPr txBox="1"/>
      </xdr:nvSpPr>
      <xdr:spPr>
        <a:xfrm>
          <a:off x="16598900" y="13142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140208</xdr:rowOff>
    </xdr:from>
    <xdr:to>
      <xdr:col>82</xdr:col>
      <xdr:colOff>158750</xdr:colOff>
      <xdr:row>77</xdr:row>
      <xdr:rowOff>70358</xdr:rowOff>
    </xdr:to>
    <xdr:sp macro="" textlink="">
      <xdr:nvSpPr>
        <xdr:cNvPr id="431" name="フローチャート: 判断 430"/>
        <xdr:cNvSpPr/>
      </xdr:nvSpPr>
      <xdr:spPr>
        <a:xfrm>
          <a:off x="164592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152146</xdr:rowOff>
    </xdr:from>
    <xdr:to>
      <xdr:col>78</xdr:col>
      <xdr:colOff>69850</xdr:colOff>
      <xdr:row>76</xdr:row>
      <xdr:rowOff>12700</xdr:rowOff>
    </xdr:to>
    <xdr:cxnSp macro="">
      <xdr:nvCxnSpPr>
        <xdr:cNvPr id="432" name="直線コネクタ 431"/>
        <xdr:cNvCxnSpPr/>
      </xdr:nvCxnSpPr>
      <xdr:spPr>
        <a:xfrm>
          <a:off x="14782800" y="1301089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763</xdr:rowOff>
    </xdr:from>
    <xdr:to>
      <xdr:col>78</xdr:col>
      <xdr:colOff>120650</xdr:colOff>
      <xdr:row>77</xdr:row>
      <xdr:rowOff>102363</xdr:rowOff>
    </xdr:to>
    <xdr:sp macro="" textlink="">
      <xdr:nvSpPr>
        <xdr:cNvPr id="433" name="フローチャート: 判断 432"/>
        <xdr:cNvSpPr/>
      </xdr:nvSpPr>
      <xdr:spPr>
        <a:xfrm>
          <a:off x="156210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87140</xdr:rowOff>
    </xdr:from>
    <xdr:ext cx="736600" cy="259045"/>
    <xdr:sp macro="" textlink="">
      <xdr:nvSpPr>
        <xdr:cNvPr id="434" name="テキスト ボックス 433"/>
        <xdr:cNvSpPr txBox="1"/>
      </xdr:nvSpPr>
      <xdr:spPr>
        <a:xfrm>
          <a:off x="15290800" y="13288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37846</xdr:rowOff>
    </xdr:from>
    <xdr:to>
      <xdr:col>73</xdr:col>
      <xdr:colOff>180975</xdr:colOff>
      <xdr:row>75</xdr:row>
      <xdr:rowOff>152146</xdr:rowOff>
    </xdr:to>
    <xdr:cxnSp macro="">
      <xdr:nvCxnSpPr>
        <xdr:cNvPr id="435" name="直線コネクタ 434"/>
        <xdr:cNvCxnSpPr/>
      </xdr:nvCxnSpPr>
      <xdr:spPr>
        <a:xfrm>
          <a:off x="13893800" y="12896596"/>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140208</xdr:rowOff>
    </xdr:from>
    <xdr:to>
      <xdr:col>74</xdr:col>
      <xdr:colOff>31750</xdr:colOff>
      <xdr:row>77</xdr:row>
      <xdr:rowOff>70358</xdr:rowOff>
    </xdr:to>
    <xdr:sp macro="" textlink="">
      <xdr:nvSpPr>
        <xdr:cNvPr id="436" name="フローチャート: 判断 435"/>
        <xdr:cNvSpPr/>
      </xdr:nvSpPr>
      <xdr:spPr>
        <a:xfrm>
          <a:off x="147320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55135</xdr:rowOff>
    </xdr:from>
    <xdr:ext cx="762000" cy="259045"/>
    <xdr:sp macro="" textlink="">
      <xdr:nvSpPr>
        <xdr:cNvPr id="437" name="テキスト ボックス 436"/>
        <xdr:cNvSpPr txBox="1"/>
      </xdr:nvSpPr>
      <xdr:spPr>
        <a:xfrm>
          <a:off x="14401800" y="1325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62992</xdr:rowOff>
    </xdr:from>
    <xdr:to>
      <xdr:col>69</xdr:col>
      <xdr:colOff>92075</xdr:colOff>
      <xdr:row>75</xdr:row>
      <xdr:rowOff>37846</xdr:rowOff>
    </xdr:to>
    <xdr:cxnSp macro="">
      <xdr:nvCxnSpPr>
        <xdr:cNvPr id="438" name="直線コネクタ 437"/>
        <xdr:cNvCxnSpPr/>
      </xdr:nvCxnSpPr>
      <xdr:spPr>
        <a:xfrm>
          <a:off x="13004800" y="12750292"/>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103632</xdr:rowOff>
    </xdr:from>
    <xdr:to>
      <xdr:col>69</xdr:col>
      <xdr:colOff>142875</xdr:colOff>
      <xdr:row>77</xdr:row>
      <xdr:rowOff>33782</xdr:rowOff>
    </xdr:to>
    <xdr:sp macro="" textlink="">
      <xdr:nvSpPr>
        <xdr:cNvPr id="439" name="フローチャート: 判断 438"/>
        <xdr:cNvSpPr/>
      </xdr:nvSpPr>
      <xdr:spPr>
        <a:xfrm>
          <a:off x="13843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18559</xdr:rowOff>
    </xdr:from>
    <xdr:ext cx="762000" cy="259045"/>
    <xdr:sp macro="" textlink="">
      <xdr:nvSpPr>
        <xdr:cNvPr id="440" name="テキスト ボックス 439"/>
        <xdr:cNvSpPr txBox="1"/>
      </xdr:nvSpPr>
      <xdr:spPr>
        <a:xfrm>
          <a:off x="13512800" y="1322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62485</xdr:rowOff>
    </xdr:from>
    <xdr:to>
      <xdr:col>65</xdr:col>
      <xdr:colOff>53975</xdr:colOff>
      <xdr:row>76</xdr:row>
      <xdr:rowOff>164085</xdr:rowOff>
    </xdr:to>
    <xdr:sp macro="" textlink="">
      <xdr:nvSpPr>
        <xdr:cNvPr id="441" name="フローチャート: 判断 440"/>
        <xdr:cNvSpPr/>
      </xdr:nvSpPr>
      <xdr:spPr>
        <a:xfrm>
          <a:off x="12954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148862</xdr:rowOff>
    </xdr:from>
    <xdr:ext cx="762000" cy="259045"/>
    <xdr:sp macro="" textlink="">
      <xdr:nvSpPr>
        <xdr:cNvPr id="442" name="テキスト ボックス 441"/>
        <xdr:cNvSpPr txBox="1"/>
      </xdr:nvSpPr>
      <xdr:spPr>
        <a:xfrm>
          <a:off x="126238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35052</xdr:rowOff>
    </xdr:from>
    <xdr:to>
      <xdr:col>82</xdr:col>
      <xdr:colOff>158750</xdr:colOff>
      <xdr:row>76</xdr:row>
      <xdr:rowOff>136652</xdr:rowOff>
    </xdr:to>
    <xdr:sp macro="" textlink="">
      <xdr:nvSpPr>
        <xdr:cNvPr id="448" name="楕円 447"/>
        <xdr:cNvSpPr/>
      </xdr:nvSpPr>
      <xdr:spPr>
        <a:xfrm>
          <a:off x="164592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51579</xdr:rowOff>
    </xdr:from>
    <xdr:ext cx="762000" cy="259045"/>
    <xdr:sp macro="" textlink="">
      <xdr:nvSpPr>
        <xdr:cNvPr id="449" name="公債費以外該当値テキスト"/>
        <xdr:cNvSpPr txBox="1"/>
      </xdr:nvSpPr>
      <xdr:spPr>
        <a:xfrm>
          <a:off x="16598900" y="12910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133350</xdr:rowOff>
    </xdr:from>
    <xdr:to>
      <xdr:col>78</xdr:col>
      <xdr:colOff>120650</xdr:colOff>
      <xdr:row>76</xdr:row>
      <xdr:rowOff>63500</xdr:rowOff>
    </xdr:to>
    <xdr:sp macro="" textlink="">
      <xdr:nvSpPr>
        <xdr:cNvPr id="450" name="楕円 449"/>
        <xdr:cNvSpPr/>
      </xdr:nvSpPr>
      <xdr:spPr>
        <a:xfrm>
          <a:off x="15621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73677</xdr:rowOff>
    </xdr:from>
    <xdr:ext cx="736600" cy="259045"/>
    <xdr:sp macro="" textlink="">
      <xdr:nvSpPr>
        <xdr:cNvPr id="451" name="テキスト ボックス 450"/>
        <xdr:cNvSpPr txBox="1"/>
      </xdr:nvSpPr>
      <xdr:spPr>
        <a:xfrm>
          <a:off x="15290800" y="1276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101346</xdr:rowOff>
    </xdr:from>
    <xdr:to>
      <xdr:col>74</xdr:col>
      <xdr:colOff>31750</xdr:colOff>
      <xdr:row>76</xdr:row>
      <xdr:rowOff>31496</xdr:rowOff>
    </xdr:to>
    <xdr:sp macro="" textlink="">
      <xdr:nvSpPr>
        <xdr:cNvPr id="452" name="楕円 451"/>
        <xdr:cNvSpPr/>
      </xdr:nvSpPr>
      <xdr:spPr>
        <a:xfrm>
          <a:off x="14732000" y="1296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41673</xdr:rowOff>
    </xdr:from>
    <xdr:ext cx="762000" cy="259045"/>
    <xdr:sp macro="" textlink="">
      <xdr:nvSpPr>
        <xdr:cNvPr id="453" name="テキスト ボックス 452"/>
        <xdr:cNvSpPr txBox="1"/>
      </xdr:nvSpPr>
      <xdr:spPr>
        <a:xfrm>
          <a:off x="14401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158496</xdr:rowOff>
    </xdr:from>
    <xdr:to>
      <xdr:col>69</xdr:col>
      <xdr:colOff>142875</xdr:colOff>
      <xdr:row>75</xdr:row>
      <xdr:rowOff>88646</xdr:rowOff>
    </xdr:to>
    <xdr:sp macro="" textlink="">
      <xdr:nvSpPr>
        <xdr:cNvPr id="454" name="楕円 453"/>
        <xdr:cNvSpPr/>
      </xdr:nvSpPr>
      <xdr:spPr>
        <a:xfrm>
          <a:off x="13843000" y="1284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98823</xdr:rowOff>
    </xdr:from>
    <xdr:ext cx="762000" cy="259045"/>
    <xdr:sp macro="" textlink="">
      <xdr:nvSpPr>
        <xdr:cNvPr id="455" name="テキスト ボックス 454"/>
        <xdr:cNvSpPr txBox="1"/>
      </xdr:nvSpPr>
      <xdr:spPr>
        <a:xfrm>
          <a:off x="13512800" y="1261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12192</xdr:rowOff>
    </xdr:from>
    <xdr:to>
      <xdr:col>65</xdr:col>
      <xdr:colOff>53975</xdr:colOff>
      <xdr:row>74</xdr:row>
      <xdr:rowOff>113792</xdr:rowOff>
    </xdr:to>
    <xdr:sp macro="" textlink="">
      <xdr:nvSpPr>
        <xdr:cNvPr id="456" name="楕円 455"/>
        <xdr:cNvSpPr/>
      </xdr:nvSpPr>
      <xdr:spPr>
        <a:xfrm>
          <a:off x="12954000" y="1269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123969</xdr:rowOff>
    </xdr:from>
    <xdr:ext cx="762000" cy="259045"/>
    <xdr:sp macro="" textlink="">
      <xdr:nvSpPr>
        <xdr:cNvPr id="457" name="テキスト ボックス 456"/>
        <xdr:cNvSpPr txBox="1"/>
      </xdr:nvSpPr>
      <xdr:spPr>
        <a:xfrm>
          <a:off x="12623800" y="12468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岐阜県高山市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169996</xdr:rowOff>
    </xdr:from>
    <xdr:to>
      <xdr:col>29</xdr:col>
      <xdr:colOff>127000</xdr:colOff>
      <xdr:row>19</xdr:row>
      <xdr:rowOff>161509</xdr:rowOff>
    </xdr:to>
    <xdr:cxnSp macro="">
      <xdr:nvCxnSpPr>
        <xdr:cNvPr id="49" name="直線コネクタ 48"/>
        <xdr:cNvCxnSpPr/>
      </xdr:nvCxnSpPr>
      <xdr:spPr bwMode="auto">
        <a:xfrm flipV="1">
          <a:off x="5651500" y="2103571"/>
          <a:ext cx="0" cy="136311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133586</xdr:rowOff>
    </xdr:from>
    <xdr:ext cx="762000" cy="259045"/>
    <xdr:sp macro="" textlink="">
      <xdr:nvSpPr>
        <xdr:cNvPr id="50" name="人口1人当たり決算額の推移最小値テキスト130"/>
        <xdr:cNvSpPr txBox="1"/>
      </xdr:nvSpPr>
      <xdr:spPr>
        <a:xfrm>
          <a:off x="5740400" y="3438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161509</xdr:rowOff>
    </xdr:from>
    <xdr:to>
      <xdr:col>30</xdr:col>
      <xdr:colOff>25400</xdr:colOff>
      <xdr:row>19</xdr:row>
      <xdr:rowOff>161509</xdr:rowOff>
    </xdr:to>
    <xdr:cxnSp macro="">
      <xdr:nvCxnSpPr>
        <xdr:cNvPr id="51" name="直線コネクタ 50"/>
        <xdr:cNvCxnSpPr/>
      </xdr:nvCxnSpPr>
      <xdr:spPr bwMode="auto">
        <a:xfrm>
          <a:off x="5562600" y="34666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84923</xdr:rowOff>
    </xdr:from>
    <xdr:ext cx="762000" cy="259045"/>
    <xdr:sp macro="" textlink="">
      <xdr:nvSpPr>
        <xdr:cNvPr id="52" name="人口1人当たり決算額の推移最大値テキスト130"/>
        <xdr:cNvSpPr txBox="1"/>
      </xdr:nvSpPr>
      <xdr:spPr>
        <a:xfrm>
          <a:off x="5740400" y="1847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169996</xdr:rowOff>
    </xdr:from>
    <xdr:to>
      <xdr:col>30</xdr:col>
      <xdr:colOff>25400</xdr:colOff>
      <xdr:row>11</xdr:row>
      <xdr:rowOff>169996</xdr:rowOff>
    </xdr:to>
    <xdr:cxnSp macro="">
      <xdr:nvCxnSpPr>
        <xdr:cNvPr id="53" name="直線コネクタ 52"/>
        <xdr:cNvCxnSpPr/>
      </xdr:nvCxnSpPr>
      <xdr:spPr bwMode="auto">
        <a:xfrm>
          <a:off x="5562600" y="21035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19920</xdr:rowOff>
    </xdr:from>
    <xdr:to>
      <xdr:col>29</xdr:col>
      <xdr:colOff>127000</xdr:colOff>
      <xdr:row>17</xdr:row>
      <xdr:rowOff>75198</xdr:rowOff>
    </xdr:to>
    <xdr:cxnSp macro="">
      <xdr:nvCxnSpPr>
        <xdr:cNvPr id="54" name="直線コネクタ 53"/>
        <xdr:cNvCxnSpPr/>
      </xdr:nvCxnSpPr>
      <xdr:spPr bwMode="auto">
        <a:xfrm flipV="1">
          <a:off x="5003800" y="2982195"/>
          <a:ext cx="647700" cy="552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4697</xdr:rowOff>
    </xdr:from>
    <xdr:ext cx="762000" cy="259045"/>
    <xdr:sp macro="" textlink="">
      <xdr:nvSpPr>
        <xdr:cNvPr id="55" name="人口1人当たり決算額の推移平均値テキスト130"/>
        <xdr:cNvSpPr txBox="1"/>
      </xdr:nvSpPr>
      <xdr:spPr>
        <a:xfrm>
          <a:off x="5740400" y="29669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147299</xdr:rowOff>
    </xdr:from>
    <xdr:to>
      <xdr:col>29</xdr:col>
      <xdr:colOff>177800</xdr:colOff>
      <xdr:row>17</xdr:row>
      <xdr:rowOff>77449</xdr:rowOff>
    </xdr:to>
    <xdr:sp macro="" textlink="">
      <xdr:nvSpPr>
        <xdr:cNvPr id="56" name="フローチャート: 判断 55"/>
        <xdr:cNvSpPr/>
      </xdr:nvSpPr>
      <xdr:spPr bwMode="auto">
        <a:xfrm>
          <a:off x="5600700" y="29381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75198</xdr:rowOff>
    </xdr:from>
    <xdr:to>
      <xdr:col>26</xdr:col>
      <xdr:colOff>50800</xdr:colOff>
      <xdr:row>17</xdr:row>
      <xdr:rowOff>89186</xdr:rowOff>
    </xdr:to>
    <xdr:cxnSp macro="">
      <xdr:nvCxnSpPr>
        <xdr:cNvPr id="57" name="直線コネクタ 56"/>
        <xdr:cNvCxnSpPr/>
      </xdr:nvCxnSpPr>
      <xdr:spPr bwMode="auto">
        <a:xfrm flipV="1">
          <a:off x="4305300" y="3037473"/>
          <a:ext cx="698500" cy="139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9725</xdr:rowOff>
    </xdr:from>
    <xdr:to>
      <xdr:col>26</xdr:col>
      <xdr:colOff>101600</xdr:colOff>
      <xdr:row>17</xdr:row>
      <xdr:rowOff>111325</xdr:rowOff>
    </xdr:to>
    <xdr:sp macro="" textlink="">
      <xdr:nvSpPr>
        <xdr:cNvPr id="58" name="フローチャート: 判断 57"/>
        <xdr:cNvSpPr/>
      </xdr:nvSpPr>
      <xdr:spPr bwMode="auto">
        <a:xfrm>
          <a:off x="4953000" y="2972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121502</xdr:rowOff>
    </xdr:from>
    <xdr:ext cx="736600" cy="259045"/>
    <xdr:sp macro="" textlink="">
      <xdr:nvSpPr>
        <xdr:cNvPr id="59" name="テキスト ボックス 58"/>
        <xdr:cNvSpPr txBox="1"/>
      </xdr:nvSpPr>
      <xdr:spPr>
        <a:xfrm>
          <a:off x="4622800" y="274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89186</xdr:rowOff>
    </xdr:from>
    <xdr:to>
      <xdr:col>22</xdr:col>
      <xdr:colOff>114300</xdr:colOff>
      <xdr:row>17</xdr:row>
      <xdr:rowOff>111246</xdr:rowOff>
    </xdr:to>
    <xdr:cxnSp macro="">
      <xdr:nvCxnSpPr>
        <xdr:cNvPr id="60" name="直線コネクタ 59"/>
        <xdr:cNvCxnSpPr/>
      </xdr:nvCxnSpPr>
      <xdr:spPr bwMode="auto">
        <a:xfrm flipV="1">
          <a:off x="3606800" y="3051461"/>
          <a:ext cx="698500" cy="220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25956</xdr:rowOff>
    </xdr:from>
    <xdr:to>
      <xdr:col>22</xdr:col>
      <xdr:colOff>165100</xdr:colOff>
      <xdr:row>17</xdr:row>
      <xdr:rowOff>127556</xdr:rowOff>
    </xdr:to>
    <xdr:sp macro="" textlink="">
      <xdr:nvSpPr>
        <xdr:cNvPr id="61" name="フローチャート: 判断 60"/>
        <xdr:cNvSpPr/>
      </xdr:nvSpPr>
      <xdr:spPr bwMode="auto">
        <a:xfrm>
          <a:off x="4254500" y="29882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137733</xdr:rowOff>
    </xdr:from>
    <xdr:ext cx="762000" cy="259045"/>
    <xdr:sp macro="" textlink="">
      <xdr:nvSpPr>
        <xdr:cNvPr id="62" name="テキスト ボックス 61"/>
        <xdr:cNvSpPr txBox="1"/>
      </xdr:nvSpPr>
      <xdr:spPr>
        <a:xfrm>
          <a:off x="3924300" y="2757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111246</xdr:rowOff>
    </xdr:from>
    <xdr:to>
      <xdr:col>18</xdr:col>
      <xdr:colOff>177800</xdr:colOff>
      <xdr:row>17</xdr:row>
      <xdr:rowOff>132977</xdr:rowOff>
    </xdr:to>
    <xdr:cxnSp macro="">
      <xdr:nvCxnSpPr>
        <xdr:cNvPr id="63" name="直線コネクタ 62"/>
        <xdr:cNvCxnSpPr/>
      </xdr:nvCxnSpPr>
      <xdr:spPr bwMode="auto">
        <a:xfrm flipV="1">
          <a:off x="2908300" y="3073521"/>
          <a:ext cx="698500" cy="217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25298</xdr:rowOff>
    </xdr:from>
    <xdr:to>
      <xdr:col>19</xdr:col>
      <xdr:colOff>38100</xdr:colOff>
      <xdr:row>17</xdr:row>
      <xdr:rowOff>126898</xdr:rowOff>
    </xdr:to>
    <xdr:sp macro="" textlink="">
      <xdr:nvSpPr>
        <xdr:cNvPr id="64" name="フローチャート: 判断 63"/>
        <xdr:cNvSpPr/>
      </xdr:nvSpPr>
      <xdr:spPr bwMode="auto">
        <a:xfrm>
          <a:off x="3556000" y="29875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137075</xdr:rowOff>
    </xdr:from>
    <xdr:ext cx="762000" cy="259045"/>
    <xdr:sp macro="" textlink="">
      <xdr:nvSpPr>
        <xdr:cNvPr id="65" name="テキスト ボックス 64"/>
        <xdr:cNvSpPr txBox="1"/>
      </xdr:nvSpPr>
      <xdr:spPr>
        <a:xfrm>
          <a:off x="3225800" y="2756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39243</xdr:rowOff>
    </xdr:from>
    <xdr:to>
      <xdr:col>15</xdr:col>
      <xdr:colOff>101600</xdr:colOff>
      <xdr:row>17</xdr:row>
      <xdr:rowOff>140843</xdr:rowOff>
    </xdr:to>
    <xdr:sp macro="" textlink="">
      <xdr:nvSpPr>
        <xdr:cNvPr id="66" name="フローチャート: 判断 65"/>
        <xdr:cNvSpPr/>
      </xdr:nvSpPr>
      <xdr:spPr bwMode="auto">
        <a:xfrm>
          <a:off x="2857500" y="30015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151020</xdr:rowOff>
    </xdr:from>
    <xdr:ext cx="762000" cy="259045"/>
    <xdr:sp macro="" textlink="">
      <xdr:nvSpPr>
        <xdr:cNvPr id="67" name="テキスト ボックス 66"/>
        <xdr:cNvSpPr txBox="1"/>
      </xdr:nvSpPr>
      <xdr:spPr>
        <a:xfrm>
          <a:off x="2527300" y="2770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140570</xdr:rowOff>
    </xdr:from>
    <xdr:to>
      <xdr:col>29</xdr:col>
      <xdr:colOff>177800</xdr:colOff>
      <xdr:row>17</xdr:row>
      <xdr:rowOff>70720</xdr:rowOff>
    </xdr:to>
    <xdr:sp macro="" textlink="">
      <xdr:nvSpPr>
        <xdr:cNvPr id="73" name="楕円 72"/>
        <xdr:cNvSpPr/>
      </xdr:nvSpPr>
      <xdr:spPr bwMode="auto">
        <a:xfrm>
          <a:off x="5600700" y="29313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157097</xdr:rowOff>
    </xdr:from>
    <xdr:ext cx="762000" cy="259045"/>
    <xdr:sp macro="" textlink="">
      <xdr:nvSpPr>
        <xdr:cNvPr id="74" name="人口1人当たり決算額の推移該当値テキスト130"/>
        <xdr:cNvSpPr txBox="1"/>
      </xdr:nvSpPr>
      <xdr:spPr>
        <a:xfrm>
          <a:off x="5740400" y="2776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24398</xdr:rowOff>
    </xdr:from>
    <xdr:to>
      <xdr:col>26</xdr:col>
      <xdr:colOff>101600</xdr:colOff>
      <xdr:row>17</xdr:row>
      <xdr:rowOff>125998</xdr:rowOff>
    </xdr:to>
    <xdr:sp macro="" textlink="">
      <xdr:nvSpPr>
        <xdr:cNvPr id="75" name="楕円 74"/>
        <xdr:cNvSpPr/>
      </xdr:nvSpPr>
      <xdr:spPr bwMode="auto">
        <a:xfrm>
          <a:off x="4953000" y="29866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110775</xdr:rowOff>
    </xdr:from>
    <xdr:ext cx="736600" cy="259045"/>
    <xdr:sp macro="" textlink="">
      <xdr:nvSpPr>
        <xdr:cNvPr id="76" name="テキスト ボックス 75"/>
        <xdr:cNvSpPr txBox="1"/>
      </xdr:nvSpPr>
      <xdr:spPr>
        <a:xfrm>
          <a:off x="4622800" y="30730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38386</xdr:rowOff>
    </xdr:from>
    <xdr:to>
      <xdr:col>22</xdr:col>
      <xdr:colOff>165100</xdr:colOff>
      <xdr:row>17</xdr:row>
      <xdr:rowOff>139986</xdr:rowOff>
    </xdr:to>
    <xdr:sp macro="" textlink="">
      <xdr:nvSpPr>
        <xdr:cNvPr id="77" name="楕円 76"/>
        <xdr:cNvSpPr/>
      </xdr:nvSpPr>
      <xdr:spPr bwMode="auto">
        <a:xfrm>
          <a:off x="4254500" y="30006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124763</xdr:rowOff>
    </xdr:from>
    <xdr:ext cx="762000" cy="259045"/>
    <xdr:sp macro="" textlink="">
      <xdr:nvSpPr>
        <xdr:cNvPr id="78" name="テキスト ボックス 77"/>
        <xdr:cNvSpPr txBox="1"/>
      </xdr:nvSpPr>
      <xdr:spPr>
        <a:xfrm>
          <a:off x="3924300" y="3087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60446</xdr:rowOff>
    </xdr:from>
    <xdr:to>
      <xdr:col>19</xdr:col>
      <xdr:colOff>38100</xdr:colOff>
      <xdr:row>17</xdr:row>
      <xdr:rowOff>162046</xdr:rowOff>
    </xdr:to>
    <xdr:sp macro="" textlink="">
      <xdr:nvSpPr>
        <xdr:cNvPr id="79" name="楕円 78"/>
        <xdr:cNvSpPr/>
      </xdr:nvSpPr>
      <xdr:spPr bwMode="auto">
        <a:xfrm>
          <a:off x="3556000" y="30227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146823</xdr:rowOff>
    </xdr:from>
    <xdr:ext cx="762000" cy="259045"/>
    <xdr:sp macro="" textlink="">
      <xdr:nvSpPr>
        <xdr:cNvPr id="80" name="テキスト ボックス 79"/>
        <xdr:cNvSpPr txBox="1"/>
      </xdr:nvSpPr>
      <xdr:spPr>
        <a:xfrm>
          <a:off x="3225800" y="3109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82177</xdr:rowOff>
    </xdr:from>
    <xdr:to>
      <xdr:col>15</xdr:col>
      <xdr:colOff>101600</xdr:colOff>
      <xdr:row>18</xdr:row>
      <xdr:rowOff>12327</xdr:rowOff>
    </xdr:to>
    <xdr:sp macro="" textlink="">
      <xdr:nvSpPr>
        <xdr:cNvPr id="81" name="楕円 80"/>
        <xdr:cNvSpPr/>
      </xdr:nvSpPr>
      <xdr:spPr bwMode="auto">
        <a:xfrm>
          <a:off x="2857500" y="30444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168554</xdr:rowOff>
    </xdr:from>
    <xdr:ext cx="762000" cy="259045"/>
    <xdr:sp macro="" textlink="">
      <xdr:nvSpPr>
        <xdr:cNvPr id="82" name="テキスト ボックス 81"/>
        <xdr:cNvSpPr txBox="1"/>
      </xdr:nvSpPr>
      <xdr:spPr>
        <a:xfrm>
          <a:off x="2527300" y="3130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9" name="テキスト ボックス 98"/>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100" name="直線コネクタ 99"/>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1" name="テキスト ボックス 100"/>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2" name="直線コネクタ 101"/>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3" name="テキスト ボックス 102"/>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4" name="直線コネクタ 103"/>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5" name="テキスト ボックス 104"/>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6" name="直線コネクタ 105"/>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7" name="テキスト ボックス 106"/>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8" name="直線コネクタ 107"/>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9" name="テキスト ボックス 108"/>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10" name="直線コネクタ 10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1" name="テキスト ボックス 11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209492</xdr:rowOff>
    </xdr:from>
    <xdr:to>
      <xdr:col>29</xdr:col>
      <xdr:colOff>127000</xdr:colOff>
      <xdr:row>38</xdr:row>
      <xdr:rowOff>103519</xdr:rowOff>
    </xdr:to>
    <xdr:cxnSp macro="">
      <xdr:nvCxnSpPr>
        <xdr:cNvPr id="113" name="直線コネクタ 112"/>
        <xdr:cNvCxnSpPr/>
      </xdr:nvCxnSpPr>
      <xdr:spPr bwMode="auto">
        <a:xfrm flipV="1">
          <a:off x="5651500" y="6134042"/>
          <a:ext cx="0" cy="14370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75596</xdr:rowOff>
    </xdr:from>
    <xdr:ext cx="762000" cy="259045"/>
    <xdr:sp macro="" textlink="">
      <xdr:nvSpPr>
        <xdr:cNvPr id="114" name="人口1人当たり決算額の推移最小値テキスト445"/>
        <xdr:cNvSpPr txBox="1"/>
      </xdr:nvSpPr>
      <xdr:spPr>
        <a:xfrm>
          <a:off x="5740400" y="7543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103519</xdr:rowOff>
    </xdr:from>
    <xdr:to>
      <xdr:col>30</xdr:col>
      <xdr:colOff>25400</xdr:colOff>
      <xdr:row>38</xdr:row>
      <xdr:rowOff>103519</xdr:rowOff>
    </xdr:to>
    <xdr:cxnSp macro="">
      <xdr:nvCxnSpPr>
        <xdr:cNvPr id="115" name="直線コネクタ 114"/>
        <xdr:cNvCxnSpPr/>
      </xdr:nvCxnSpPr>
      <xdr:spPr bwMode="auto">
        <a:xfrm>
          <a:off x="5562600" y="75711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124419</xdr:rowOff>
    </xdr:from>
    <xdr:ext cx="762000" cy="259045"/>
    <xdr:sp macro="" textlink="">
      <xdr:nvSpPr>
        <xdr:cNvPr id="116" name="人口1人当たり決算額の推移最大値テキスト445"/>
        <xdr:cNvSpPr txBox="1"/>
      </xdr:nvSpPr>
      <xdr:spPr>
        <a:xfrm>
          <a:off x="5740400" y="5877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209492</xdr:rowOff>
    </xdr:from>
    <xdr:to>
      <xdr:col>30</xdr:col>
      <xdr:colOff>25400</xdr:colOff>
      <xdr:row>33</xdr:row>
      <xdr:rowOff>209492</xdr:rowOff>
    </xdr:to>
    <xdr:cxnSp macro="">
      <xdr:nvCxnSpPr>
        <xdr:cNvPr id="117" name="直線コネクタ 116"/>
        <xdr:cNvCxnSpPr/>
      </xdr:nvCxnSpPr>
      <xdr:spPr bwMode="auto">
        <a:xfrm>
          <a:off x="5562600" y="61340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148750</xdr:rowOff>
    </xdr:from>
    <xdr:to>
      <xdr:col>29</xdr:col>
      <xdr:colOff>127000</xdr:colOff>
      <xdr:row>37</xdr:row>
      <xdr:rowOff>71548</xdr:rowOff>
    </xdr:to>
    <xdr:cxnSp macro="">
      <xdr:nvCxnSpPr>
        <xdr:cNvPr id="118" name="直線コネクタ 117"/>
        <xdr:cNvCxnSpPr/>
      </xdr:nvCxnSpPr>
      <xdr:spPr bwMode="auto">
        <a:xfrm>
          <a:off x="5003800" y="7102000"/>
          <a:ext cx="647700" cy="942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223062</xdr:rowOff>
    </xdr:from>
    <xdr:ext cx="762000" cy="259045"/>
    <xdr:sp macro="" textlink="">
      <xdr:nvSpPr>
        <xdr:cNvPr id="119" name="人口1人当たり決算額の推移平均値テキスト445"/>
        <xdr:cNvSpPr txBox="1"/>
      </xdr:nvSpPr>
      <xdr:spPr>
        <a:xfrm>
          <a:off x="5740400" y="68334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35085</xdr:rowOff>
    </xdr:from>
    <xdr:to>
      <xdr:col>29</xdr:col>
      <xdr:colOff>177800</xdr:colOff>
      <xdr:row>36</xdr:row>
      <xdr:rowOff>136685</xdr:rowOff>
    </xdr:to>
    <xdr:sp macro="" textlink="">
      <xdr:nvSpPr>
        <xdr:cNvPr id="120" name="フローチャート: 判断 119"/>
        <xdr:cNvSpPr/>
      </xdr:nvSpPr>
      <xdr:spPr bwMode="auto">
        <a:xfrm>
          <a:off x="5600700" y="69883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114786</xdr:rowOff>
    </xdr:from>
    <xdr:to>
      <xdr:col>26</xdr:col>
      <xdr:colOff>50800</xdr:colOff>
      <xdr:row>36</xdr:row>
      <xdr:rowOff>148750</xdr:rowOff>
    </xdr:to>
    <xdr:cxnSp macro="">
      <xdr:nvCxnSpPr>
        <xdr:cNvPr id="121" name="直線コネクタ 120"/>
        <xdr:cNvCxnSpPr/>
      </xdr:nvCxnSpPr>
      <xdr:spPr bwMode="auto">
        <a:xfrm>
          <a:off x="4305300" y="7068036"/>
          <a:ext cx="698500" cy="339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28618</xdr:rowOff>
    </xdr:from>
    <xdr:to>
      <xdr:col>26</xdr:col>
      <xdr:colOff>101600</xdr:colOff>
      <xdr:row>36</xdr:row>
      <xdr:rowOff>130218</xdr:rowOff>
    </xdr:to>
    <xdr:sp macro="" textlink="">
      <xdr:nvSpPr>
        <xdr:cNvPr id="122" name="フローチャート: 判断 121"/>
        <xdr:cNvSpPr/>
      </xdr:nvSpPr>
      <xdr:spPr bwMode="auto">
        <a:xfrm>
          <a:off x="4953000" y="69818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140395</xdr:rowOff>
    </xdr:from>
    <xdr:ext cx="736600" cy="259045"/>
    <xdr:sp macro="" textlink="">
      <xdr:nvSpPr>
        <xdr:cNvPr id="123" name="テキスト ボックス 122"/>
        <xdr:cNvSpPr txBox="1"/>
      </xdr:nvSpPr>
      <xdr:spPr>
        <a:xfrm>
          <a:off x="4622800" y="67507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43757</xdr:rowOff>
    </xdr:from>
    <xdr:to>
      <xdr:col>22</xdr:col>
      <xdr:colOff>114300</xdr:colOff>
      <xdr:row>36</xdr:row>
      <xdr:rowOff>114786</xdr:rowOff>
    </xdr:to>
    <xdr:cxnSp macro="">
      <xdr:nvCxnSpPr>
        <xdr:cNvPr id="124" name="直線コネクタ 123"/>
        <xdr:cNvCxnSpPr/>
      </xdr:nvCxnSpPr>
      <xdr:spPr bwMode="auto">
        <a:xfrm>
          <a:off x="3606800" y="6654107"/>
          <a:ext cx="698500" cy="4139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44033</xdr:rowOff>
    </xdr:from>
    <xdr:to>
      <xdr:col>22</xdr:col>
      <xdr:colOff>165100</xdr:colOff>
      <xdr:row>36</xdr:row>
      <xdr:rowOff>145633</xdr:rowOff>
    </xdr:to>
    <xdr:sp macro="" textlink="">
      <xdr:nvSpPr>
        <xdr:cNvPr id="125" name="フローチャート: 判断 124"/>
        <xdr:cNvSpPr/>
      </xdr:nvSpPr>
      <xdr:spPr bwMode="auto">
        <a:xfrm>
          <a:off x="4254500" y="6997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155810</xdr:rowOff>
    </xdr:from>
    <xdr:ext cx="762000" cy="259045"/>
    <xdr:sp macro="" textlink="">
      <xdr:nvSpPr>
        <xdr:cNvPr id="126" name="テキスト ボックス 125"/>
        <xdr:cNvSpPr txBox="1"/>
      </xdr:nvSpPr>
      <xdr:spPr>
        <a:xfrm>
          <a:off x="3924300" y="676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43757</xdr:rowOff>
    </xdr:from>
    <xdr:to>
      <xdr:col>18</xdr:col>
      <xdr:colOff>177800</xdr:colOff>
      <xdr:row>35</xdr:row>
      <xdr:rowOff>148619</xdr:rowOff>
    </xdr:to>
    <xdr:cxnSp macro="">
      <xdr:nvCxnSpPr>
        <xdr:cNvPr id="127" name="直線コネクタ 126"/>
        <xdr:cNvCxnSpPr/>
      </xdr:nvCxnSpPr>
      <xdr:spPr bwMode="auto">
        <a:xfrm flipV="1">
          <a:off x="2908300" y="6654107"/>
          <a:ext cx="698500" cy="1048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9743</xdr:rowOff>
    </xdr:from>
    <xdr:to>
      <xdr:col>19</xdr:col>
      <xdr:colOff>38100</xdr:colOff>
      <xdr:row>36</xdr:row>
      <xdr:rowOff>111343</xdr:rowOff>
    </xdr:to>
    <xdr:sp macro="" textlink="">
      <xdr:nvSpPr>
        <xdr:cNvPr id="128" name="フローチャート: 判断 127"/>
        <xdr:cNvSpPr/>
      </xdr:nvSpPr>
      <xdr:spPr bwMode="auto">
        <a:xfrm>
          <a:off x="3556000" y="6962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96120</xdr:rowOff>
    </xdr:from>
    <xdr:ext cx="762000" cy="259045"/>
    <xdr:sp macro="" textlink="">
      <xdr:nvSpPr>
        <xdr:cNvPr id="129" name="テキスト ボックス 128"/>
        <xdr:cNvSpPr txBox="1"/>
      </xdr:nvSpPr>
      <xdr:spPr>
        <a:xfrm>
          <a:off x="3225800" y="7049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3766</xdr:rowOff>
    </xdr:from>
    <xdr:to>
      <xdr:col>15</xdr:col>
      <xdr:colOff>101600</xdr:colOff>
      <xdr:row>36</xdr:row>
      <xdr:rowOff>105366</xdr:rowOff>
    </xdr:to>
    <xdr:sp macro="" textlink="">
      <xdr:nvSpPr>
        <xdr:cNvPr id="130" name="フローチャート: 判断 129"/>
        <xdr:cNvSpPr/>
      </xdr:nvSpPr>
      <xdr:spPr bwMode="auto">
        <a:xfrm>
          <a:off x="2857500" y="69570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90143</xdr:rowOff>
    </xdr:from>
    <xdr:ext cx="762000" cy="259045"/>
    <xdr:sp macro="" textlink="">
      <xdr:nvSpPr>
        <xdr:cNvPr id="131" name="テキスト ボックス 130"/>
        <xdr:cNvSpPr txBox="1"/>
      </xdr:nvSpPr>
      <xdr:spPr>
        <a:xfrm>
          <a:off x="2527300" y="704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2" name="テキスト ボックス 13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3" name="テキスト ボックス 13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4" name="テキスト ボックス 13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5" name="テキスト ボックス 13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6" name="テキスト ボックス 13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20748</xdr:rowOff>
    </xdr:from>
    <xdr:to>
      <xdr:col>29</xdr:col>
      <xdr:colOff>177800</xdr:colOff>
      <xdr:row>37</xdr:row>
      <xdr:rowOff>122348</xdr:rowOff>
    </xdr:to>
    <xdr:sp macro="" textlink="">
      <xdr:nvSpPr>
        <xdr:cNvPr id="137" name="楕円 136"/>
        <xdr:cNvSpPr/>
      </xdr:nvSpPr>
      <xdr:spPr bwMode="auto">
        <a:xfrm>
          <a:off x="5600700" y="71454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164275</xdr:rowOff>
    </xdr:from>
    <xdr:ext cx="762000" cy="259045"/>
    <xdr:sp macro="" textlink="">
      <xdr:nvSpPr>
        <xdr:cNvPr id="138" name="人口1人当たり決算額の推移該当値テキスト445"/>
        <xdr:cNvSpPr txBox="1"/>
      </xdr:nvSpPr>
      <xdr:spPr>
        <a:xfrm>
          <a:off x="5740400" y="7117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97950</xdr:rowOff>
    </xdr:from>
    <xdr:to>
      <xdr:col>26</xdr:col>
      <xdr:colOff>101600</xdr:colOff>
      <xdr:row>37</xdr:row>
      <xdr:rowOff>28100</xdr:rowOff>
    </xdr:to>
    <xdr:sp macro="" textlink="">
      <xdr:nvSpPr>
        <xdr:cNvPr id="139" name="楕円 138"/>
        <xdr:cNvSpPr/>
      </xdr:nvSpPr>
      <xdr:spPr bwMode="auto">
        <a:xfrm>
          <a:off x="4953000" y="70512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12877</xdr:rowOff>
    </xdr:from>
    <xdr:ext cx="736600" cy="259045"/>
    <xdr:sp macro="" textlink="">
      <xdr:nvSpPr>
        <xdr:cNvPr id="140" name="テキスト ボックス 139"/>
        <xdr:cNvSpPr txBox="1"/>
      </xdr:nvSpPr>
      <xdr:spPr>
        <a:xfrm>
          <a:off x="4622800" y="713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63986</xdr:rowOff>
    </xdr:from>
    <xdr:to>
      <xdr:col>22</xdr:col>
      <xdr:colOff>165100</xdr:colOff>
      <xdr:row>36</xdr:row>
      <xdr:rowOff>165586</xdr:rowOff>
    </xdr:to>
    <xdr:sp macro="" textlink="">
      <xdr:nvSpPr>
        <xdr:cNvPr id="141" name="楕円 140"/>
        <xdr:cNvSpPr/>
      </xdr:nvSpPr>
      <xdr:spPr bwMode="auto">
        <a:xfrm>
          <a:off x="4254500" y="70172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150363</xdr:rowOff>
    </xdr:from>
    <xdr:ext cx="762000" cy="259045"/>
    <xdr:sp macro="" textlink="">
      <xdr:nvSpPr>
        <xdr:cNvPr id="142" name="テキスト ボックス 141"/>
        <xdr:cNvSpPr txBox="1"/>
      </xdr:nvSpPr>
      <xdr:spPr>
        <a:xfrm>
          <a:off x="3924300" y="7103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335857</xdr:rowOff>
    </xdr:from>
    <xdr:to>
      <xdr:col>19</xdr:col>
      <xdr:colOff>38100</xdr:colOff>
      <xdr:row>35</xdr:row>
      <xdr:rowOff>94557</xdr:rowOff>
    </xdr:to>
    <xdr:sp macro="" textlink="">
      <xdr:nvSpPr>
        <xdr:cNvPr id="143" name="楕円 142"/>
        <xdr:cNvSpPr/>
      </xdr:nvSpPr>
      <xdr:spPr bwMode="auto">
        <a:xfrm>
          <a:off x="3556000" y="66033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104734</xdr:rowOff>
    </xdr:from>
    <xdr:ext cx="762000" cy="259045"/>
    <xdr:sp macro="" textlink="">
      <xdr:nvSpPr>
        <xdr:cNvPr id="144" name="テキスト ボックス 143"/>
        <xdr:cNvSpPr txBox="1"/>
      </xdr:nvSpPr>
      <xdr:spPr>
        <a:xfrm>
          <a:off x="3225800" y="6372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97819</xdr:rowOff>
    </xdr:from>
    <xdr:to>
      <xdr:col>15</xdr:col>
      <xdr:colOff>101600</xdr:colOff>
      <xdr:row>35</xdr:row>
      <xdr:rowOff>199419</xdr:rowOff>
    </xdr:to>
    <xdr:sp macro="" textlink="">
      <xdr:nvSpPr>
        <xdr:cNvPr id="145" name="楕円 144"/>
        <xdr:cNvSpPr/>
      </xdr:nvSpPr>
      <xdr:spPr bwMode="auto">
        <a:xfrm>
          <a:off x="2857500" y="67081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209596</xdr:rowOff>
    </xdr:from>
    <xdr:ext cx="762000" cy="259045"/>
    <xdr:sp macro="" textlink="">
      <xdr:nvSpPr>
        <xdr:cNvPr id="146" name="テキスト ボックス 145"/>
        <xdr:cNvSpPr txBox="1"/>
      </xdr:nvSpPr>
      <xdr:spPr>
        <a:xfrm>
          <a:off x="2527300" y="6477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岐阜県高山市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86,683
85,843
2,177.61
63,753,062
60,702,970
1,574,626
27,486,187
21,392,643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8" name="テキスト ボックス 47"/>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126141</xdr:rowOff>
    </xdr:from>
    <xdr:to>
      <xdr:col>24</xdr:col>
      <xdr:colOff>62865</xdr:colOff>
      <xdr:row>39</xdr:row>
      <xdr:rowOff>4869</xdr:rowOff>
    </xdr:to>
    <xdr:cxnSp macro="">
      <xdr:nvCxnSpPr>
        <xdr:cNvPr id="60" name="直線コネクタ 59"/>
        <xdr:cNvCxnSpPr/>
      </xdr:nvCxnSpPr>
      <xdr:spPr>
        <a:xfrm flipV="1">
          <a:off x="4633595" y="5269641"/>
          <a:ext cx="1270" cy="14217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8696</xdr:rowOff>
    </xdr:from>
    <xdr:ext cx="534377" cy="259045"/>
    <xdr:sp macro="" textlink="">
      <xdr:nvSpPr>
        <xdr:cNvPr id="61" name="人件費最小値テキスト"/>
        <xdr:cNvSpPr txBox="1"/>
      </xdr:nvSpPr>
      <xdr:spPr>
        <a:xfrm>
          <a:off x="4686300" y="6695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4869</xdr:rowOff>
    </xdr:from>
    <xdr:to>
      <xdr:col>24</xdr:col>
      <xdr:colOff>152400</xdr:colOff>
      <xdr:row>39</xdr:row>
      <xdr:rowOff>4869</xdr:rowOff>
    </xdr:to>
    <xdr:cxnSp macro="">
      <xdr:nvCxnSpPr>
        <xdr:cNvPr id="62" name="直線コネクタ 61"/>
        <xdr:cNvCxnSpPr/>
      </xdr:nvCxnSpPr>
      <xdr:spPr>
        <a:xfrm>
          <a:off x="4546600" y="6691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72818</xdr:rowOff>
    </xdr:from>
    <xdr:ext cx="599010" cy="259045"/>
    <xdr:sp macro="" textlink="">
      <xdr:nvSpPr>
        <xdr:cNvPr id="63" name="人件費最大値テキスト"/>
        <xdr:cNvSpPr txBox="1"/>
      </xdr:nvSpPr>
      <xdr:spPr>
        <a:xfrm>
          <a:off x="4686300" y="5044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126141</xdr:rowOff>
    </xdr:from>
    <xdr:to>
      <xdr:col>24</xdr:col>
      <xdr:colOff>152400</xdr:colOff>
      <xdr:row>30</xdr:row>
      <xdr:rowOff>126141</xdr:rowOff>
    </xdr:to>
    <xdr:cxnSp macro="">
      <xdr:nvCxnSpPr>
        <xdr:cNvPr id="64" name="直線コネクタ 63"/>
        <xdr:cNvCxnSpPr/>
      </xdr:nvCxnSpPr>
      <xdr:spPr>
        <a:xfrm>
          <a:off x="4546600" y="5269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133414</xdr:rowOff>
    </xdr:from>
    <xdr:to>
      <xdr:col>24</xdr:col>
      <xdr:colOff>63500</xdr:colOff>
      <xdr:row>36</xdr:row>
      <xdr:rowOff>105810</xdr:rowOff>
    </xdr:to>
    <xdr:cxnSp macro="">
      <xdr:nvCxnSpPr>
        <xdr:cNvPr id="65" name="直線コネクタ 64"/>
        <xdr:cNvCxnSpPr/>
      </xdr:nvCxnSpPr>
      <xdr:spPr>
        <a:xfrm flipV="1">
          <a:off x="3797300" y="6134164"/>
          <a:ext cx="838200" cy="143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164511</xdr:rowOff>
    </xdr:from>
    <xdr:ext cx="534377" cy="259045"/>
    <xdr:sp macro="" textlink="">
      <xdr:nvSpPr>
        <xdr:cNvPr id="66" name="人件費平均値テキスト"/>
        <xdr:cNvSpPr txBox="1"/>
      </xdr:nvSpPr>
      <xdr:spPr>
        <a:xfrm>
          <a:off x="4686300" y="61652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14634</xdr:rowOff>
    </xdr:from>
    <xdr:to>
      <xdr:col>24</xdr:col>
      <xdr:colOff>114300</xdr:colOff>
      <xdr:row>36</xdr:row>
      <xdr:rowOff>116234</xdr:rowOff>
    </xdr:to>
    <xdr:sp macro="" textlink="">
      <xdr:nvSpPr>
        <xdr:cNvPr id="67" name="フローチャート: 判断 66"/>
        <xdr:cNvSpPr/>
      </xdr:nvSpPr>
      <xdr:spPr>
        <a:xfrm>
          <a:off x="4584700" y="6186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105810</xdr:rowOff>
    </xdr:from>
    <xdr:to>
      <xdr:col>19</xdr:col>
      <xdr:colOff>177800</xdr:colOff>
      <xdr:row>36</xdr:row>
      <xdr:rowOff>125213</xdr:rowOff>
    </xdr:to>
    <xdr:cxnSp macro="">
      <xdr:nvCxnSpPr>
        <xdr:cNvPr id="68" name="直線コネクタ 67"/>
        <xdr:cNvCxnSpPr/>
      </xdr:nvCxnSpPr>
      <xdr:spPr>
        <a:xfrm flipV="1">
          <a:off x="2908300" y="6278010"/>
          <a:ext cx="889000" cy="19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130091</xdr:rowOff>
    </xdr:from>
    <xdr:to>
      <xdr:col>20</xdr:col>
      <xdr:colOff>38100</xdr:colOff>
      <xdr:row>37</xdr:row>
      <xdr:rowOff>60241</xdr:rowOff>
    </xdr:to>
    <xdr:sp macro="" textlink="">
      <xdr:nvSpPr>
        <xdr:cNvPr id="69" name="フローチャート: 判断 68"/>
        <xdr:cNvSpPr/>
      </xdr:nvSpPr>
      <xdr:spPr>
        <a:xfrm>
          <a:off x="3746500" y="6302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51368</xdr:rowOff>
    </xdr:from>
    <xdr:ext cx="534377" cy="259045"/>
    <xdr:sp macro="" textlink="">
      <xdr:nvSpPr>
        <xdr:cNvPr id="70" name="テキスト ボックス 69"/>
        <xdr:cNvSpPr txBox="1"/>
      </xdr:nvSpPr>
      <xdr:spPr>
        <a:xfrm>
          <a:off x="3530111" y="6395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125213</xdr:rowOff>
    </xdr:from>
    <xdr:to>
      <xdr:col>15</xdr:col>
      <xdr:colOff>50800</xdr:colOff>
      <xdr:row>36</xdr:row>
      <xdr:rowOff>170775</xdr:rowOff>
    </xdr:to>
    <xdr:cxnSp macro="">
      <xdr:nvCxnSpPr>
        <xdr:cNvPr id="71" name="直線コネクタ 70"/>
        <xdr:cNvCxnSpPr/>
      </xdr:nvCxnSpPr>
      <xdr:spPr>
        <a:xfrm flipV="1">
          <a:off x="2019300" y="6297413"/>
          <a:ext cx="889000" cy="45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133877</xdr:rowOff>
    </xdr:from>
    <xdr:to>
      <xdr:col>15</xdr:col>
      <xdr:colOff>101600</xdr:colOff>
      <xdr:row>37</xdr:row>
      <xdr:rowOff>64027</xdr:rowOff>
    </xdr:to>
    <xdr:sp macro="" textlink="">
      <xdr:nvSpPr>
        <xdr:cNvPr id="72" name="フローチャート: 判断 71"/>
        <xdr:cNvSpPr/>
      </xdr:nvSpPr>
      <xdr:spPr>
        <a:xfrm>
          <a:off x="2857500" y="630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55154</xdr:rowOff>
    </xdr:from>
    <xdr:ext cx="534377" cy="259045"/>
    <xdr:sp macro="" textlink="">
      <xdr:nvSpPr>
        <xdr:cNvPr id="73" name="テキスト ボックス 72"/>
        <xdr:cNvSpPr txBox="1"/>
      </xdr:nvSpPr>
      <xdr:spPr>
        <a:xfrm>
          <a:off x="2641111" y="6398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170775</xdr:rowOff>
    </xdr:from>
    <xdr:to>
      <xdr:col>10</xdr:col>
      <xdr:colOff>114300</xdr:colOff>
      <xdr:row>37</xdr:row>
      <xdr:rowOff>11241</xdr:rowOff>
    </xdr:to>
    <xdr:cxnSp macro="">
      <xdr:nvCxnSpPr>
        <xdr:cNvPr id="74" name="直線コネクタ 73"/>
        <xdr:cNvCxnSpPr/>
      </xdr:nvCxnSpPr>
      <xdr:spPr>
        <a:xfrm flipV="1">
          <a:off x="1130300" y="6342975"/>
          <a:ext cx="889000" cy="11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134220</xdr:rowOff>
    </xdr:from>
    <xdr:to>
      <xdr:col>10</xdr:col>
      <xdr:colOff>165100</xdr:colOff>
      <xdr:row>37</xdr:row>
      <xdr:rowOff>64370</xdr:rowOff>
    </xdr:to>
    <xdr:sp macro="" textlink="">
      <xdr:nvSpPr>
        <xdr:cNvPr id="75" name="フローチャート: 判断 74"/>
        <xdr:cNvSpPr/>
      </xdr:nvSpPr>
      <xdr:spPr>
        <a:xfrm>
          <a:off x="1968500" y="630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55497</xdr:rowOff>
    </xdr:from>
    <xdr:ext cx="534377" cy="259045"/>
    <xdr:sp macro="" textlink="">
      <xdr:nvSpPr>
        <xdr:cNvPr id="76" name="テキスト ボックス 75"/>
        <xdr:cNvSpPr txBox="1"/>
      </xdr:nvSpPr>
      <xdr:spPr>
        <a:xfrm>
          <a:off x="1752111" y="6399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139864</xdr:rowOff>
    </xdr:from>
    <xdr:to>
      <xdr:col>6</xdr:col>
      <xdr:colOff>38100</xdr:colOff>
      <xdr:row>37</xdr:row>
      <xdr:rowOff>70014</xdr:rowOff>
    </xdr:to>
    <xdr:sp macro="" textlink="">
      <xdr:nvSpPr>
        <xdr:cNvPr id="77" name="フローチャート: 判断 76"/>
        <xdr:cNvSpPr/>
      </xdr:nvSpPr>
      <xdr:spPr>
        <a:xfrm>
          <a:off x="1079500" y="6312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61141</xdr:rowOff>
    </xdr:from>
    <xdr:ext cx="534377" cy="259045"/>
    <xdr:sp macro="" textlink="">
      <xdr:nvSpPr>
        <xdr:cNvPr id="78" name="テキスト ボックス 77"/>
        <xdr:cNvSpPr txBox="1"/>
      </xdr:nvSpPr>
      <xdr:spPr>
        <a:xfrm>
          <a:off x="863111" y="6404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82614</xdr:rowOff>
    </xdr:from>
    <xdr:to>
      <xdr:col>24</xdr:col>
      <xdr:colOff>114300</xdr:colOff>
      <xdr:row>36</xdr:row>
      <xdr:rowOff>12764</xdr:rowOff>
    </xdr:to>
    <xdr:sp macro="" textlink="">
      <xdr:nvSpPr>
        <xdr:cNvPr id="84" name="楕円 83"/>
        <xdr:cNvSpPr/>
      </xdr:nvSpPr>
      <xdr:spPr>
        <a:xfrm>
          <a:off x="4584700" y="6083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105491</xdr:rowOff>
    </xdr:from>
    <xdr:ext cx="534377" cy="259045"/>
    <xdr:sp macro="" textlink="">
      <xdr:nvSpPr>
        <xdr:cNvPr id="85" name="人件費該当値テキスト"/>
        <xdr:cNvSpPr txBox="1"/>
      </xdr:nvSpPr>
      <xdr:spPr>
        <a:xfrm>
          <a:off x="4686300" y="5934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55010</xdr:rowOff>
    </xdr:from>
    <xdr:to>
      <xdr:col>20</xdr:col>
      <xdr:colOff>38100</xdr:colOff>
      <xdr:row>36</xdr:row>
      <xdr:rowOff>156610</xdr:rowOff>
    </xdr:to>
    <xdr:sp macro="" textlink="">
      <xdr:nvSpPr>
        <xdr:cNvPr id="86" name="楕円 85"/>
        <xdr:cNvSpPr/>
      </xdr:nvSpPr>
      <xdr:spPr>
        <a:xfrm>
          <a:off x="3746500" y="622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1687</xdr:rowOff>
    </xdr:from>
    <xdr:ext cx="534377" cy="259045"/>
    <xdr:sp macro="" textlink="">
      <xdr:nvSpPr>
        <xdr:cNvPr id="87" name="テキスト ボックス 86"/>
        <xdr:cNvSpPr txBox="1"/>
      </xdr:nvSpPr>
      <xdr:spPr>
        <a:xfrm>
          <a:off x="3530111" y="6002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74413</xdr:rowOff>
    </xdr:from>
    <xdr:to>
      <xdr:col>15</xdr:col>
      <xdr:colOff>101600</xdr:colOff>
      <xdr:row>37</xdr:row>
      <xdr:rowOff>4563</xdr:rowOff>
    </xdr:to>
    <xdr:sp macro="" textlink="">
      <xdr:nvSpPr>
        <xdr:cNvPr id="88" name="楕円 87"/>
        <xdr:cNvSpPr/>
      </xdr:nvSpPr>
      <xdr:spPr>
        <a:xfrm>
          <a:off x="2857500" y="6246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21090</xdr:rowOff>
    </xdr:from>
    <xdr:ext cx="534377" cy="259045"/>
    <xdr:sp macro="" textlink="">
      <xdr:nvSpPr>
        <xdr:cNvPr id="89" name="テキスト ボックス 88"/>
        <xdr:cNvSpPr txBox="1"/>
      </xdr:nvSpPr>
      <xdr:spPr>
        <a:xfrm>
          <a:off x="2641111" y="6021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119975</xdr:rowOff>
    </xdr:from>
    <xdr:to>
      <xdr:col>10</xdr:col>
      <xdr:colOff>165100</xdr:colOff>
      <xdr:row>37</xdr:row>
      <xdr:rowOff>50125</xdr:rowOff>
    </xdr:to>
    <xdr:sp macro="" textlink="">
      <xdr:nvSpPr>
        <xdr:cNvPr id="90" name="楕円 89"/>
        <xdr:cNvSpPr/>
      </xdr:nvSpPr>
      <xdr:spPr>
        <a:xfrm>
          <a:off x="1968500" y="629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66652</xdr:rowOff>
    </xdr:from>
    <xdr:ext cx="534377" cy="259045"/>
    <xdr:sp macro="" textlink="">
      <xdr:nvSpPr>
        <xdr:cNvPr id="91" name="テキスト ボックス 90"/>
        <xdr:cNvSpPr txBox="1"/>
      </xdr:nvSpPr>
      <xdr:spPr>
        <a:xfrm>
          <a:off x="1752111" y="6067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131891</xdr:rowOff>
    </xdr:from>
    <xdr:to>
      <xdr:col>6</xdr:col>
      <xdr:colOff>38100</xdr:colOff>
      <xdr:row>37</xdr:row>
      <xdr:rowOff>62041</xdr:rowOff>
    </xdr:to>
    <xdr:sp macro="" textlink="">
      <xdr:nvSpPr>
        <xdr:cNvPr id="92" name="楕円 91"/>
        <xdr:cNvSpPr/>
      </xdr:nvSpPr>
      <xdr:spPr>
        <a:xfrm>
          <a:off x="1079500" y="630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78568</xdr:rowOff>
    </xdr:from>
    <xdr:ext cx="534377" cy="259045"/>
    <xdr:sp macro="" textlink="">
      <xdr:nvSpPr>
        <xdr:cNvPr id="93" name="テキスト ボックス 92"/>
        <xdr:cNvSpPr txBox="1"/>
      </xdr:nvSpPr>
      <xdr:spPr>
        <a:xfrm>
          <a:off x="863111" y="6079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4" name="テキスト ボックス 103"/>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5" name="直線コネクタ 104"/>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6" name="テキスト ボックス 105"/>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7" name="直線コネクタ 106"/>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8" name="テキスト ボックス 107"/>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9" name="直線コネクタ 108"/>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10" name="テキスト ボックス 109"/>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11" name="直線コネクタ 110"/>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2" name="テキスト ボックス 111"/>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3" name="直線コネクタ 112"/>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4" name="テキスト ボックス 113"/>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5" name="直線コネクタ 114"/>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6" name="テキスト ボックス 115"/>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7" name="直線コネクタ 11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8" name="テキスト ボックス 117"/>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140516</xdr:rowOff>
    </xdr:from>
    <xdr:to>
      <xdr:col>24</xdr:col>
      <xdr:colOff>62865</xdr:colOff>
      <xdr:row>59</xdr:row>
      <xdr:rowOff>101981</xdr:rowOff>
    </xdr:to>
    <xdr:cxnSp macro="">
      <xdr:nvCxnSpPr>
        <xdr:cNvPr id="120" name="直線コネクタ 119"/>
        <xdr:cNvCxnSpPr/>
      </xdr:nvCxnSpPr>
      <xdr:spPr>
        <a:xfrm flipV="1">
          <a:off x="4633595" y="8713016"/>
          <a:ext cx="1270" cy="1504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105808</xdr:rowOff>
    </xdr:from>
    <xdr:ext cx="534377" cy="259045"/>
    <xdr:sp macro="" textlink="">
      <xdr:nvSpPr>
        <xdr:cNvPr id="121" name="物件費最小値テキスト"/>
        <xdr:cNvSpPr txBox="1"/>
      </xdr:nvSpPr>
      <xdr:spPr>
        <a:xfrm>
          <a:off x="4686300" y="10221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101981</xdr:rowOff>
    </xdr:from>
    <xdr:to>
      <xdr:col>24</xdr:col>
      <xdr:colOff>152400</xdr:colOff>
      <xdr:row>59</xdr:row>
      <xdr:rowOff>101981</xdr:rowOff>
    </xdr:to>
    <xdr:cxnSp macro="">
      <xdr:nvCxnSpPr>
        <xdr:cNvPr id="122" name="直線コネクタ 121"/>
        <xdr:cNvCxnSpPr/>
      </xdr:nvCxnSpPr>
      <xdr:spPr>
        <a:xfrm>
          <a:off x="4546600" y="10217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87193</xdr:rowOff>
    </xdr:from>
    <xdr:ext cx="599010" cy="259045"/>
    <xdr:sp macro="" textlink="">
      <xdr:nvSpPr>
        <xdr:cNvPr id="123" name="物件費最大値テキスト"/>
        <xdr:cNvSpPr txBox="1"/>
      </xdr:nvSpPr>
      <xdr:spPr>
        <a:xfrm>
          <a:off x="4686300" y="8488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140516</xdr:rowOff>
    </xdr:from>
    <xdr:to>
      <xdr:col>24</xdr:col>
      <xdr:colOff>152400</xdr:colOff>
      <xdr:row>50</xdr:row>
      <xdr:rowOff>140516</xdr:rowOff>
    </xdr:to>
    <xdr:cxnSp macro="">
      <xdr:nvCxnSpPr>
        <xdr:cNvPr id="124" name="直線コネクタ 123"/>
        <xdr:cNvCxnSpPr/>
      </xdr:nvCxnSpPr>
      <xdr:spPr>
        <a:xfrm>
          <a:off x="4546600" y="8713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57894</xdr:rowOff>
    </xdr:from>
    <xdr:to>
      <xdr:col>24</xdr:col>
      <xdr:colOff>63500</xdr:colOff>
      <xdr:row>55</xdr:row>
      <xdr:rowOff>110880</xdr:rowOff>
    </xdr:to>
    <xdr:cxnSp macro="">
      <xdr:nvCxnSpPr>
        <xdr:cNvPr id="125" name="直線コネクタ 124"/>
        <xdr:cNvCxnSpPr/>
      </xdr:nvCxnSpPr>
      <xdr:spPr>
        <a:xfrm flipV="1">
          <a:off x="3797300" y="9487644"/>
          <a:ext cx="838200" cy="52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27877</xdr:rowOff>
    </xdr:from>
    <xdr:ext cx="534377" cy="259045"/>
    <xdr:sp macro="" textlink="">
      <xdr:nvSpPr>
        <xdr:cNvPr id="126" name="物件費平均値テキスト"/>
        <xdr:cNvSpPr txBox="1"/>
      </xdr:nvSpPr>
      <xdr:spPr>
        <a:xfrm>
          <a:off x="4686300" y="96290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49450</xdr:rowOff>
    </xdr:from>
    <xdr:to>
      <xdr:col>24</xdr:col>
      <xdr:colOff>114300</xdr:colOff>
      <xdr:row>56</xdr:row>
      <xdr:rowOff>151050</xdr:rowOff>
    </xdr:to>
    <xdr:sp macro="" textlink="">
      <xdr:nvSpPr>
        <xdr:cNvPr id="127" name="フローチャート: 判断 126"/>
        <xdr:cNvSpPr/>
      </xdr:nvSpPr>
      <xdr:spPr>
        <a:xfrm>
          <a:off x="4584700" y="965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110880</xdr:rowOff>
    </xdr:from>
    <xdr:to>
      <xdr:col>19</xdr:col>
      <xdr:colOff>177800</xdr:colOff>
      <xdr:row>56</xdr:row>
      <xdr:rowOff>20142</xdr:rowOff>
    </xdr:to>
    <xdr:cxnSp macro="">
      <xdr:nvCxnSpPr>
        <xdr:cNvPr id="128" name="直線コネクタ 127"/>
        <xdr:cNvCxnSpPr/>
      </xdr:nvCxnSpPr>
      <xdr:spPr>
        <a:xfrm flipV="1">
          <a:off x="2908300" y="9540630"/>
          <a:ext cx="889000" cy="80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96901</xdr:rowOff>
    </xdr:from>
    <xdr:to>
      <xdr:col>20</xdr:col>
      <xdr:colOff>38100</xdr:colOff>
      <xdr:row>57</xdr:row>
      <xdr:rowOff>27051</xdr:rowOff>
    </xdr:to>
    <xdr:sp macro="" textlink="">
      <xdr:nvSpPr>
        <xdr:cNvPr id="129" name="フローチャート: 判断 128"/>
        <xdr:cNvSpPr/>
      </xdr:nvSpPr>
      <xdr:spPr>
        <a:xfrm>
          <a:off x="3746500" y="969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18178</xdr:rowOff>
    </xdr:from>
    <xdr:ext cx="534377" cy="259045"/>
    <xdr:sp macro="" textlink="">
      <xdr:nvSpPr>
        <xdr:cNvPr id="130" name="テキスト ボックス 129"/>
        <xdr:cNvSpPr txBox="1"/>
      </xdr:nvSpPr>
      <xdr:spPr>
        <a:xfrm>
          <a:off x="3530111" y="9790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20142</xdr:rowOff>
    </xdr:from>
    <xdr:to>
      <xdr:col>15</xdr:col>
      <xdr:colOff>50800</xdr:colOff>
      <xdr:row>56</xdr:row>
      <xdr:rowOff>89669</xdr:rowOff>
    </xdr:to>
    <xdr:cxnSp macro="">
      <xdr:nvCxnSpPr>
        <xdr:cNvPr id="131" name="直線コネクタ 130"/>
        <xdr:cNvCxnSpPr/>
      </xdr:nvCxnSpPr>
      <xdr:spPr>
        <a:xfrm flipV="1">
          <a:off x="2019300" y="9621342"/>
          <a:ext cx="889000" cy="69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171310</xdr:rowOff>
    </xdr:from>
    <xdr:to>
      <xdr:col>15</xdr:col>
      <xdr:colOff>101600</xdr:colOff>
      <xdr:row>57</xdr:row>
      <xdr:rowOff>101460</xdr:rowOff>
    </xdr:to>
    <xdr:sp macro="" textlink="">
      <xdr:nvSpPr>
        <xdr:cNvPr id="132" name="フローチャート: 判断 131"/>
        <xdr:cNvSpPr/>
      </xdr:nvSpPr>
      <xdr:spPr>
        <a:xfrm>
          <a:off x="2857500" y="977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92587</xdr:rowOff>
    </xdr:from>
    <xdr:ext cx="534377" cy="259045"/>
    <xdr:sp macro="" textlink="">
      <xdr:nvSpPr>
        <xdr:cNvPr id="133" name="テキスト ボックス 132"/>
        <xdr:cNvSpPr txBox="1"/>
      </xdr:nvSpPr>
      <xdr:spPr>
        <a:xfrm>
          <a:off x="2641111" y="9865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89669</xdr:rowOff>
    </xdr:from>
    <xdr:to>
      <xdr:col>10</xdr:col>
      <xdr:colOff>114300</xdr:colOff>
      <xdr:row>56</xdr:row>
      <xdr:rowOff>139390</xdr:rowOff>
    </xdr:to>
    <xdr:cxnSp macro="">
      <xdr:nvCxnSpPr>
        <xdr:cNvPr id="134" name="直線コネクタ 133"/>
        <xdr:cNvCxnSpPr/>
      </xdr:nvCxnSpPr>
      <xdr:spPr>
        <a:xfrm flipV="1">
          <a:off x="1130300" y="9690869"/>
          <a:ext cx="889000" cy="49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25349</xdr:rowOff>
    </xdr:from>
    <xdr:to>
      <xdr:col>10</xdr:col>
      <xdr:colOff>165100</xdr:colOff>
      <xdr:row>57</xdr:row>
      <xdr:rowOff>126949</xdr:rowOff>
    </xdr:to>
    <xdr:sp macro="" textlink="">
      <xdr:nvSpPr>
        <xdr:cNvPr id="135" name="フローチャート: 判断 134"/>
        <xdr:cNvSpPr/>
      </xdr:nvSpPr>
      <xdr:spPr>
        <a:xfrm>
          <a:off x="1968500" y="9797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118076</xdr:rowOff>
    </xdr:from>
    <xdr:ext cx="534377" cy="259045"/>
    <xdr:sp macro="" textlink="">
      <xdr:nvSpPr>
        <xdr:cNvPr id="136" name="テキスト ボックス 135"/>
        <xdr:cNvSpPr txBox="1"/>
      </xdr:nvSpPr>
      <xdr:spPr>
        <a:xfrm>
          <a:off x="1752111" y="989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55573</xdr:rowOff>
    </xdr:from>
    <xdr:to>
      <xdr:col>6</xdr:col>
      <xdr:colOff>38100</xdr:colOff>
      <xdr:row>57</xdr:row>
      <xdr:rowOff>157173</xdr:rowOff>
    </xdr:to>
    <xdr:sp macro="" textlink="">
      <xdr:nvSpPr>
        <xdr:cNvPr id="137" name="フローチャート: 判断 136"/>
        <xdr:cNvSpPr/>
      </xdr:nvSpPr>
      <xdr:spPr>
        <a:xfrm>
          <a:off x="1079500" y="9828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148300</xdr:rowOff>
    </xdr:from>
    <xdr:ext cx="534377" cy="259045"/>
    <xdr:sp macro="" textlink="">
      <xdr:nvSpPr>
        <xdr:cNvPr id="138" name="テキスト ボックス 137"/>
        <xdr:cNvSpPr txBox="1"/>
      </xdr:nvSpPr>
      <xdr:spPr>
        <a:xfrm>
          <a:off x="863111" y="9920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9" name="テキスト ボックス 13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40" name="テキスト ボックス 13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41" name="テキスト ボックス 14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2" name="テキスト ボックス 14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3" name="テキスト ボックス 14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7094</xdr:rowOff>
    </xdr:from>
    <xdr:to>
      <xdr:col>24</xdr:col>
      <xdr:colOff>114300</xdr:colOff>
      <xdr:row>55</xdr:row>
      <xdr:rowOff>108694</xdr:rowOff>
    </xdr:to>
    <xdr:sp macro="" textlink="">
      <xdr:nvSpPr>
        <xdr:cNvPr id="144" name="楕円 143"/>
        <xdr:cNvSpPr/>
      </xdr:nvSpPr>
      <xdr:spPr>
        <a:xfrm>
          <a:off x="4584700" y="943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29971</xdr:rowOff>
    </xdr:from>
    <xdr:ext cx="534377" cy="259045"/>
    <xdr:sp macro="" textlink="">
      <xdr:nvSpPr>
        <xdr:cNvPr id="145" name="物件費該当値テキスト"/>
        <xdr:cNvSpPr txBox="1"/>
      </xdr:nvSpPr>
      <xdr:spPr>
        <a:xfrm>
          <a:off x="4686300" y="9288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60080</xdr:rowOff>
    </xdr:from>
    <xdr:to>
      <xdr:col>20</xdr:col>
      <xdr:colOff>38100</xdr:colOff>
      <xdr:row>55</xdr:row>
      <xdr:rowOff>161680</xdr:rowOff>
    </xdr:to>
    <xdr:sp macro="" textlink="">
      <xdr:nvSpPr>
        <xdr:cNvPr id="146" name="楕円 145"/>
        <xdr:cNvSpPr/>
      </xdr:nvSpPr>
      <xdr:spPr>
        <a:xfrm>
          <a:off x="3746500" y="948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6757</xdr:rowOff>
    </xdr:from>
    <xdr:ext cx="534377" cy="259045"/>
    <xdr:sp macro="" textlink="">
      <xdr:nvSpPr>
        <xdr:cNvPr id="147" name="テキスト ボックス 146"/>
        <xdr:cNvSpPr txBox="1"/>
      </xdr:nvSpPr>
      <xdr:spPr>
        <a:xfrm>
          <a:off x="3530111" y="9265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140792</xdr:rowOff>
    </xdr:from>
    <xdr:to>
      <xdr:col>15</xdr:col>
      <xdr:colOff>101600</xdr:colOff>
      <xdr:row>56</xdr:row>
      <xdr:rowOff>70942</xdr:rowOff>
    </xdr:to>
    <xdr:sp macro="" textlink="">
      <xdr:nvSpPr>
        <xdr:cNvPr id="148" name="楕円 147"/>
        <xdr:cNvSpPr/>
      </xdr:nvSpPr>
      <xdr:spPr>
        <a:xfrm>
          <a:off x="2857500" y="9570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87469</xdr:rowOff>
    </xdr:from>
    <xdr:ext cx="534377" cy="259045"/>
    <xdr:sp macro="" textlink="">
      <xdr:nvSpPr>
        <xdr:cNvPr id="149" name="テキスト ボックス 148"/>
        <xdr:cNvSpPr txBox="1"/>
      </xdr:nvSpPr>
      <xdr:spPr>
        <a:xfrm>
          <a:off x="2641111" y="9345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38869</xdr:rowOff>
    </xdr:from>
    <xdr:to>
      <xdr:col>10</xdr:col>
      <xdr:colOff>165100</xdr:colOff>
      <xdr:row>56</xdr:row>
      <xdr:rowOff>140469</xdr:rowOff>
    </xdr:to>
    <xdr:sp macro="" textlink="">
      <xdr:nvSpPr>
        <xdr:cNvPr id="150" name="楕円 149"/>
        <xdr:cNvSpPr/>
      </xdr:nvSpPr>
      <xdr:spPr>
        <a:xfrm>
          <a:off x="1968500" y="9640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156996</xdr:rowOff>
    </xdr:from>
    <xdr:ext cx="534377" cy="259045"/>
    <xdr:sp macro="" textlink="">
      <xdr:nvSpPr>
        <xdr:cNvPr id="151" name="テキスト ボックス 150"/>
        <xdr:cNvSpPr txBox="1"/>
      </xdr:nvSpPr>
      <xdr:spPr>
        <a:xfrm>
          <a:off x="1752111" y="9415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88590</xdr:rowOff>
    </xdr:from>
    <xdr:to>
      <xdr:col>6</xdr:col>
      <xdr:colOff>38100</xdr:colOff>
      <xdr:row>57</xdr:row>
      <xdr:rowOff>18740</xdr:rowOff>
    </xdr:to>
    <xdr:sp macro="" textlink="">
      <xdr:nvSpPr>
        <xdr:cNvPr id="152" name="楕円 151"/>
        <xdr:cNvSpPr/>
      </xdr:nvSpPr>
      <xdr:spPr>
        <a:xfrm>
          <a:off x="1079500" y="9689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35267</xdr:rowOff>
    </xdr:from>
    <xdr:ext cx="534377" cy="259045"/>
    <xdr:sp macro="" textlink="">
      <xdr:nvSpPr>
        <xdr:cNvPr id="153" name="テキスト ボックス 152"/>
        <xdr:cNvSpPr txBox="1"/>
      </xdr:nvSpPr>
      <xdr:spPr>
        <a:xfrm>
          <a:off x="863111" y="9465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4" name="正方形/長方形 15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5" name="正方形/長方形 15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6" name="正方形/長方形 15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7" name="正方形/長方形 15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8" name="正方形/長方形 15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9" name="正方形/長方形 15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60" name="正方形/長方形 15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61" name="正方形/長方形 16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2" name="テキスト ボックス 16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3" name="直線コネクタ 16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4" name="直線コネクタ 16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5" name="テキスト ボックス 164"/>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6" name="直線コネクタ 16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7" name="テキスト ボックス 166"/>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8" name="直線コネクタ 16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9" name="テキスト ボックス 168"/>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70" name="直線コネクタ 16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71" name="テキスト ボックス 170"/>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2" name="直線コネクタ 17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3" name="テキスト ボックス 172"/>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5" name="テキスト ボックス 17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60604</xdr:rowOff>
    </xdr:from>
    <xdr:to>
      <xdr:col>24</xdr:col>
      <xdr:colOff>62865</xdr:colOff>
      <xdr:row>79</xdr:row>
      <xdr:rowOff>21743</xdr:rowOff>
    </xdr:to>
    <xdr:cxnSp macro="">
      <xdr:nvCxnSpPr>
        <xdr:cNvPr id="177" name="直線コネクタ 176"/>
        <xdr:cNvCxnSpPr/>
      </xdr:nvCxnSpPr>
      <xdr:spPr>
        <a:xfrm flipV="1">
          <a:off x="4633595" y="12062104"/>
          <a:ext cx="1270" cy="1504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25570</xdr:rowOff>
    </xdr:from>
    <xdr:ext cx="378565" cy="259045"/>
    <xdr:sp macro="" textlink="">
      <xdr:nvSpPr>
        <xdr:cNvPr id="178" name="維持補修費最小値テキスト"/>
        <xdr:cNvSpPr txBox="1"/>
      </xdr:nvSpPr>
      <xdr:spPr>
        <a:xfrm>
          <a:off x="4686300" y="135701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21743</xdr:rowOff>
    </xdr:from>
    <xdr:to>
      <xdr:col>24</xdr:col>
      <xdr:colOff>152400</xdr:colOff>
      <xdr:row>79</xdr:row>
      <xdr:rowOff>21743</xdr:rowOff>
    </xdr:to>
    <xdr:cxnSp macro="">
      <xdr:nvCxnSpPr>
        <xdr:cNvPr id="179" name="直線コネクタ 178"/>
        <xdr:cNvCxnSpPr/>
      </xdr:nvCxnSpPr>
      <xdr:spPr>
        <a:xfrm>
          <a:off x="4546600" y="13566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7281</xdr:rowOff>
    </xdr:from>
    <xdr:ext cx="534377" cy="259045"/>
    <xdr:sp macro="" textlink="">
      <xdr:nvSpPr>
        <xdr:cNvPr id="180" name="維持補修費最大値テキスト"/>
        <xdr:cNvSpPr txBox="1"/>
      </xdr:nvSpPr>
      <xdr:spPr>
        <a:xfrm>
          <a:off x="4686300" y="1183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60604</xdr:rowOff>
    </xdr:from>
    <xdr:to>
      <xdr:col>24</xdr:col>
      <xdr:colOff>152400</xdr:colOff>
      <xdr:row>70</xdr:row>
      <xdr:rowOff>60604</xdr:rowOff>
    </xdr:to>
    <xdr:cxnSp macro="">
      <xdr:nvCxnSpPr>
        <xdr:cNvPr id="181" name="直線コネクタ 180"/>
        <xdr:cNvCxnSpPr/>
      </xdr:nvCxnSpPr>
      <xdr:spPr>
        <a:xfrm>
          <a:off x="4546600" y="12062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128460</xdr:rowOff>
    </xdr:from>
    <xdr:to>
      <xdr:col>24</xdr:col>
      <xdr:colOff>63500</xdr:colOff>
      <xdr:row>77</xdr:row>
      <xdr:rowOff>215</xdr:rowOff>
    </xdr:to>
    <xdr:cxnSp macro="">
      <xdr:nvCxnSpPr>
        <xdr:cNvPr id="182" name="直線コネクタ 181"/>
        <xdr:cNvCxnSpPr/>
      </xdr:nvCxnSpPr>
      <xdr:spPr>
        <a:xfrm flipV="1">
          <a:off x="3797300" y="12987210"/>
          <a:ext cx="838200" cy="214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11434</xdr:rowOff>
    </xdr:from>
    <xdr:ext cx="469744" cy="259045"/>
    <xdr:sp macro="" textlink="">
      <xdr:nvSpPr>
        <xdr:cNvPr id="183" name="維持補修費平均値テキスト"/>
        <xdr:cNvSpPr txBox="1"/>
      </xdr:nvSpPr>
      <xdr:spPr>
        <a:xfrm>
          <a:off x="4686300" y="132130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33007</xdr:rowOff>
    </xdr:from>
    <xdr:to>
      <xdr:col>24</xdr:col>
      <xdr:colOff>114300</xdr:colOff>
      <xdr:row>77</xdr:row>
      <xdr:rowOff>134607</xdr:rowOff>
    </xdr:to>
    <xdr:sp macro="" textlink="">
      <xdr:nvSpPr>
        <xdr:cNvPr id="184" name="フローチャート: 判断 183"/>
        <xdr:cNvSpPr/>
      </xdr:nvSpPr>
      <xdr:spPr>
        <a:xfrm>
          <a:off x="4584700" y="13234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133680</xdr:rowOff>
    </xdr:from>
    <xdr:to>
      <xdr:col>19</xdr:col>
      <xdr:colOff>177800</xdr:colOff>
      <xdr:row>77</xdr:row>
      <xdr:rowOff>215</xdr:rowOff>
    </xdr:to>
    <xdr:cxnSp macro="">
      <xdr:nvCxnSpPr>
        <xdr:cNvPr id="185" name="直線コネクタ 184"/>
        <xdr:cNvCxnSpPr/>
      </xdr:nvCxnSpPr>
      <xdr:spPr>
        <a:xfrm>
          <a:off x="2908300" y="13163880"/>
          <a:ext cx="889000" cy="37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107798</xdr:rowOff>
    </xdr:from>
    <xdr:to>
      <xdr:col>20</xdr:col>
      <xdr:colOff>38100</xdr:colOff>
      <xdr:row>78</xdr:row>
      <xdr:rowOff>37948</xdr:rowOff>
    </xdr:to>
    <xdr:sp macro="" textlink="">
      <xdr:nvSpPr>
        <xdr:cNvPr id="186" name="フローチャート: 判断 185"/>
        <xdr:cNvSpPr/>
      </xdr:nvSpPr>
      <xdr:spPr>
        <a:xfrm>
          <a:off x="3746500" y="13309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29075</xdr:rowOff>
    </xdr:from>
    <xdr:ext cx="469744" cy="259045"/>
    <xdr:sp macro="" textlink="">
      <xdr:nvSpPr>
        <xdr:cNvPr id="187" name="テキスト ボックス 186"/>
        <xdr:cNvSpPr txBox="1"/>
      </xdr:nvSpPr>
      <xdr:spPr>
        <a:xfrm>
          <a:off x="3562428" y="13402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4902</xdr:rowOff>
    </xdr:from>
    <xdr:to>
      <xdr:col>15</xdr:col>
      <xdr:colOff>50800</xdr:colOff>
      <xdr:row>76</xdr:row>
      <xdr:rowOff>133680</xdr:rowOff>
    </xdr:to>
    <xdr:cxnSp macro="">
      <xdr:nvCxnSpPr>
        <xdr:cNvPr id="188" name="直線コネクタ 187"/>
        <xdr:cNvCxnSpPr/>
      </xdr:nvCxnSpPr>
      <xdr:spPr>
        <a:xfrm>
          <a:off x="2019300" y="13035102"/>
          <a:ext cx="889000" cy="128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70459</xdr:rowOff>
    </xdr:from>
    <xdr:to>
      <xdr:col>15</xdr:col>
      <xdr:colOff>101600</xdr:colOff>
      <xdr:row>78</xdr:row>
      <xdr:rowOff>609</xdr:rowOff>
    </xdr:to>
    <xdr:sp macro="" textlink="">
      <xdr:nvSpPr>
        <xdr:cNvPr id="189" name="フローチャート: 判断 188"/>
        <xdr:cNvSpPr/>
      </xdr:nvSpPr>
      <xdr:spPr>
        <a:xfrm>
          <a:off x="2857500" y="1327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163186</xdr:rowOff>
    </xdr:from>
    <xdr:ext cx="469744" cy="259045"/>
    <xdr:sp macro="" textlink="">
      <xdr:nvSpPr>
        <xdr:cNvPr id="190" name="テキスト ボックス 189"/>
        <xdr:cNvSpPr txBox="1"/>
      </xdr:nvSpPr>
      <xdr:spPr>
        <a:xfrm>
          <a:off x="2673428" y="13364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63043</xdr:rowOff>
    </xdr:from>
    <xdr:to>
      <xdr:col>10</xdr:col>
      <xdr:colOff>114300</xdr:colOff>
      <xdr:row>76</xdr:row>
      <xdr:rowOff>4902</xdr:rowOff>
    </xdr:to>
    <xdr:cxnSp macro="">
      <xdr:nvCxnSpPr>
        <xdr:cNvPr id="191" name="直線コネクタ 190"/>
        <xdr:cNvCxnSpPr/>
      </xdr:nvCxnSpPr>
      <xdr:spPr>
        <a:xfrm>
          <a:off x="1130300" y="12921793"/>
          <a:ext cx="889000" cy="113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31674</xdr:rowOff>
    </xdr:from>
    <xdr:to>
      <xdr:col>10</xdr:col>
      <xdr:colOff>165100</xdr:colOff>
      <xdr:row>77</xdr:row>
      <xdr:rowOff>133274</xdr:rowOff>
    </xdr:to>
    <xdr:sp macro="" textlink="">
      <xdr:nvSpPr>
        <xdr:cNvPr id="192" name="フローチャート: 判断 191"/>
        <xdr:cNvSpPr/>
      </xdr:nvSpPr>
      <xdr:spPr>
        <a:xfrm>
          <a:off x="1968500" y="1323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124401</xdr:rowOff>
    </xdr:from>
    <xdr:ext cx="469744" cy="259045"/>
    <xdr:sp macro="" textlink="">
      <xdr:nvSpPr>
        <xdr:cNvPr id="193" name="テキスト ボックス 192"/>
        <xdr:cNvSpPr txBox="1"/>
      </xdr:nvSpPr>
      <xdr:spPr>
        <a:xfrm>
          <a:off x="1784428" y="13326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80251</xdr:rowOff>
    </xdr:from>
    <xdr:to>
      <xdr:col>6</xdr:col>
      <xdr:colOff>38100</xdr:colOff>
      <xdr:row>78</xdr:row>
      <xdr:rowOff>10401</xdr:rowOff>
    </xdr:to>
    <xdr:sp macro="" textlink="">
      <xdr:nvSpPr>
        <xdr:cNvPr id="194" name="フローチャート: 判断 193"/>
        <xdr:cNvSpPr/>
      </xdr:nvSpPr>
      <xdr:spPr>
        <a:xfrm>
          <a:off x="1079500" y="1328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1528</xdr:rowOff>
    </xdr:from>
    <xdr:ext cx="469744" cy="259045"/>
    <xdr:sp macro="" textlink="">
      <xdr:nvSpPr>
        <xdr:cNvPr id="195" name="テキスト ボックス 194"/>
        <xdr:cNvSpPr txBox="1"/>
      </xdr:nvSpPr>
      <xdr:spPr>
        <a:xfrm>
          <a:off x="895428" y="13374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77660</xdr:rowOff>
    </xdr:from>
    <xdr:to>
      <xdr:col>24</xdr:col>
      <xdr:colOff>114300</xdr:colOff>
      <xdr:row>76</xdr:row>
      <xdr:rowOff>7810</xdr:rowOff>
    </xdr:to>
    <xdr:sp macro="" textlink="">
      <xdr:nvSpPr>
        <xdr:cNvPr id="201" name="楕円 200"/>
        <xdr:cNvSpPr/>
      </xdr:nvSpPr>
      <xdr:spPr>
        <a:xfrm>
          <a:off x="4584700" y="12936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100537</xdr:rowOff>
    </xdr:from>
    <xdr:ext cx="534377" cy="259045"/>
    <xdr:sp macro="" textlink="">
      <xdr:nvSpPr>
        <xdr:cNvPr id="202" name="維持補修費該当値テキスト"/>
        <xdr:cNvSpPr txBox="1"/>
      </xdr:nvSpPr>
      <xdr:spPr>
        <a:xfrm>
          <a:off x="4686300" y="12787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120865</xdr:rowOff>
    </xdr:from>
    <xdr:to>
      <xdr:col>20</xdr:col>
      <xdr:colOff>38100</xdr:colOff>
      <xdr:row>77</xdr:row>
      <xdr:rowOff>51015</xdr:rowOff>
    </xdr:to>
    <xdr:sp macro="" textlink="">
      <xdr:nvSpPr>
        <xdr:cNvPr id="203" name="楕円 202"/>
        <xdr:cNvSpPr/>
      </xdr:nvSpPr>
      <xdr:spPr>
        <a:xfrm>
          <a:off x="3746500" y="13151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67543</xdr:rowOff>
    </xdr:from>
    <xdr:ext cx="534377" cy="259045"/>
    <xdr:sp macro="" textlink="">
      <xdr:nvSpPr>
        <xdr:cNvPr id="204" name="テキスト ボックス 203"/>
        <xdr:cNvSpPr txBox="1"/>
      </xdr:nvSpPr>
      <xdr:spPr>
        <a:xfrm>
          <a:off x="3530111" y="12926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82880</xdr:rowOff>
    </xdr:from>
    <xdr:to>
      <xdr:col>15</xdr:col>
      <xdr:colOff>101600</xdr:colOff>
      <xdr:row>77</xdr:row>
      <xdr:rowOff>13030</xdr:rowOff>
    </xdr:to>
    <xdr:sp macro="" textlink="">
      <xdr:nvSpPr>
        <xdr:cNvPr id="205" name="楕円 204"/>
        <xdr:cNvSpPr/>
      </xdr:nvSpPr>
      <xdr:spPr>
        <a:xfrm>
          <a:off x="2857500" y="131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29557</xdr:rowOff>
    </xdr:from>
    <xdr:ext cx="534377" cy="259045"/>
    <xdr:sp macro="" textlink="">
      <xdr:nvSpPr>
        <xdr:cNvPr id="206" name="テキスト ボックス 205"/>
        <xdr:cNvSpPr txBox="1"/>
      </xdr:nvSpPr>
      <xdr:spPr>
        <a:xfrm>
          <a:off x="2641111" y="12888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125552</xdr:rowOff>
    </xdr:from>
    <xdr:to>
      <xdr:col>10</xdr:col>
      <xdr:colOff>165100</xdr:colOff>
      <xdr:row>76</xdr:row>
      <xdr:rowOff>55702</xdr:rowOff>
    </xdr:to>
    <xdr:sp macro="" textlink="">
      <xdr:nvSpPr>
        <xdr:cNvPr id="207" name="楕円 206"/>
        <xdr:cNvSpPr/>
      </xdr:nvSpPr>
      <xdr:spPr>
        <a:xfrm>
          <a:off x="1968500" y="1298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72229</xdr:rowOff>
    </xdr:from>
    <xdr:ext cx="534377" cy="259045"/>
    <xdr:sp macro="" textlink="">
      <xdr:nvSpPr>
        <xdr:cNvPr id="208" name="テキスト ボックス 207"/>
        <xdr:cNvSpPr txBox="1"/>
      </xdr:nvSpPr>
      <xdr:spPr>
        <a:xfrm>
          <a:off x="1752111" y="12759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12243</xdr:rowOff>
    </xdr:from>
    <xdr:to>
      <xdr:col>6</xdr:col>
      <xdr:colOff>38100</xdr:colOff>
      <xdr:row>75</xdr:row>
      <xdr:rowOff>113843</xdr:rowOff>
    </xdr:to>
    <xdr:sp macro="" textlink="">
      <xdr:nvSpPr>
        <xdr:cNvPr id="209" name="楕円 208"/>
        <xdr:cNvSpPr/>
      </xdr:nvSpPr>
      <xdr:spPr>
        <a:xfrm>
          <a:off x="1079500" y="12870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73</xdr:row>
      <xdr:rowOff>130370</xdr:rowOff>
    </xdr:from>
    <xdr:ext cx="534377" cy="259045"/>
    <xdr:sp macro="" textlink="">
      <xdr:nvSpPr>
        <xdr:cNvPr id="210" name="テキスト ボックス 209"/>
        <xdr:cNvSpPr txBox="1"/>
      </xdr:nvSpPr>
      <xdr:spPr>
        <a:xfrm>
          <a:off x="863111" y="12646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1" name="テキスト ボックス 22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2" name="直線コネクタ 22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3" name="テキスト ボックス 22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4" name="直線コネクタ 22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5" name="テキスト ボックス 22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7" name="テキスト ボックス 226"/>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8" name="直線コネクタ 22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9" name="テキスト ボックス 22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0" name="直線コネクタ 22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159995</xdr:rowOff>
    </xdr:from>
    <xdr:to>
      <xdr:col>24</xdr:col>
      <xdr:colOff>62865</xdr:colOff>
      <xdr:row>99</xdr:row>
      <xdr:rowOff>82156</xdr:rowOff>
    </xdr:to>
    <xdr:cxnSp macro="">
      <xdr:nvCxnSpPr>
        <xdr:cNvPr id="235" name="直線コネクタ 234"/>
        <xdr:cNvCxnSpPr/>
      </xdr:nvCxnSpPr>
      <xdr:spPr>
        <a:xfrm flipV="1">
          <a:off x="4633595" y="15419045"/>
          <a:ext cx="1270" cy="1636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85983</xdr:rowOff>
    </xdr:from>
    <xdr:ext cx="534377" cy="259045"/>
    <xdr:sp macro="" textlink="">
      <xdr:nvSpPr>
        <xdr:cNvPr id="236" name="扶助費最小値テキスト"/>
        <xdr:cNvSpPr txBox="1"/>
      </xdr:nvSpPr>
      <xdr:spPr>
        <a:xfrm>
          <a:off x="4686300" y="17059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82156</xdr:rowOff>
    </xdr:from>
    <xdr:to>
      <xdr:col>24</xdr:col>
      <xdr:colOff>152400</xdr:colOff>
      <xdr:row>99</xdr:row>
      <xdr:rowOff>82156</xdr:rowOff>
    </xdr:to>
    <xdr:cxnSp macro="">
      <xdr:nvCxnSpPr>
        <xdr:cNvPr id="237" name="直線コネクタ 236"/>
        <xdr:cNvCxnSpPr/>
      </xdr:nvCxnSpPr>
      <xdr:spPr>
        <a:xfrm>
          <a:off x="4546600" y="17055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106672</xdr:rowOff>
    </xdr:from>
    <xdr:ext cx="599010" cy="259045"/>
    <xdr:sp macro="" textlink="">
      <xdr:nvSpPr>
        <xdr:cNvPr id="238" name="扶助費最大値テキスト"/>
        <xdr:cNvSpPr txBox="1"/>
      </xdr:nvSpPr>
      <xdr:spPr>
        <a:xfrm>
          <a:off x="4686300" y="15194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159995</xdr:rowOff>
    </xdr:from>
    <xdr:to>
      <xdr:col>24</xdr:col>
      <xdr:colOff>152400</xdr:colOff>
      <xdr:row>89</xdr:row>
      <xdr:rowOff>159995</xdr:rowOff>
    </xdr:to>
    <xdr:cxnSp macro="">
      <xdr:nvCxnSpPr>
        <xdr:cNvPr id="239" name="直線コネクタ 238"/>
        <xdr:cNvCxnSpPr/>
      </xdr:nvCxnSpPr>
      <xdr:spPr>
        <a:xfrm>
          <a:off x="4546600" y="15419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168314</xdr:rowOff>
    </xdr:from>
    <xdr:to>
      <xdr:col>24</xdr:col>
      <xdr:colOff>63500</xdr:colOff>
      <xdr:row>97</xdr:row>
      <xdr:rowOff>6845</xdr:rowOff>
    </xdr:to>
    <xdr:cxnSp macro="">
      <xdr:nvCxnSpPr>
        <xdr:cNvPr id="240" name="直線コネクタ 239"/>
        <xdr:cNvCxnSpPr/>
      </xdr:nvCxnSpPr>
      <xdr:spPr>
        <a:xfrm flipV="1">
          <a:off x="3797300" y="16627514"/>
          <a:ext cx="838200" cy="9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148074</xdr:rowOff>
    </xdr:from>
    <xdr:ext cx="599010" cy="259045"/>
    <xdr:sp macro="" textlink="">
      <xdr:nvSpPr>
        <xdr:cNvPr id="241" name="扶助費平均値テキスト"/>
        <xdr:cNvSpPr txBox="1"/>
      </xdr:nvSpPr>
      <xdr:spPr>
        <a:xfrm>
          <a:off x="4686300" y="162643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125197</xdr:rowOff>
    </xdr:from>
    <xdr:to>
      <xdr:col>24</xdr:col>
      <xdr:colOff>114300</xdr:colOff>
      <xdr:row>96</xdr:row>
      <xdr:rowOff>55347</xdr:rowOff>
    </xdr:to>
    <xdr:sp macro="" textlink="">
      <xdr:nvSpPr>
        <xdr:cNvPr id="242" name="フローチャート: 判断 241"/>
        <xdr:cNvSpPr/>
      </xdr:nvSpPr>
      <xdr:spPr>
        <a:xfrm>
          <a:off x="4584700" y="1641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6845</xdr:rowOff>
    </xdr:from>
    <xdr:to>
      <xdr:col>19</xdr:col>
      <xdr:colOff>177800</xdr:colOff>
      <xdr:row>97</xdr:row>
      <xdr:rowOff>40411</xdr:rowOff>
    </xdr:to>
    <xdr:cxnSp macro="">
      <xdr:nvCxnSpPr>
        <xdr:cNvPr id="243" name="直線コネクタ 242"/>
        <xdr:cNvCxnSpPr/>
      </xdr:nvCxnSpPr>
      <xdr:spPr>
        <a:xfrm flipV="1">
          <a:off x="2908300" y="16637495"/>
          <a:ext cx="889000" cy="33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162750</xdr:rowOff>
    </xdr:from>
    <xdr:to>
      <xdr:col>20</xdr:col>
      <xdr:colOff>38100</xdr:colOff>
      <xdr:row>96</xdr:row>
      <xdr:rowOff>92900</xdr:rowOff>
    </xdr:to>
    <xdr:sp macro="" textlink="">
      <xdr:nvSpPr>
        <xdr:cNvPr id="244" name="フローチャート: 判断 243"/>
        <xdr:cNvSpPr/>
      </xdr:nvSpPr>
      <xdr:spPr>
        <a:xfrm>
          <a:off x="3746500" y="164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109427</xdr:rowOff>
    </xdr:from>
    <xdr:ext cx="599010" cy="259045"/>
    <xdr:sp macro="" textlink="">
      <xdr:nvSpPr>
        <xdr:cNvPr id="245" name="テキスト ボックス 244"/>
        <xdr:cNvSpPr txBox="1"/>
      </xdr:nvSpPr>
      <xdr:spPr>
        <a:xfrm>
          <a:off x="3497795" y="16225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40411</xdr:rowOff>
    </xdr:from>
    <xdr:to>
      <xdr:col>15</xdr:col>
      <xdr:colOff>50800</xdr:colOff>
      <xdr:row>97</xdr:row>
      <xdr:rowOff>56959</xdr:rowOff>
    </xdr:to>
    <xdr:cxnSp macro="">
      <xdr:nvCxnSpPr>
        <xdr:cNvPr id="246" name="直線コネクタ 245"/>
        <xdr:cNvCxnSpPr/>
      </xdr:nvCxnSpPr>
      <xdr:spPr>
        <a:xfrm flipV="1">
          <a:off x="2019300" y="16671061"/>
          <a:ext cx="889000" cy="16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41897</xdr:rowOff>
    </xdr:from>
    <xdr:to>
      <xdr:col>15</xdr:col>
      <xdr:colOff>101600</xdr:colOff>
      <xdr:row>96</xdr:row>
      <xdr:rowOff>143497</xdr:rowOff>
    </xdr:to>
    <xdr:sp macro="" textlink="">
      <xdr:nvSpPr>
        <xdr:cNvPr id="247" name="フローチャート: 判断 246"/>
        <xdr:cNvSpPr/>
      </xdr:nvSpPr>
      <xdr:spPr>
        <a:xfrm>
          <a:off x="2857500" y="16501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160024</xdr:rowOff>
    </xdr:from>
    <xdr:ext cx="534377" cy="259045"/>
    <xdr:sp macro="" textlink="">
      <xdr:nvSpPr>
        <xdr:cNvPr id="248" name="テキスト ボックス 247"/>
        <xdr:cNvSpPr txBox="1"/>
      </xdr:nvSpPr>
      <xdr:spPr>
        <a:xfrm>
          <a:off x="2641111" y="16276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23710</xdr:rowOff>
    </xdr:from>
    <xdr:to>
      <xdr:col>10</xdr:col>
      <xdr:colOff>114300</xdr:colOff>
      <xdr:row>97</xdr:row>
      <xdr:rowOff>56959</xdr:rowOff>
    </xdr:to>
    <xdr:cxnSp macro="">
      <xdr:nvCxnSpPr>
        <xdr:cNvPr id="249" name="直線コネクタ 248"/>
        <xdr:cNvCxnSpPr/>
      </xdr:nvCxnSpPr>
      <xdr:spPr>
        <a:xfrm>
          <a:off x="1130300" y="16654360"/>
          <a:ext cx="889000" cy="33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44069</xdr:rowOff>
    </xdr:from>
    <xdr:to>
      <xdr:col>10</xdr:col>
      <xdr:colOff>165100</xdr:colOff>
      <xdr:row>96</xdr:row>
      <xdr:rowOff>145669</xdr:rowOff>
    </xdr:to>
    <xdr:sp macro="" textlink="">
      <xdr:nvSpPr>
        <xdr:cNvPr id="250" name="フローチャート: 判断 249"/>
        <xdr:cNvSpPr/>
      </xdr:nvSpPr>
      <xdr:spPr>
        <a:xfrm>
          <a:off x="1968500" y="165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162196</xdr:rowOff>
    </xdr:from>
    <xdr:ext cx="534377" cy="259045"/>
    <xdr:sp macro="" textlink="">
      <xdr:nvSpPr>
        <xdr:cNvPr id="251" name="テキスト ボックス 250"/>
        <xdr:cNvSpPr txBox="1"/>
      </xdr:nvSpPr>
      <xdr:spPr>
        <a:xfrm>
          <a:off x="1752111" y="1627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78042</xdr:rowOff>
    </xdr:from>
    <xdr:to>
      <xdr:col>6</xdr:col>
      <xdr:colOff>38100</xdr:colOff>
      <xdr:row>97</xdr:row>
      <xdr:rowOff>8192</xdr:rowOff>
    </xdr:to>
    <xdr:sp macro="" textlink="">
      <xdr:nvSpPr>
        <xdr:cNvPr id="252" name="フローチャート: 判断 251"/>
        <xdr:cNvSpPr/>
      </xdr:nvSpPr>
      <xdr:spPr>
        <a:xfrm>
          <a:off x="1079500" y="1653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24719</xdr:rowOff>
    </xdr:from>
    <xdr:ext cx="534377" cy="259045"/>
    <xdr:sp macro="" textlink="">
      <xdr:nvSpPr>
        <xdr:cNvPr id="253" name="テキスト ボックス 252"/>
        <xdr:cNvSpPr txBox="1"/>
      </xdr:nvSpPr>
      <xdr:spPr>
        <a:xfrm>
          <a:off x="863111" y="1631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117514</xdr:rowOff>
    </xdr:from>
    <xdr:to>
      <xdr:col>24</xdr:col>
      <xdr:colOff>114300</xdr:colOff>
      <xdr:row>97</xdr:row>
      <xdr:rowOff>47664</xdr:rowOff>
    </xdr:to>
    <xdr:sp macro="" textlink="">
      <xdr:nvSpPr>
        <xdr:cNvPr id="259" name="楕円 258"/>
        <xdr:cNvSpPr/>
      </xdr:nvSpPr>
      <xdr:spPr>
        <a:xfrm>
          <a:off x="4584700" y="1657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95941</xdr:rowOff>
    </xdr:from>
    <xdr:ext cx="534377" cy="259045"/>
    <xdr:sp macro="" textlink="">
      <xdr:nvSpPr>
        <xdr:cNvPr id="260" name="扶助費該当値テキスト"/>
        <xdr:cNvSpPr txBox="1"/>
      </xdr:nvSpPr>
      <xdr:spPr>
        <a:xfrm>
          <a:off x="4686300" y="1655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127495</xdr:rowOff>
    </xdr:from>
    <xdr:to>
      <xdr:col>20</xdr:col>
      <xdr:colOff>38100</xdr:colOff>
      <xdr:row>97</xdr:row>
      <xdr:rowOff>57645</xdr:rowOff>
    </xdr:to>
    <xdr:sp macro="" textlink="">
      <xdr:nvSpPr>
        <xdr:cNvPr id="261" name="楕円 260"/>
        <xdr:cNvSpPr/>
      </xdr:nvSpPr>
      <xdr:spPr>
        <a:xfrm>
          <a:off x="3746500" y="1658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48772</xdr:rowOff>
    </xdr:from>
    <xdr:ext cx="534377" cy="259045"/>
    <xdr:sp macro="" textlink="">
      <xdr:nvSpPr>
        <xdr:cNvPr id="262" name="テキスト ボックス 261"/>
        <xdr:cNvSpPr txBox="1"/>
      </xdr:nvSpPr>
      <xdr:spPr>
        <a:xfrm>
          <a:off x="3530111" y="16679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161061</xdr:rowOff>
    </xdr:from>
    <xdr:to>
      <xdr:col>15</xdr:col>
      <xdr:colOff>101600</xdr:colOff>
      <xdr:row>97</xdr:row>
      <xdr:rowOff>91211</xdr:rowOff>
    </xdr:to>
    <xdr:sp macro="" textlink="">
      <xdr:nvSpPr>
        <xdr:cNvPr id="263" name="楕円 262"/>
        <xdr:cNvSpPr/>
      </xdr:nvSpPr>
      <xdr:spPr>
        <a:xfrm>
          <a:off x="2857500" y="1662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82338</xdr:rowOff>
    </xdr:from>
    <xdr:ext cx="534377" cy="259045"/>
    <xdr:sp macro="" textlink="">
      <xdr:nvSpPr>
        <xdr:cNvPr id="264" name="テキスト ボックス 263"/>
        <xdr:cNvSpPr txBox="1"/>
      </xdr:nvSpPr>
      <xdr:spPr>
        <a:xfrm>
          <a:off x="2641111" y="16712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6159</xdr:rowOff>
    </xdr:from>
    <xdr:to>
      <xdr:col>10</xdr:col>
      <xdr:colOff>165100</xdr:colOff>
      <xdr:row>97</xdr:row>
      <xdr:rowOff>107759</xdr:rowOff>
    </xdr:to>
    <xdr:sp macro="" textlink="">
      <xdr:nvSpPr>
        <xdr:cNvPr id="265" name="楕円 264"/>
        <xdr:cNvSpPr/>
      </xdr:nvSpPr>
      <xdr:spPr>
        <a:xfrm>
          <a:off x="1968500" y="16636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98886</xdr:rowOff>
    </xdr:from>
    <xdr:ext cx="534377" cy="259045"/>
    <xdr:sp macro="" textlink="">
      <xdr:nvSpPr>
        <xdr:cNvPr id="266" name="テキスト ボックス 265"/>
        <xdr:cNvSpPr txBox="1"/>
      </xdr:nvSpPr>
      <xdr:spPr>
        <a:xfrm>
          <a:off x="1752111" y="16729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144360</xdr:rowOff>
    </xdr:from>
    <xdr:to>
      <xdr:col>6</xdr:col>
      <xdr:colOff>38100</xdr:colOff>
      <xdr:row>97</xdr:row>
      <xdr:rowOff>74510</xdr:rowOff>
    </xdr:to>
    <xdr:sp macro="" textlink="">
      <xdr:nvSpPr>
        <xdr:cNvPr id="267" name="楕円 266"/>
        <xdr:cNvSpPr/>
      </xdr:nvSpPr>
      <xdr:spPr>
        <a:xfrm>
          <a:off x="1079500" y="1660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65637</xdr:rowOff>
    </xdr:from>
    <xdr:ext cx="534377" cy="259045"/>
    <xdr:sp macro="" textlink="">
      <xdr:nvSpPr>
        <xdr:cNvPr id="268" name="テキスト ボックス 267"/>
        <xdr:cNvSpPr txBox="1"/>
      </xdr:nvSpPr>
      <xdr:spPr>
        <a:xfrm>
          <a:off x="863111" y="16696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2" name="テキスト ボックス 281"/>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4" name="テキスト ボックス 283"/>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6" name="テキスト ボックス 285"/>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145479</xdr:rowOff>
    </xdr:from>
    <xdr:to>
      <xdr:col>54</xdr:col>
      <xdr:colOff>189865</xdr:colOff>
      <xdr:row>35</xdr:row>
      <xdr:rowOff>69593</xdr:rowOff>
    </xdr:to>
    <xdr:cxnSp macro="">
      <xdr:nvCxnSpPr>
        <xdr:cNvPr id="290" name="直線コネクタ 289"/>
        <xdr:cNvCxnSpPr/>
      </xdr:nvCxnSpPr>
      <xdr:spPr>
        <a:xfrm flipV="1">
          <a:off x="10475595" y="5460429"/>
          <a:ext cx="1270" cy="60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73420</xdr:rowOff>
    </xdr:from>
    <xdr:ext cx="599010" cy="259045"/>
    <xdr:sp macro="" textlink="">
      <xdr:nvSpPr>
        <xdr:cNvPr id="291" name="補助費等最小値テキスト"/>
        <xdr:cNvSpPr txBox="1"/>
      </xdr:nvSpPr>
      <xdr:spPr>
        <a:xfrm>
          <a:off x="10528300" y="6074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69593</xdr:rowOff>
    </xdr:from>
    <xdr:to>
      <xdr:col>55</xdr:col>
      <xdr:colOff>88900</xdr:colOff>
      <xdr:row>35</xdr:row>
      <xdr:rowOff>69593</xdr:rowOff>
    </xdr:to>
    <xdr:cxnSp macro="">
      <xdr:nvCxnSpPr>
        <xdr:cNvPr id="292" name="直線コネクタ 291"/>
        <xdr:cNvCxnSpPr/>
      </xdr:nvCxnSpPr>
      <xdr:spPr>
        <a:xfrm>
          <a:off x="10388600" y="6070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92156</xdr:rowOff>
    </xdr:from>
    <xdr:ext cx="599010" cy="259045"/>
    <xdr:sp macro="" textlink="">
      <xdr:nvSpPr>
        <xdr:cNvPr id="293" name="補助費等最大値テキスト"/>
        <xdr:cNvSpPr txBox="1"/>
      </xdr:nvSpPr>
      <xdr:spPr>
        <a:xfrm>
          <a:off x="10528300" y="5235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145479</xdr:rowOff>
    </xdr:from>
    <xdr:to>
      <xdr:col>55</xdr:col>
      <xdr:colOff>88900</xdr:colOff>
      <xdr:row>31</xdr:row>
      <xdr:rowOff>145479</xdr:rowOff>
    </xdr:to>
    <xdr:cxnSp macro="">
      <xdr:nvCxnSpPr>
        <xdr:cNvPr id="294" name="直線コネクタ 293"/>
        <xdr:cNvCxnSpPr/>
      </xdr:nvCxnSpPr>
      <xdr:spPr>
        <a:xfrm>
          <a:off x="10388600" y="5460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100093</xdr:rowOff>
    </xdr:from>
    <xdr:to>
      <xdr:col>55</xdr:col>
      <xdr:colOff>0</xdr:colOff>
      <xdr:row>37</xdr:row>
      <xdr:rowOff>107852</xdr:rowOff>
    </xdr:to>
    <xdr:cxnSp macro="">
      <xdr:nvCxnSpPr>
        <xdr:cNvPr id="295" name="直線コネクタ 294"/>
        <xdr:cNvCxnSpPr/>
      </xdr:nvCxnSpPr>
      <xdr:spPr>
        <a:xfrm flipV="1">
          <a:off x="9639300" y="5757943"/>
          <a:ext cx="838200" cy="693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126347</xdr:rowOff>
    </xdr:from>
    <xdr:ext cx="599010" cy="259045"/>
    <xdr:sp macro="" textlink="">
      <xdr:nvSpPr>
        <xdr:cNvPr id="296" name="補助費等平均値テキスト"/>
        <xdr:cNvSpPr txBox="1"/>
      </xdr:nvSpPr>
      <xdr:spPr>
        <a:xfrm>
          <a:off x="10528300" y="57841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147920</xdr:rowOff>
    </xdr:from>
    <xdr:to>
      <xdr:col>55</xdr:col>
      <xdr:colOff>50800</xdr:colOff>
      <xdr:row>34</xdr:row>
      <xdr:rowOff>78070</xdr:rowOff>
    </xdr:to>
    <xdr:sp macro="" textlink="">
      <xdr:nvSpPr>
        <xdr:cNvPr id="297" name="フローチャート: 判断 296"/>
        <xdr:cNvSpPr/>
      </xdr:nvSpPr>
      <xdr:spPr>
        <a:xfrm>
          <a:off x="10426700" y="580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107852</xdr:rowOff>
    </xdr:from>
    <xdr:to>
      <xdr:col>50</xdr:col>
      <xdr:colOff>114300</xdr:colOff>
      <xdr:row>37</xdr:row>
      <xdr:rowOff>127465</xdr:rowOff>
    </xdr:to>
    <xdr:cxnSp macro="">
      <xdr:nvCxnSpPr>
        <xdr:cNvPr id="298" name="直線コネクタ 297"/>
        <xdr:cNvCxnSpPr/>
      </xdr:nvCxnSpPr>
      <xdr:spPr>
        <a:xfrm flipV="1">
          <a:off x="8750300" y="6451502"/>
          <a:ext cx="889000" cy="19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10769</xdr:rowOff>
    </xdr:from>
    <xdr:to>
      <xdr:col>50</xdr:col>
      <xdr:colOff>165100</xdr:colOff>
      <xdr:row>37</xdr:row>
      <xdr:rowOff>112369</xdr:rowOff>
    </xdr:to>
    <xdr:sp macro="" textlink="">
      <xdr:nvSpPr>
        <xdr:cNvPr id="299" name="フローチャート: 判断 298"/>
        <xdr:cNvSpPr/>
      </xdr:nvSpPr>
      <xdr:spPr>
        <a:xfrm>
          <a:off x="9588500" y="6354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128896</xdr:rowOff>
    </xdr:from>
    <xdr:ext cx="534377" cy="259045"/>
    <xdr:sp macro="" textlink="">
      <xdr:nvSpPr>
        <xdr:cNvPr id="300" name="テキスト ボックス 299"/>
        <xdr:cNvSpPr txBox="1"/>
      </xdr:nvSpPr>
      <xdr:spPr>
        <a:xfrm>
          <a:off x="9372111" y="6129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116703</xdr:rowOff>
    </xdr:from>
    <xdr:to>
      <xdr:col>45</xdr:col>
      <xdr:colOff>177800</xdr:colOff>
      <xdr:row>37</xdr:row>
      <xdr:rowOff>127465</xdr:rowOff>
    </xdr:to>
    <xdr:cxnSp macro="">
      <xdr:nvCxnSpPr>
        <xdr:cNvPr id="301" name="直線コネクタ 300"/>
        <xdr:cNvCxnSpPr/>
      </xdr:nvCxnSpPr>
      <xdr:spPr>
        <a:xfrm>
          <a:off x="7861300" y="6460353"/>
          <a:ext cx="889000" cy="10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28092</xdr:rowOff>
    </xdr:from>
    <xdr:to>
      <xdr:col>46</xdr:col>
      <xdr:colOff>38100</xdr:colOff>
      <xdr:row>37</xdr:row>
      <xdr:rowOff>129692</xdr:rowOff>
    </xdr:to>
    <xdr:sp macro="" textlink="">
      <xdr:nvSpPr>
        <xdr:cNvPr id="302" name="フローチャート: 判断 301"/>
        <xdr:cNvSpPr/>
      </xdr:nvSpPr>
      <xdr:spPr>
        <a:xfrm>
          <a:off x="8699500" y="6371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146219</xdr:rowOff>
    </xdr:from>
    <xdr:ext cx="534377" cy="259045"/>
    <xdr:sp macro="" textlink="">
      <xdr:nvSpPr>
        <xdr:cNvPr id="303" name="テキスト ボックス 302"/>
        <xdr:cNvSpPr txBox="1"/>
      </xdr:nvSpPr>
      <xdr:spPr>
        <a:xfrm>
          <a:off x="8483111" y="6146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115002</xdr:rowOff>
    </xdr:from>
    <xdr:to>
      <xdr:col>41</xdr:col>
      <xdr:colOff>50800</xdr:colOff>
      <xdr:row>37</xdr:row>
      <xdr:rowOff>116703</xdr:rowOff>
    </xdr:to>
    <xdr:cxnSp macro="">
      <xdr:nvCxnSpPr>
        <xdr:cNvPr id="304" name="直線コネクタ 303"/>
        <xdr:cNvCxnSpPr/>
      </xdr:nvCxnSpPr>
      <xdr:spPr>
        <a:xfrm>
          <a:off x="6972300" y="6458652"/>
          <a:ext cx="889000" cy="1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32139</xdr:rowOff>
    </xdr:from>
    <xdr:to>
      <xdr:col>41</xdr:col>
      <xdr:colOff>101600</xdr:colOff>
      <xdr:row>37</xdr:row>
      <xdr:rowOff>133739</xdr:rowOff>
    </xdr:to>
    <xdr:sp macro="" textlink="">
      <xdr:nvSpPr>
        <xdr:cNvPr id="305" name="フローチャート: 判断 304"/>
        <xdr:cNvSpPr/>
      </xdr:nvSpPr>
      <xdr:spPr>
        <a:xfrm>
          <a:off x="7810500" y="6375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150266</xdr:rowOff>
    </xdr:from>
    <xdr:ext cx="534377" cy="259045"/>
    <xdr:sp macro="" textlink="">
      <xdr:nvSpPr>
        <xdr:cNvPr id="306" name="テキスト ボックス 305"/>
        <xdr:cNvSpPr txBox="1"/>
      </xdr:nvSpPr>
      <xdr:spPr>
        <a:xfrm>
          <a:off x="7594111" y="6151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34146</xdr:rowOff>
    </xdr:from>
    <xdr:to>
      <xdr:col>36</xdr:col>
      <xdr:colOff>165100</xdr:colOff>
      <xdr:row>37</xdr:row>
      <xdr:rowOff>135746</xdr:rowOff>
    </xdr:to>
    <xdr:sp macro="" textlink="">
      <xdr:nvSpPr>
        <xdr:cNvPr id="307" name="フローチャート: 判断 306"/>
        <xdr:cNvSpPr/>
      </xdr:nvSpPr>
      <xdr:spPr>
        <a:xfrm>
          <a:off x="6921500" y="637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152273</xdr:rowOff>
    </xdr:from>
    <xdr:ext cx="534377" cy="259045"/>
    <xdr:sp macro="" textlink="">
      <xdr:nvSpPr>
        <xdr:cNvPr id="308" name="テキスト ボックス 307"/>
        <xdr:cNvSpPr txBox="1"/>
      </xdr:nvSpPr>
      <xdr:spPr>
        <a:xfrm>
          <a:off x="6705111" y="615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49293</xdr:rowOff>
    </xdr:from>
    <xdr:to>
      <xdr:col>55</xdr:col>
      <xdr:colOff>50800</xdr:colOff>
      <xdr:row>33</xdr:row>
      <xdr:rowOff>150893</xdr:rowOff>
    </xdr:to>
    <xdr:sp macro="" textlink="">
      <xdr:nvSpPr>
        <xdr:cNvPr id="314" name="楕円 313"/>
        <xdr:cNvSpPr/>
      </xdr:nvSpPr>
      <xdr:spPr>
        <a:xfrm>
          <a:off x="10426700" y="5707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72170</xdr:rowOff>
    </xdr:from>
    <xdr:ext cx="599010" cy="259045"/>
    <xdr:sp macro="" textlink="">
      <xdr:nvSpPr>
        <xdr:cNvPr id="315" name="補助費等該当値テキスト"/>
        <xdr:cNvSpPr txBox="1"/>
      </xdr:nvSpPr>
      <xdr:spPr>
        <a:xfrm>
          <a:off x="10528300" y="5558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57052</xdr:rowOff>
    </xdr:from>
    <xdr:to>
      <xdr:col>50</xdr:col>
      <xdr:colOff>165100</xdr:colOff>
      <xdr:row>37</xdr:row>
      <xdr:rowOff>158652</xdr:rowOff>
    </xdr:to>
    <xdr:sp macro="" textlink="">
      <xdr:nvSpPr>
        <xdr:cNvPr id="316" name="楕円 315"/>
        <xdr:cNvSpPr/>
      </xdr:nvSpPr>
      <xdr:spPr>
        <a:xfrm>
          <a:off x="9588500" y="640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149779</xdr:rowOff>
    </xdr:from>
    <xdr:ext cx="534377" cy="259045"/>
    <xdr:sp macro="" textlink="">
      <xdr:nvSpPr>
        <xdr:cNvPr id="317" name="テキスト ボックス 316"/>
        <xdr:cNvSpPr txBox="1"/>
      </xdr:nvSpPr>
      <xdr:spPr>
        <a:xfrm>
          <a:off x="9372111" y="6493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76665</xdr:rowOff>
    </xdr:from>
    <xdr:to>
      <xdr:col>46</xdr:col>
      <xdr:colOff>38100</xdr:colOff>
      <xdr:row>38</xdr:row>
      <xdr:rowOff>6815</xdr:rowOff>
    </xdr:to>
    <xdr:sp macro="" textlink="">
      <xdr:nvSpPr>
        <xdr:cNvPr id="318" name="楕円 317"/>
        <xdr:cNvSpPr/>
      </xdr:nvSpPr>
      <xdr:spPr>
        <a:xfrm>
          <a:off x="8699500" y="6420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169392</xdr:rowOff>
    </xdr:from>
    <xdr:ext cx="534377" cy="259045"/>
    <xdr:sp macro="" textlink="">
      <xdr:nvSpPr>
        <xdr:cNvPr id="319" name="テキスト ボックス 318"/>
        <xdr:cNvSpPr txBox="1"/>
      </xdr:nvSpPr>
      <xdr:spPr>
        <a:xfrm>
          <a:off x="8483111" y="6513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65903</xdr:rowOff>
    </xdr:from>
    <xdr:to>
      <xdr:col>41</xdr:col>
      <xdr:colOff>101600</xdr:colOff>
      <xdr:row>37</xdr:row>
      <xdr:rowOff>167503</xdr:rowOff>
    </xdr:to>
    <xdr:sp macro="" textlink="">
      <xdr:nvSpPr>
        <xdr:cNvPr id="320" name="楕円 319"/>
        <xdr:cNvSpPr/>
      </xdr:nvSpPr>
      <xdr:spPr>
        <a:xfrm>
          <a:off x="7810500" y="6409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158630</xdr:rowOff>
    </xdr:from>
    <xdr:ext cx="534377" cy="259045"/>
    <xdr:sp macro="" textlink="">
      <xdr:nvSpPr>
        <xdr:cNvPr id="321" name="テキスト ボックス 320"/>
        <xdr:cNvSpPr txBox="1"/>
      </xdr:nvSpPr>
      <xdr:spPr>
        <a:xfrm>
          <a:off x="7594111" y="6502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64202</xdr:rowOff>
    </xdr:from>
    <xdr:to>
      <xdr:col>36</xdr:col>
      <xdr:colOff>165100</xdr:colOff>
      <xdr:row>37</xdr:row>
      <xdr:rowOff>165802</xdr:rowOff>
    </xdr:to>
    <xdr:sp macro="" textlink="">
      <xdr:nvSpPr>
        <xdr:cNvPr id="322" name="楕円 321"/>
        <xdr:cNvSpPr/>
      </xdr:nvSpPr>
      <xdr:spPr>
        <a:xfrm>
          <a:off x="6921500" y="640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156929</xdr:rowOff>
    </xdr:from>
    <xdr:ext cx="534377" cy="259045"/>
    <xdr:sp macro="" textlink="">
      <xdr:nvSpPr>
        <xdr:cNvPr id="323" name="テキスト ボックス 322"/>
        <xdr:cNvSpPr txBox="1"/>
      </xdr:nvSpPr>
      <xdr:spPr>
        <a:xfrm>
          <a:off x="6705111" y="6500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7" name="テキスト ボックス 336"/>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9" name="テキスト ボックス 338"/>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1" name="テキスト ボックス 340"/>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106955</xdr:rowOff>
    </xdr:from>
    <xdr:to>
      <xdr:col>54</xdr:col>
      <xdr:colOff>189865</xdr:colOff>
      <xdr:row>58</xdr:row>
      <xdr:rowOff>76835</xdr:rowOff>
    </xdr:to>
    <xdr:cxnSp macro="">
      <xdr:nvCxnSpPr>
        <xdr:cNvPr id="345" name="直線コネクタ 344"/>
        <xdr:cNvCxnSpPr/>
      </xdr:nvCxnSpPr>
      <xdr:spPr>
        <a:xfrm flipV="1">
          <a:off x="10475595" y="8850905"/>
          <a:ext cx="1270" cy="1170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80662</xdr:rowOff>
    </xdr:from>
    <xdr:ext cx="534377" cy="259045"/>
    <xdr:sp macro="" textlink="">
      <xdr:nvSpPr>
        <xdr:cNvPr id="346" name="普通建設事業費最小値テキスト"/>
        <xdr:cNvSpPr txBox="1"/>
      </xdr:nvSpPr>
      <xdr:spPr>
        <a:xfrm>
          <a:off x="10528300" y="1002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76835</xdr:rowOff>
    </xdr:from>
    <xdr:to>
      <xdr:col>55</xdr:col>
      <xdr:colOff>88900</xdr:colOff>
      <xdr:row>58</xdr:row>
      <xdr:rowOff>76835</xdr:rowOff>
    </xdr:to>
    <xdr:cxnSp macro="">
      <xdr:nvCxnSpPr>
        <xdr:cNvPr id="347" name="直線コネクタ 346"/>
        <xdr:cNvCxnSpPr/>
      </xdr:nvCxnSpPr>
      <xdr:spPr>
        <a:xfrm>
          <a:off x="10388600" y="10020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53632</xdr:rowOff>
    </xdr:from>
    <xdr:ext cx="599010" cy="259045"/>
    <xdr:sp macro="" textlink="">
      <xdr:nvSpPr>
        <xdr:cNvPr id="348" name="普通建設事業費最大値テキスト"/>
        <xdr:cNvSpPr txBox="1"/>
      </xdr:nvSpPr>
      <xdr:spPr>
        <a:xfrm>
          <a:off x="10528300" y="8626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106955</xdr:rowOff>
    </xdr:from>
    <xdr:to>
      <xdr:col>55</xdr:col>
      <xdr:colOff>88900</xdr:colOff>
      <xdr:row>51</xdr:row>
      <xdr:rowOff>106955</xdr:rowOff>
    </xdr:to>
    <xdr:cxnSp macro="">
      <xdr:nvCxnSpPr>
        <xdr:cNvPr id="349" name="直線コネクタ 348"/>
        <xdr:cNvCxnSpPr/>
      </xdr:nvCxnSpPr>
      <xdr:spPr>
        <a:xfrm>
          <a:off x="10388600" y="8850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152273</xdr:rowOff>
    </xdr:from>
    <xdr:to>
      <xdr:col>55</xdr:col>
      <xdr:colOff>0</xdr:colOff>
      <xdr:row>56</xdr:row>
      <xdr:rowOff>156707</xdr:rowOff>
    </xdr:to>
    <xdr:cxnSp macro="">
      <xdr:nvCxnSpPr>
        <xdr:cNvPr id="350" name="直線コネクタ 349"/>
        <xdr:cNvCxnSpPr/>
      </xdr:nvCxnSpPr>
      <xdr:spPr>
        <a:xfrm flipV="1">
          <a:off x="9639300" y="9753473"/>
          <a:ext cx="838200" cy="4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88683</xdr:rowOff>
    </xdr:from>
    <xdr:ext cx="534377" cy="259045"/>
    <xdr:sp macro="" textlink="">
      <xdr:nvSpPr>
        <xdr:cNvPr id="351" name="普通建設事業費平均値テキスト"/>
        <xdr:cNvSpPr txBox="1"/>
      </xdr:nvSpPr>
      <xdr:spPr>
        <a:xfrm>
          <a:off x="10528300" y="96898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110256</xdr:rowOff>
    </xdr:from>
    <xdr:to>
      <xdr:col>55</xdr:col>
      <xdr:colOff>50800</xdr:colOff>
      <xdr:row>57</xdr:row>
      <xdr:rowOff>40406</xdr:rowOff>
    </xdr:to>
    <xdr:sp macro="" textlink="">
      <xdr:nvSpPr>
        <xdr:cNvPr id="352" name="フローチャート: 判断 351"/>
        <xdr:cNvSpPr/>
      </xdr:nvSpPr>
      <xdr:spPr>
        <a:xfrm>
          <a:off x="10426700" y="9711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156707</xdr:rowOff>
    </xdr:from>
    <xdr:to>
      <xdr:col>50</xdr:col>
      <xdr:colOff>114300</xdr:colOff>
      <xdr:row>57</xdr:row>
      <xdr:rowOff>75688</xdr:rowOff>
    </xdr:to>
    <xdr:cxnSp macro="">
      <xdr:nvCxnSpPr>
        <xdr:cNvPr id="353" name="直線コネクタ 352"/>
        <xdr:cNvCxnSpPr/>
      </xdr:nvCxnSpPr>
      <xdr:spPr>
        <a:xfrm flipV="1">
          <a:off x="8750300" y="9757907"/>
          <a:ext cx="889000" cy="90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111001</xdr:rowOff>
    </xdr:from>
    <xdr:to>
      <xdr:col>50</xdr:col>
      <xdr:colOff>165100</xdr:colOff>
      <xdr:row>57</xdr:row>
      <xdr:rowOff>41151</xdr:rowOff>
    </xdr:to>
    <xdr:sp macro="" textlink="">
      <xdr:nvSpPr>
        <xdr:cNvPr id="354" name="フローチャート: 判断 353"/>
        <xdr:cNvSpPr/>
      </xdr:nvSpPr>
      <xdr:spPr>
        <a:xfrm>
          <a:off x="9588500" y="9712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32278</xdr:rowOff>
    </xdr:from>
    <xdr:ext cx="534377" cy="259045"/>
    <xdr:sp macro="" textlink="">
      <xdr:nvSpPr>
        <xdr:cNvPr id="355" name="テキスト ボックス 354"/>
        <xdr:cNvSpPr txBox="1"/>
      </xdr:nvSpPr>
      <xdr:spPr>
        <a:xfrm>
          <a:off x="9372111" y="9804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93134</xdr:rowOff>
    </xdr:from>
    <xdr:to>
      <xdr:col>45</xdr:col>
      <xdr:colOff>177800</xdr:colOff>
      <xdr:row>57</xdr:row>
      <xdr:rowOff>75688</xdr:rowOff>
    </xdr:to>
    <xdr:cxnSp macro="">
      <xdr:nvCxnSpPr>
        <xdr:cNvPr id="356" name="直線コネクタ 355"/>
        <xdr:cNvCxnSpPr/>
      </xdr:nvCxnSpPr>
      <xdr:spPr>
        <a:xfrm>
          <a:off x="7861300" y="9694334"/>
          <a:ext cx="889000" cy="154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115486</xdr:rowOff>
    </xdr:from>
    <xdr:to>
      <xdr:col>46</xdr:col>
      <xdr:colOff>38100</xdr:colOff>
      <xdr:row>57</xdr:row>
      <xdr:rowOff>45636</xdr:rowOff>
    </xdr:to>
    <xdr:sp macro="" textlink="">
      <xdr:nvSpPr>
        <xdr:cNvPr id="357" name="フローチャート: 判断 356"/>
        <xdr:cNvSpPr/>
      </xdr:nvSpPr>
      <xdr:spPr>
        <a:xfrm>
          <a:off x="8699500" y="97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62163</xdr:rowOff>
    </xdr:from>
    <xdr:ext cx="534377" cy="259045"/>
    <xdr:sp macro="" textlink="">
      <xdr:nvSpPr>
        <xdr:cNvPr id="358" name="テキスト ボックス 357"/>
        <xdr:cNvSpPr txBox="1"/>
      </xdr:nvSpPr>
      <xdr:spPr>
        <a:xfrm>
          <a:off x="8483111" y="949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84982</xdr:rowOff>
    </xdr:from>
    <xdr:to>
      <xdr:col>41</xdr:col>
      <xdr:colOff>50800</xdr:colOff>
      <xdr:row>56</xdr:row>
      <xdr:rowOff>93134</xdr:rowOff>
    </xdr:to>
    <xdr:cxnSp macro="">
      <xdr:nvCxnSpPr>
        <xdr:cNvPr id="359" name="直線コネクタ 358"/>
        <xdr:cNvCxnSpPr/>
      </xdr:nvCxnSpPr>
      <xdr:spPr>
        <a:xfrm>
          <a:off x="6972300" y="9686182"/>
          <a:ext cx="889000" cy="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108948</xdr:rowOff>
    </xdr:from>
    <xdr:to>
      <xdr:col>41</xdr:col>
      <xdr:colOff>101600</xdr:colOff>
      <xdr:row>57</xdr:row>
      <xdr:rowOff>39098</xdr:rowOff>
    </xdr:to>
    <xdr:sp macro="" textlink="">
      <xdr:nvSpPr>
        <xdr:cNvPr id="360" name="フローチャート: 判断 359"/>
        <xdr:cNvSpPr/>
      </xdr:nvSpPr>
      <xdr:spPr>
        <a:xfrm>
          <a:off x="7810500" y="9710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30225</xdr:rowOff>
    </xdr:from>
    <xdr:ext cx="534377" cy="259045"/>
    <xdr:sp macro="" textlink="">
      <xdr:nvSpPr>
        <xdr:cNvPr id="361" name="テキスト ボックス 360"/>
        <xdr:cNvSpPr txBox="1"/>
      </xdr:nvSpPr>
      <xdr:spPr>
        <a:xfrm>
          <a:off x="7594111" y="9802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124017</xdr:rowOff>
    </xdr:from>
    <xdr:to>
      <xdr:col>36</xdr:col>
      <xdr:colOff>165100</xdr:colOff>
      <xdr:row>57</xdr:row>
      <xdr:rowOff>54167</xdr:rowOff>
    </xdr:to>
    <xdr:sp macro="" textlink="">
      <xdr:nvSpPr>
        <xdr:cNvPr id="362" name="フローチャート: 判断 361"/>
        <xdr:cNvSpPr/>
      </xdr:nvSpPr>
      <xdr:spPr>
        <a:xfrm>
          <a:off x="6921500" y="9725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45294</xdr:rowOff>
    </xdr:from>
    <xdr:ext cx="534377" cy="259045"/>
    <xdr:sp macro="" textlink="">
      <xdr:nvSpPr>
        <xdr:cNvPr id="363" name="テキスト ボックス 362"/>
        <xdr:cNvSpPr txBox="1"/>
      </xdr:nvSpPr>
      <xdr:spPr>
        <a:xfrm>
          <a:off x="6705111" y="9817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101473</xdr:rowOff>
    </xdr:from>
    <xdr:to>
      <xdr:col>55</xdr:col>
      <xdr:colOff>50800</xdr:colOff>
      <xdr:row>57</xdr:row>
      <xdr:rowOff>31623</xdr:rowOff>
    </xdr:to>
    <xdr:sp macro="" textlink="">
      <xdr:nvSpPr>
        <xdr:cNvPr id="369" name="楕円 368"/>
        <xdr:cNvSpPr/>
      </xdr:nvSpPr>
      <xdr:spPr>
        <a:xfrm>
          <a:off x="10426700" y="9702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124350</xdr:rowOff>
    </xdr:from>
    <xdr:ext cx="534377" cy="259045"/>
    <xdr:sp macro="" textlink="">
      <xdr:nvSpPr>
        <xdr:cNvPr id="370" name="普通建設事業費該当値テキスト"/>
        <xdr:cNvSpPr txBox="1"/>
      </xdr:nvSpPr>
      <xdr:spPr>
        <a:xfrm>
          <a:off x="10528300" y="9554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105907</xdr:rowOff>
    </xdr:from>
    <xdr:to>
      <xdr:col>50</xdr:col>
      <xdr:colOff>165100</xdr:colOff>
      <xdr:row>57</xdr:row>
      <xdr:rowOff>36057</xdr:rowOff>
    </xdr:to>
    <xdr:sp macro="" textlink="">
      <xdr:nvSpPr>
        <xdr:cNvPr id="371" name="楕円 370"/>
        <xdr:cNvSpPr/>
      </xdr:nvSpPr>
      <xdr:spPr>
        <a:xfrm>
          <a:off x="9588500" y="9707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52584</xdr:rowOff>
    </xdr:from>
    <xdr:ext cx="534377" cy="259045"/>
    <xdr:sp macro="" textlink="">
      <xdr:nvSpPr>
        <xdr:cNvPr id="372" name="テキスト ボックス 371"/>
        <xdr:cNvSpPr txBox="1"/>
      </xdr:nvSpPr>
      <xdr:spPr>
        <a:xfrm>
          <a:off x="9372111" y="9482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24888</xdr:rowOff>
    </xdr:from>
    <xdr:to>
      <xdr:col>46</xdr:col>
      <xdr:colOff>38100</xdr:colOff>
      <xdr:row>57</xdr:row>
      <xdr:rowOff>126488</xdr:rowOff>
    </xdr:to>
    <xdr:sp macro="" textlink="">
      <xdr:nvSpPr>
        <xdr:cNvPr id="373" name="楕円 372"/>
        <xdr:cNvSpPr/>
      </xdr:nvSpPr>
      <xdr:spPr>
        <a:xfrm>
          <a:off x="8699500" y="9797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117615</xdr:rowOff>
    </xdr:from>
    <xdr:ext cx="534377" cy="259045"/>
    <xdr:sp macro="" textlink="">
      <xdr:nvSpPr>
        <xdr:cNvPr id="374" name="テキスト ボックス 373"/>
        <xdr:cNvSpPr txBox="1"/>
      </xdr:nvSpPr>
      <xdr:spPr>
        <a:xfrm>
          <a:off x="8483111" y="9890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42334</xdr:rowOff>
    </xdr:from>
    <xdr:to>
      <xdr:col>41</xdr:col>
      <xdr:colOff>101600</xdr:colOff>
      <xdr:row>56</xdr:row>
      <xdr:rowOff>143934</xdr:rowOff>
    </xdr:to>
    <xdr:sp macro="" textlink="">
      <xdr:nvSpPr>
        <xdr:cNvPr id="375" name="楕円 374"/>
        <xdr:cNvSpPr/>
      </xdr:nvSpPr>
      <xdr:spPr>
        <a:xfrm>
          <a:off x="7810500" y="9643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160461</xdr:rowOff>
    </xdr:from>
    <xdr:ext cx="534377" cy="259045"/>
    <xdr:sp macro="" textlink="">
      <xdr:nvSpPr>
        <xdr:cNvPr id="376" name="テキスト ボックス 375"/>
        <xdr:cNvSpPr txBox="1"/>
      </xdr:nvSpPr>
      <xdr:spPr>
        <a:xfrm>
          <a:off x="7594111" y="941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34182</xdr:rowOff>
    </xdr:from>
    <xdr:to>
      <xdr:col>36</xdr:col>
      <xdr:colOff>165100</xdr:colOff>
      <xdr:row>56</xdr:row>
      <xdr:rowOff>135782</xdr:rowOff>
    </xdr:to>
    <xdr:sp macro="" textlink="">
      <xdr:nvSpPr>
        <xdr:cNvPr id="377" name="楕円 376"/>
        <xdr:cNvSpPr/>
      </xdr:nvSpPr>
      <xdr:spPr>
        <a:xfrm>
          <a:off x="6921500" y="963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152309</xdr:rowOff>
    </xdr:from>
    <xdr:ext cx="534377" cy="259045"/>
    <xdr:sp macro="" textlink="">
      <xdr:nvSpPr>
        <xdr:cNvPr id="378" name="テキスト ボックス 377"/>
        <xdr:cNvSpPr txBox="1"/>
      </xdr:nvSpPr>
      <xdr:spPr>
        <a:xfrm>
          <a:off x="6705111" y="9410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4" name="テキスト ボックス 393"/>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6" name="テキスト ボックス 395"/>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8" name="テキスト ボックス 397"/>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31770</xdr:rowOff>
    </xdr:from>
    <xdr:to>
      <xdr:col>54</xdr:col>
      <xdr:colOff>189865</xdr:colOff>
      <xdr:row>79</xdr:row>
      <xdr:rowOff>44450</xdr:rowOff>
    </xdr:to>
    <xdr:cxnSp macro="">
      <xdr:nvCxnSpPr>
        <xdr:cNvPr id="402" name="直線コネクタ 401"/>
        <xdr:cNvCxnSpPr/>
      </xdr:nvCxnSpPr>
      <xdr:spPr>
        <a:xfrm flipV="1">
          <a:off x="10475595" y="12204720"/>
          <a:ext cx="1270" cy="1384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3"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4" name="直線コネクタ 403"/>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149897</xdr:rowOff>
    </xdr:from>
    <xdr:ext cx="599010" cy="259045"/>
    <xdr:sp macro="" textlink="">
      <xdr:nvSpPr>
        <xdr:cNvPr id="405" name="普通建設事業費 （ うち新規整備　）最大値テキスト"/>
        <xdr:cNvSpPr txBox="1"/>
      </xdr:nvSpPr>
      <xdr:spPr>
        <a:xfrm>
          <a:off x="10528300" y="11979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31770</xdr:rowOff>
    </xdr:from>
    <xdr:to>
      <xdr:col>55</xdr:col>
      <xdr:colOff>88900</xdr:colOff>
      <xdr:row>71</xdr:row>
      <xdr:rowOff>31770</xdr:rowOff>
    </xdr:to>
    <xdr:cxnSp macro="">
      <xdr:nvCxnSpPr>
        <xdr:cNvPr id="406" name="直線コネクタ 405"/>
        <xdr:cNvCxnSpPr/>
      </xdr:nvCxnSpPr>
      <xdr:spPr>
        <a:xfrm>
          <a:off x="10388600" y="1220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3370</xdr:rowOff>
    </xdr:from>
    <xdr:to>
      <xdr:col>55</xdr:col>
      <xdr:colOff>0</xdr:colOff>
      <xdr:row>79</xdr:row>
      <xdr:rowOff>29781</xdr:rowOff>
    </xdr:to>
    <xdr:cxnSp macro="">
      <xdr:nvCxnSpPr>
        <xdr:cNvPr id="407" name="直線コネクタ 406"/>
        <xdr:cNvCxnSpPr/>
      </xdr:nvCxnSpPr>
      <xdr:spPr>
        <a:xfrm>
          <a:off x="9639300" y="13547920"/>
          <a:ext cx="838200" cy="2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50444</xdr:rowOff>
    </xdr:from>
    <xdr:ext cx="534377" cy="259045"/>
    <xdr:sp macro="" textlink="">
      <xdr:nvSpPr>
        <xdr:cNvPr id="408" name="普通建設事業費 （ うち新規整備　）平均値テキスト"/>
        <xdr:cNvSpPr txBox="1"/>
      </xdr:nvSpPr>
      <xdr:spPr>
        <a:xfrm>
          <a:off x="10528300" y="132520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27567</xdr:rowOff>
    </xdr:from>
    <xdr:to>
      <xdr:col>55</xdr:col>
      <xdr:colOff>50800</xdr:colOff>
      <xdr:row>78</xdr:row>
      <xdr:rowOff>129167</xdr:rowOff>
    </xdr:to>
    <xdr:sp macro="" textlink="">
      <xdr:nvSpPr>
        <xdr:cNvPr id="409" name="フローチャート: 判断 408"/>
        <xdr:cNvSpPr/>
      </xdr:nvSpPr>
      <xdr:spPr>
        <a:xfrm>
          <a:off x="10426700" y="13400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148844</xdr:rowOff>
    </xdr:from>
    <xdr:to>
      <xdr:col>50</xdr:col>
      <xdr:colOff>114300</xdr:colOff>
      <xdr:row>79</xdr:row>
      <xdr:rowOff>3370</xdr:rowOff>
    </xdr:to>
    <xdr:cxnSp macro="">
      <xdr:nvCxnSpPr>
        <xdr:cNvPr id="410" name="直線コネクタ 409"/>
        <xdr:cNvCxnSpPr/>
      </xdr:nvCxnSpPr>
      <xdr:spPr>
        <a:xfrm>
          <a:off x="8750300" y="13521944"/>
          <a:ext cx="889000" cy="25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36337</xdr:rowOff>
    </xdr:from>
    <xdr:to>
      <xdr:col>50</xdr:col>
      <xdr:colOff>165100</xdr:colOff>
      <xdr:row>78</xdr:row>
      <xdr:rowOff>137937</xdr:rowOff>
    </xdr:to>
    <xdr:sp macro="" textlink="">
      <xdr:nvSpPr>
        <xdr:cNvPr id="411" name="フローチャート: 判断 410"/>
        <xdr:cNvSpPr/>
      </xdr:nvSpPr>
      <xdr:spPr>
        <a:xfrm>
          <a:off x="9588500" y="13409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154464</xdr:rowOff>
    </xdr:from>
    <xdr:ext cx="534377" cy="259045"/>
    <xdr:sp macro="" textlink="">
      <xdr:nvSpPr>
        <xdr:cNvPr id="412" name="テキスト ボックス 411"/>
        <xdr:cNvSpPr txBox="1"/>
      </xdr:nvSpPr>
      <xdr:spPr>
        <a:xfrm>
          <a:off x="9372111" y="13184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94383</xdr:rowOff>
    </xdr:from>
    <xdr:to>
      <xdr:col>45</xdr:col>
      <xdr:colOff>177800</xdr:colOff>
      <xdr:row>78</xdr:row>
      <xdr:rowOff>148844</xdr:rowOff>
    </xdr:to>
    <xdr:cxnSp macro="">
      <xdr:nvCxnSpPr>
        <xdr:cNvPr id="413" name="直線コネクタ 412"/>
        <xdr:cNvCxnSpPr/>
      </xdr:nvCxnSpPr>
      <xdr:spPr>
        <a:xfrm>
          <a:off x="7861300" y="13467483"/>
          <a:ext cx="889000" cy="54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8837</xdr:rowOff>
    </xdr:from>
    <xdr:to>
      <xdr:col>46</xdr:col>
      <xdr:colOff>38100</xdr:colOff>
      <xdr:row>78</xdr:row>
      <xdr:rowOff>110437</xdr:rowOff>
    </xdr:to>
    <xdr:sp macro="" textlink="">
      <xdr:nvSpPr>
        <xdr:cNvPr id="414" name="フローチャート: 判断 413"/>
        <xdr:cNvSpPr/>
      </xdr:nvSpPr>
      <xdr:spPr>
        <a:xfrm>
          <a:off x="8699500" y="13381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126964</xdr:rowOff>
    </xdr:from>
    <xdr:ext cx="534377" cy="259045"/>
    <xdr:sp macro="" textlink="">
      <xdr:nvSpPr>
        <xdr:cNvPr id="415" name="テキスト ボックス 414"/>
        <xdr:cNvSpPr txBox="1"/>
      </xdr:nvSpPr>
      <xdr:spPr>
        <a:xfrm>
          <a:off x="8483111" y="13157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5603</xdr:rowOff>
    </xdr:from>
    <xdr:to>
      <xdr:col>41</xdr:col>
      <xdr:colOff>50800</xdr:colOff>
      <xdr:row>78</xdr:row>
      <xdr:rowOff>94383</xdr:rowOff>
    </xdr:to>
    <xdr:cxnSp macro="">
      <xdr:nvCxnSpPr>
        <xdr:cNvPr id="416" name="直線コネクタ 415"/>
        <xdr:cNvCxnSpPr/>
      </xdr:nvCxnSpPr>
      <xdr:spPr>
        <a:xfrm>
          <a:off x="6972300" y="13378703"/>
          <a:ext cx="889000" cy="88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28336</xdr:rowOff>
    </xdr:from>
    <xdr:to>
      <xdr:col>41</xdr:col>
      <xdr:colOff>101600</xdr:colOff>
      <xdr:row>78</xdr:row>
      <xdr:rowOff>129936</xdr:rowOff>
    </xdr:to>
    <xdr:sp macro="" textlink="">
      <xdr:nvSpPr>
        <xdr:cNvPr id="417" name="フローチャート: 判断 416"/>
        <xdr:cNvSpPr/>
      </xdr:nvSpPr>
      <xdr:spPr>
        <a:xfrm>
          <a:off x="7810500" y="1340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146463</xdr:rowOff>
    </xdr:from>
    <xdr:ext cx="534377" cy="259045"/>
    <xdr:sp macro="" textlink="">
      <xdr:nvSpPr>
        <xdr:cNvPr id="418" name="テキスト ボックス 417"/>
        <xdr:cNvSpPr txBox="1"/>
      </xdr:nvSpPr>
      <xdr:spPr>
        <a:xfrm>
          <a:off x="7594111" y="1317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7579</xdr:rowOff>
    </xdr:from>
    <xdr:to>
      <xdr:col>36</xdr:col>
      <xdr:colOff>165100</xdr:colOff>
      <xdr:row>78</xdr:row>
      <xdr:rowOff>109179</xdr:rowOff>
    </xdr:to>
    <xdr:sp macro="" textlink="">
      <xdr:nvSpPr>
        <xdr:cNvPr id="419" name="フローチャート: 判断 418"/>
        <xdr:cNvSpPr/>
      </xdr:nvSpPr>
      <xdr:spPr>
        <a:xfrm>
          <a:off x="6921500" y="13380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100306</xdr:rowOff>
    </xdr:from>
    <xdr:ext cx="534377" cy="259045"/>
    <xdr:sp macro="" textlink="">
      <xdr:nvSpPr>
        <xdr:cNvPr id="420" name="テキスト ボックス 419"/>
        <xdr:cNvSpPr txBox="1"/>
      </xdr:nvSpPr>
      <xdr:spPr>
        <a:xfrm>
          <a:off x="6705111" y="13473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150431</xdr:rowOff>
    </xdr:from>
    <xdr:to>
      <xdr:col>55</xdr:col>
      <xdr:colOff>50800</xdr:colOff>
      <xdr:row>79</xdr:row>
      <xdr:rowOff>80581</xdr:rowOff>
    </xdr:to>
    <xdr:sp macro="" textlink="">
      <xdr:nvSpPr>
        <xdr:cNvPr id="426" name="楕円 425"/>
        <xdr:cNvSpPr/>
      </xdr:nvSpPr>
      <xdr:spPr>
        <a:xfrm>
          <a:off x="10426700" y="13523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65358</xdr:rowOff>
    </xdr:from>
    <xdr:ext cx="469744" cy="259045"/>
    <xdr:sp macro="" textlink="">
      <xdr:nvSpPr>
        <xdr:cNvPr id="427" name="普通建設事業費 （ うち新規整備　）該当値テキスト"/>
        <xdr:cNvSpPr txBox="1"/>
      </xdr:nvSpPr>
      <xdr:spPr>
        <a:xfrm>
          <a:off x="10528300" y="13438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124020</xdr:rowOff>
    </xdr:from>
    <xdr:to>
      <xdr:col>50</xdr:col>
      <xdr:colOff>165100</xdr:colOff>
      <xdr:row>79</xdr:row>
      <xdr:rowOff>54170</xdr:rowOff>
    </xdr:to>
    <xdr:sp macro="" textlink="">
      <xdr:nvSpPr>
        <xdr:cNvPr id="428" name="楕円 427"/>
        <xdr:cNvSpPr/>
      </xdr:nvSpPr>
      <xdr:spPr>
        <a:xfrm>
          <a:off x="9588500" y="1349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45297</xdr:rowOff>
    </xdr:from>
    <xdr:ext cx="469744" cy="259045"/>
    <xdr:sp macro="" textlink="">
      <xdr:nvSpPr>
        <xdr:cNvPr id="429" name="テキスト ボックス 428"/>
        <xdr:cNvSpPr txBox="1"/>
      </xdr:nvSpPr>
      <xdr:spPr>
        <a:xfrm>
          <a:off x="9404428" y="13589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98044</xdr:rowOff>
    </xdr:from>
    <xdr:to>
      <xdr:col>46</xdr:col>
      <xdr:colOff>38100</xdr:colOff>
      <xdr:row>79</xdr:row>
      <xdr:rowOff>28194</xdr:rowOff>
    </xdr:to>
    <xdr:sp macro="" textlink="">
      <xdr:nvSpPr>
        <xdr:cNvPr id="430" name="楕円 429"/>
        <xdr:cNvSpPr/>
      </xdr:nvSpPr>
      <xdr:spPr>
        <a:xfrm>
          <a:off x="8699500" y="1347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19321</xdr:rowOff>
    </xdr:from>
    <xdr:ext cx="469744" cy="259045"/>
    <xdr:sp macro="" textlink="">
      <xdr:nvSpPr>
        <xdr:cNvPr id="431" name="テキスト ボックス 430"/>
        <xdr:cNvSpPr txBox="1"/>
      </xdr:nvSpPr>
      <xdr:spPr>
        <a:xfrm>
          <a:off x="8515428" y="13563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43583</xdr:rowOff>
    </xdr:from>
    <xdr:to>
      <xdr:col>41</xdr:col>
      <xdr:colOff>101600</xdr:colOff>
      <xdr:row>78</xdr:row>
      <xdr:rowOff>145183</xdr:rowOff>
    </xdr:to>
    <xdr:sp macro="" textlink="">
      <xdr:nvSpPr>
        <xdr:cNvPr id="432" name="楕円 431"/>
        <xdr:cNvSpPr/>
      </xdr:nvSpPr>
      <xdr:spPr>
        <a:xfrm>
          <a:off x="7810500" y="13416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136310</xdr:rowOff>
    </xdr:from>
    <xdr:ext cx="534377" cy="259045"/>
    <xdr:sp macro="" textlink="">
      <xdr:nvSpPr>
        <xdr:cNvPr id="433" name="テキスト ボックス 432"/>
        <xdr:cNvSpPr txBox="1"/>
      </xdr:nvSpPr>
      <xdr:spPr>
        <a:xfrm>
          <a:off x="7594111" y="13509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126253</xdr:rowOff>
    </xdr:from>
    <xdr:to>
      <xdr:col>36</xdr:col>
      <xdr:colOff>165100</xdr:colOff>
      <xdr:row>78</xdr:row>
      <xdr:rowOff>56403</xdr:rowOff>
    </xdr:to>
    <xdr:sp macro="" textlink="">
      <xdr:nvSpPr>
        <xdr:cNvPr id="434" name="楕円 433"/>
        <xdr:cNvSpPr/>
      </xdr:nvSpPr>
      <xdr:spPr>
        <a:xfrm>
          <a:off x="6921500" y="1332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72930</xdr:rowOff>
    </xdr:from>
    <xdr:ext cx="534377" cy="259045"/>
    <xdr:sp macro="" textlink="">
      <xdr:nvSpPr>
        <xdr:cNvPr id="435" name="テキスト ボックス 434"/>
        <xdr:cNvSpPr txBox="1"/>
      </xdr:nvSpPr>
      <xdr:spPr>
        <a:xfrm>
          <a:off x="6705111" y="13103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7" name="テキスト ボックス 446"/>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9" name="テキスト ボックス 448"/>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1" name="テキスト ボックス 450"/>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3" name="テキスト ボックス 452"/>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5" name="テキスト ボックス 454"/>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7" name="テキスト ボックス 456"/>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37190</xdr:rowOff>
    </xdr:from>
    <xdr:to>
      <xdr:col>54</xdr:col>
      <xdr:colOff>189865</xdr:colOff>
      <xdr:row>98</xdr:row>
      <xdr:rowOff>118881</xdr:rowOff>
    </xdr:to>
    <xdr:cxnSp macro="">
      <xdr:nvCxnSpPr>
        <xdr:cNvPr id="461" name="直線コネクタ 460"/>
        <xdr:cNvCxnSpPr/>
      </xdr:nvCxnSpPr>
      <xdr:spPr>
        <a:xfrm flipV="1">
          <a:off x="10475595" y="15467690"/>
          <a:ext cx="1270" cy="1453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122708</xdr:rowOff>
    </xdr:from>
    <xdr:ext cx="469744" cy="259045"/>
    <xdr:sp macro="" textlink="">
      <xdr:nvSpPr>
        <xdr:cNvPr id="462" name="普通建設事業費 （ うち更新整備　）最小値テキスト"/>
        <xdr:cNvSpPr txBox="1"/>
      </xdr:nvSpPr>
      <xdr:spPr>
        <a:xfrm>
          <a:off x="10528300" y="16924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118881</xdr:rowOff>
    </xdr:from>
    <xdr:to>
      <xdr:col>55</xdr:col>
      <xdr:colOff>88900</xdr:colOff>
      <xdr:row>98</xdr:row>
      <xdr:rowOff>118881</xdr:rowOff>
    </xdr:to>
    <xdr:cxnSp macro="">
      <xdr:nvCxnSpPr>
        <xdr:cNvPr id="463" name="直線コネクタ 462"/>
        <xdr:cNvCxnSpPr/>
      </xdr:nvCxnSpPr>
      <xdr:spPr>
        <a:xfrm>
          <a:off x="10388600" y="1692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155317</xdr:rowOff>
    </xdr:from>
    <xdr:ext cx="534377" cy="259045"/>
    <xdr:sp macro="" textlink="">
      <xdr:nvSpPr>
        <xdr:cNvPr id="464" name="普通建設事業費 （ うち更新整備　）最大値テキスト"/>
        <xdr:cNvSpPr txBox="1"/>
      </xdr:nvSpPr>
      <xdr:spPr>
        <a:xfrm>
          <a:off x="10528300" y="15242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37190</xdr:rowOff>
    </xdr:from>
    <xdr:to>
      <xdr:col>55</xdr:col>
      <xdr:colOff>88900</xdr:colOff>
      <xdr:row>90</xdr:row>
      <xdr:rowOff>37190</xdr:rowOff>
    </xdr:to>
    <xdr:cxnSp macro="">
      <xdr:nvCxnSpPr>
        <xdr:cNvPr id="465" name="直線コネクタ 464"/>
        <xdr:cNvCxnSpPr/>
      </xdr:nvCxnSpPr>
      <xdr:spPr>
        <a:xfrm>
          <a:off x="10388600" y="15467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163916</xdr:rowOff>
    </xdr:from>
    <xdr:to>
      <xdr:col>55</xdr:col>
      <xdr:colOff>0</xdr:colOff>
      <xdr:row>94</xdr:row>
      <xdr:rowOff>126408</xdr:rowOff>
    </xdr:to>
    <xdr:cxnSp macro="">
      <xdr:nvCxnSpPr>
        <xdr:cNvPr id="466" name="直線コネクタ 465"/>
        <xdr:cNvCxnSpPr/>
      </xdr:nvCxnSpPr>
      <xdr:spPr>
        <a:xfrm flipV="1">
          <a:off x="9639300" y="16108766"/>
          <a:ext cx="838200" cy="133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46868</xdr:rowOff>
    </xdr:from>
    <xdr:ext cx="534377" cy="259045"/>
    <xdr:sp macro="" textlink="">
      <xdr:nvSpPr>
        <xdr:cNvPr id="467" name="普通建設事業費 （ うち更新整備　）平均値テキスト"/>
        <xdr:cNvSpPr txBox="1"/>
      </xdr:nvSpPr>
      <xdr:spPr>
        <a:xfrm>
          <a:off x="10528300" y="163346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68441</xdr:rowOff>
    </xdr:from>
    <xdr:to>
      <xdr:col>55</xdr:col>
      <xdr:colOff>50800</xdr:colOff>
      <xdr:row>95</xdr:row>
      <xdr:rowOff>170041</xdr:rowOff>
    </xdr:to>
    <xdr:sp macro="" textlink="">
      <xdr:nvSpPr>
        <xdr:cNvPr id="468" name="フローチャート: 判断 467"/>
        <xdr:cNvSpPr/>
      </xdr:nvSpPr>
      <xdr:spPr>
        <a:xfrm>
          <a:off x="10426700" y="16356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126408</xdr:rowOff>
    </xdr:from>
    <xdr:to>
      <xdr:col>50</xdr:col>
      <xdr:colOff>114300</xdr:colOff>
      <xdr:row>96</xdr:row>
      <xdr:rowOff>159784</xdr:rowOff>
    </xdr:to>
    <xdr:cxnSp macro="">
      <xdr:nvCxnSpPr>
        <xdr:cNvPr id="469" name="直線コネクタ 468"/>
        <xdr:cNvCxnSpPr/>
      </xdr:nvCxnSpPr>
      <xdr:spPr>
        <a:xfrm flipV="1">
          <a:off x="8750300" y="16242708"/>
          <a:ext cx="889000" cy="376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76637</xdr:rowOff>
    </xdr:from>
    <xdr:to>
      <xdr:col>50</xdr:col>
      <xdr:colOff>165100</xdr:colOff>
      <xdr:row>96</xdr:row>
      <xdr:rowOff>6787</xdr:rowOff>
    </xdr:to>
    <xdr:sp macro="" textlink="">
      <xdr:nvSpPr>
        <xdr:cNvPr id="470" name="フローチャート: 判断 469"/>
        <xdr:cNvSpPr/>
      </xdr:nvSpPr>
      <xdr:spPr>
        <a:xfrm>
          <a:off x="9588500" y="16364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169364</xdr:rowOff>
    </xdr:from>
    <xdr:ext cx="534377" cy="259045"/>
    <xdr:sp macro="" textlink="">
      <xdr:nvSpPr>
        <xdr:cNvPr id="471" name="テキスト ボックス 470"/>
        <xdr:cNvSpPr txBox="1"/>
      </xdr:nvSpPr>
      <xdr:spPr>
        <a:xfrm>
          <a:off x="9372111" y="16457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12092</xdr:rowOff>
    </xdr:from>
    <xdr:to>
      <xdr:col>45</xdr:col>
      <xdr:colOff>177800</xdr:colOff>
      <xdr:row>96</xdr:row>
      <xdr:rowOff>159784</xdr:rowOff>
    </xdr:to>
    <xdr:cxnSp macro="">
      <xdr:nvCxnSpPr>
        <xdr:cNvPr id="472" name="直線コネクタ 471"/>
        <xdr:cNvCxnSpPr/>
      </xdr:nvCxnSpPr>
      <xdr:spPr>
        <a:xfrm>
          <a:off x="7861300" y="16299842"/>
          <a:ext cx="889000" cy="319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132269</xdr:rowOff>
    </xdr:from>
    <xdr:to>
      <xdr:col>46</xdr:col>
      <xdr:colOff>38100</xdr:colOff>
      <xdr:row>96</xdr:row>
      <xdr:rowOff>62419</xdr:rowOff>
    </xdr:to>
    <xdr:sp macro="" textlink="">
      <xdr:nvSpPr>
        <xdr:cNvPr id="473" name="フローチャート: 判断 472"/>
        <xdr:cNvSpPr/>
      </xdr:nvSpPr>
      <xdr:spPr>
        <a:xfrm>
          <a:off x="8699500" y="16420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78946</xdr:rowOff>
    </xdr:from>
    <xdr:ext cx="534377" cy="259045"/>
    <xdr:sp macro="" textlink="">
      <xdr:nvSpPr>
        <xdr:cNvPr id="474" name="テキスト ボックス 473"/>
        <xdr:cNvSpPr txBox="1"/>
      </xdr:nvSpPr>
      <xdr:spPr>
        <a:xfrm>
          <a:off x="8483111" y="16195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12092</xdr:rowOff>
    </xdr:from>
    <xdr:to>
      <xdr:col>41</xdr:col>
      <xdr:colOff>50800</xdr:colOff>
      <xdr:row>96</xdr:row>
      <xdr:rowOff>41647</xdr:rowOff>
    </xdr:to>
    <xdr:cxnSp macro="">
      <xdr:nvCxnSpPr>
        <xdr:cNvPr id="475" name="直線コネクタ 474"/>
        <xdr:cNvCxnSpPr/>
      </xdr:nvCxnSpPr>
      <xdr:spPr>
        <a:xfrm flipV="1">
          <a:off x="6972300" y="16299842"/>
          <a:ext cx="889000" cy="201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98306</xdr:rowOff>
    </xdr:from>
    <xdr:to>
      <xdr:col>41</xdr:col>
      <xdr:colOff>101600</xdr:colOff>
      <xdr:row>96</xdr:row>
      <xdr:rowOff>28456</xdr:rowOff>
    </xdr:to>
    <xdr:sp macro="" textlink="">
      <xdr:nvSpPr>
        <xdr:cNvPr id="476" name="フローチャート: 判断 475"/>
        <xdr:cNvSpPr/>
      </xdr:nvSpPr>
      <xdr:spPr>
        <a:xfrm>
          <a:off x="7810500" y="1638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19583</xdr:rowOff>
    </xdr:from>
    <xdr:ext cx="534377" cy="259045"/>
    <xdr:sp macro="" textlink="">
      <xdr:nvSpPr>
        <xdr:cNvPr id="477" name="テキスト ボックス 476"/>
        <xdr:cNvSpPr txBox="1"/>
      </xdr:nvSpPr>
      <xdr:spPr>
        <a:xfrm>
          <a:off x="7594111" y="16478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164779</xdr:rowOff>
    </xdr:from>
    <xdr:to>
      <xdr:col>36</xdr:col>
      <xdr:colOff>165100</xdr:colOff>
      <xdr:row>96</xdr:row>
      <xdr:rowOff>94929</xdr:rowOff>
    </xdr:to>
    <xdr:sp macro="" textlink="">
      <xdr:nvSpPr>
        <xdr:cNvPr id="478" name="フローチャート: 判断 477"/>
        <xdr:cNvSpPr/>
      </xdr:nvSpPr>
      <xdr:spPr>
        <a:xfrm>
          <a:off x="6921500" y="1645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86056</xdr:rowOff>
    </xdr:from>
    <xdr:ext cx="534377" cy="259045"/>
    <xdr:sp macro="" textlink="">
      <xdr:nvSpPr>
        <xdr:cNvPr id="479" name="テキスト ボックス 478"/>
        <xdr:cNvSpPr txBox="1"/>
      </xdr:nvSpPr>
      <xdr:spPr>
        <a:xfrm>
          <a:off x="6705111" y="16545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113116</xdr:rowOff>
    </xdr:from>
    <xdr:to>
      <xdr:col>55</xdr:col>
      <xdr:colOff>50800</xdr:colOff>
      <xdr:row>94</xdr:row>
      <xdr:rowOff>43266</xdr:rowOff>
    </xdr:to>
    <xdr:sp macro="" textlink="">
      <xdr:nvSpPr>
        <xdr:cNvPr id="485" name="楕円 484"/>
        <xdr:cNvSpPr/>
      </xdr:nvSpPr>
      <xdr:spPr>
        <a:xfrm>
          <a:off x="10426700" y="16057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135993</xdr:rowOff>
    </xdr:from>
    <xdr:ext cx="534377" cy="259045"/>
    <xdr:sp macro="" textlink="">
      <xdr:nvSpPr>
        <xdr:cNvPr id="486" name="普通建設事業費 （ うち更新整備　）該当値テキスト"/>
        <xdr:cNvSpPr txBox="1"/>
      </xdr:nvSpPr>
      <xdr:spPr>
        <a:xfrm>
          <a:off x="10528300" y="15909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75608</xdr:rowOff>
    </xdr:from>
    <xdr:to>
      <xdr:col>50</xdr:col>
      <xdr:colOff>165100</xdr:colOff>
      <xdr:row>95</xdr:row>
      <xdr:rowOff>5758</xdr:rowOff>
    </xdr:to>
    <xdr:sp macro="" textlink="">
      <xdr:nvSpPr>
        <xdr:cNvPr id="487" name="楕円 486"/>
        <xdr:cNvSpPr/>
      </xdr:nvSpPr>
      <xdr:spPr>
        <a:xfrm>
          <a:off x="9588500" y="16191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22285</xdr:rowOff>
    </xdr:from>
    <xdr:ext cx="534377" cy="259045"/>
    <xdr:sp macro="" textlink="">
      <xdr:nvSpPr>
        <xdr:cNvPr id="488" name="テキスト ボックス 487"/>
        <xdr:cNvSpPr txBox="1"/>
      </xdr:nvSpPr>
      <xdr:spPr>
        <a:xfrm>
          <a:off x="9372111" y="15967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108984</xdr:rowOff>
    </xdr:from>
    <xdr:to>
      <xdr:col>46</xdr:col>
      <xdr:colOff>38100</xdr:colOff>
      <xdr:row>97</xdr:row>
      <xdr:rowOff>39134</xdr:rowOff>
    </xdr:to>
    <xdr:sp macro="" textlink="">
      <xdr:nvSpPr>
        <xdr:cNvPr id="489" name="楕円 488"/>
        <xdr:cNvSpPr/>
      </xdr:nvSpPr>
      <xdr:spPr>
        <a:xfrm>
          <a:off x="8699500" y="16568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30261</xdr:rowOff>
    </xdr:from>
    <xdr:ext cx="534377" cy="259045"/>
    <xdr:sp macro="" textlink="">
      <xdr:nvSpPr>
        <xdr:cNvPr id="490" name="テキスト ボックス 489"/>
        <xdr:cNvSpPr txBox="1"/>
      </xdr:nvSpPr>
      <xdr:spPr>
        <a:xfrm>
          <a:off x="8483111" y="16660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132742</xdr:rowOff>
    </xdr:from>
    <xdr:to>
      <xdr:col>41</xdr:col>
      <xdr:colOff>101600</xdr:colOff>
      <xdr:row>95</xdr:row>
      <xdr:rowOff>62892</xdr:rowOff>
    </xdr:to>
    <xdr:sp macro="" textlink="">
      <xdr:nvSpPr>
        <xdr:cNvPr id="491" name="楕円 490"/>
        <xdr:cNvSpPr/>
      </xdr:nvSpPr>
      <xdr:spPr>
        <a:xfrm>
          <a:off x="7810500" y="16249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79419</xdr:rowOff>
    </xdr:from>
    <xdr:ext cx="534377" cy="259045"/>
    <xdr:sp macro="" textlink="">
      <xdr:nvSpPr>
        <xdr:cNvPr id="492" name="テキスト ボックス 491"/>
        <xdr:cNvSpPr txBox="1"/>
      </xdr:nvSpPr>
      <xdr:spPr>
        <a:xfrm>
          <a:off x="7594111" y="1602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162297</xdr:rowOff>
    </xdr:from>
    <xdr:to>
      <xdr:col>36</xdr:col>
      <xdr:colOff>165100</xdr:colOff>
      <xdr:row>96</xdr:row>
      <xdr:rowOff>92447</xdr:rowOff>
    </xdr:to>
    <xdr:sp macro="" textlink="">
      <xdr:nvSpPr>
        <xdr:cNvPr id="493" name="楕円 492"/>
        <xdr:cNvSpPr/>
      </xdr:nvSpPr>
      <xdr:spPr>
        <a:xfrm>
          <a:off x="6921500" y="16450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108974</xdr:rowOff>
    </xdr:from>
    <xdr:ext cx="534377" cy="259045"/>
    <xdr:sp macro="" textlink="">
      <xdr:nvSpPr>
        <xdr:cNvPr id="494" name="テキスト ボックス 493"/>
        <xdr:cNvSpPr txBox="1"/>
      </xdr:nvSpPr>
      <xdr:spPr>
        <a:xfrm>
          <a:off x="6705111" y="16225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6" name="テキスト ボックス 50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8" name="テキスト ボックス 507"/>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2" name="テキスト ボックス 511"/>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4" name="テキスト ボックス 513"/>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6" name="テキスト ボックス 51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13081</xdr:rowOff>
    </xdr:from>
    <xdr:to>
      <xdr:col>85</xdr:col>
      <xdr:colOff>126364</xdr:colOff>
      <xdr:row>39</xdr:row>
      <xdr:rowOff>44450</xdr:rowOff>
    </xdr:to>
    <xdr:cxnSp macro="">
      <xdr:nvCxnSpPr>
        <xdr:cNvPr id="518" name="直線コネクタ 517"/>
        <xdr:cNvCxnSpPr/>
      </xdr:nvCxnSpPr>
      <xdr:spPr>
        <a:xfrm flipV="1">
          <a:off x="16317595" y="5156581"/>
          <a:ext cx="1269" cy="1574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9"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0" name="直線コネクタ 519"/>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131208</xdr:rowOff>
    </xdr:from>
    <xdr:ext cx="599010" cy="259045"/>
    <xdr:sp macro="" textlink="">
      <xdr:nvSpPr>
        <xdr:cNvPr id="521" name="災害復旧事業費最大値テキスト"/>
        <xdr:cNvSpPr txBox="1"/>
      </xdr:nvSpPr>
      <xdr:spPr>
        <a:xfrm>
          <a:off x="16370300" y="4931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13081</xdr:rowOff>
    </xdr:from>
    <xdr:to>
      <xdr:col>86</xdr:col>
      <xdr:colOff>25400</xdr:colOff>
      <xdr:row>30</xdr:row>
      <xdr:rowOff>13081</xdr:rowOff>
    </xdr:to>
    <xdr:cxnSp macro="">
      <xdr:nvCxnSpPr>
        <xdr:cNvPr id="522" name="直線コネクタ 521"/>
        <xdr:cNvCxnSpPr/>
      </xdr:nvCxnSpPr>
      <xdr:spPr>
        <a:xfrm>
          <a:off x="16230600" y="5156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138735</xdr:rowOff>
    </xdr:from>
    <xdr:to>
      <xdr:col>85</xdr:col>
      <xdr:colOff>127000</xdr:colOff>
      <xdr:row>38</xdr:row>
      <xdr:rowOff>30582</xdr:rowOff>
    </xdr:to>
    <xdr:cxnSp macro="">
      <xdr:nvCxnSpPr>
        <xdr:cNvPr id="523" name="直線コネクタ 522"/>
        <xdr:cNvCxnSpPr/>
      </xdr:nvCxnSpPr>
      <xdr:spPr>
        <a:xfrm>
          <a:off x="15481300" y="6482385"/>
          <a:ext cx="838200" cy="63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44581</xdr:rowOff>
    </xdr:from>
    <xdr:ext cx="469744" cy="259045"/>
    <xdr:sp macro="" textlink="">
      <xdr:nvSpPr>
        <xdr:cNvPr id="524" name="災害復旧事業費平均値テキスト"/>
        <xdr:cNvSpPr txBox="1"/>
      </xdr:nvSpPr>
      <xdr:spPr>
        <a:xfrm>
          <a:off x="16370300" y="65596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66154</xdr:rowOff>
    </xdr:from>
    <xdr:to>
      <xdr:col>85</xdr:col>
      <xdr:colOff>177800</xdr:colOff>
      <xdr:row>38</xdr:row>
      <xdr:rowOff>167754</xdr:rowOff>
    </xdr:to>
    <xdr:sp macro="" textlink="">
      <xdr:nvSpPr>
        <xdr:cNvPr id="525" name="フローチャート: 判断 524"/>
        <xdr:cNvSpPr/>
      </xdr:nvSpPr>
      <xdr:spPr>
        <a:xfrm>
          <a:off x="16268700" y="658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138735</xdr:rowOff>
    </xdr:from>
    <xdr:to>
      <xdr:col>81</xdr:col>
      <xdr:colOff>50800</xdr:colOff>
      <xdr:row>38</xdr:row>
      <xdr:rowOff>116243</xdr:rowOff>
    </xdr:to>
    <xdr:cxnSp macro="">
      <xdr:nvCxnSpPr>
        <xdr:cNvPr id="526" name="直線コネクタ 525"/>
        <xdr:cNvCxnSpPr/>
      </xdr:nvCxnSpPr>
      <xdr:spPr>
        <a:xfrm flipV="1">
          <a:off x="14592300" y="6482385"/>
          <a:ext cx="889000" cy="148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66561</xdr:rowOff>
    </xdr:from>
    <xdr:to>
      <xdr:col>81</xdr:col>
      <xdr:colOff>101600</xdr:colOff>
      <xdr:row>38</xdr:row>
      <xdr:rowOff>168161</xdr:rowOff>
    </xdr:to>
    <xdr:sp macro="" textlink="">
      <xdr:nvSpPr>
        <xdr:cNvPr id="527" name="フローチャート: 判断 526"/>
        <xdr:cNvSpPr/>
      </xdr:nvSpPr>
      <xdr:spPr>
        <a:xfrm>
          <a:off x="15430500" y="65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159288</xdr:rowOff>
    </xdr:from>
    <xdr:ext cx="469744" cy="259045"/>
    <xdr:sp macro="" textlink="">
      <xdr:nvSpPr>
        <xdr:cNvPr id="528" name="テキスト ボックス 527"/>
        <xdr:cNvSpPr txBox="1"/>
      </xdr:nvSpPr>
      <xdr:spPr>
        <a:xfrm>
          <a:off x="15246428" y="6674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116243</xdr:rowOff>
    </xdr:from>
    <xdr:to>
      <xdr:col>76</xdr:col>
      <xdr:colOff>114300</xdr:colOff>
      <xdr:row>39</xdr:row>
      <xdr:rowOff>11659</xdr:rowOff>
    </xdr:to>
    <xdr:cxnSp macro="">
      <xdr:nvCxnSpPr>
        <xdr:cNvPr id="529" name="直線コネクタ 528"/>
        <xdr:cNvCxnSpPr/>
      </xdr:nvCxnSpPr>
      <xdr:spPr>
        <a:xfrm flipV="1">
          <a:off x="13703300" y="6631343"/>
          <a:ext cx="889000" cy="66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90322</xdr:rowOff>
    </xdr:from>
    <xdr:to>
      <xdr:col>76</xdr:col>
      <xdr:colOff>165100</xdr:colOff>
      <xdr:row>39</xdr:row>
      <xdr:rowOff>20472</xdr:rowOff>
    </xdr:to>
    <xdr:sp macro="" textlink="">
      <xdr:nvSpPr>
        <xdr:cNvPr id="530" name="フローチャート: 判断 529"/>
        <xdr:cNvSpPr/>
      </xdr:nvSpPr>
      <xdr:spPr>
        <a:xfrm>
          <a:off x="14541500" y="660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11599</xdr:rowOff>
    </xdr:from>
    <xdr:ext cx="469744" cy="259045"/>
    <xdr:sp macro="" textlink="">
      <xdr:nvSpPr>
        <xdr:cNvPr id="531" name="テキスト ボックス 530"/>
        <xdr:cNvSpPr txBox="1"/>
      </xdr:nvSpPr>
      <xdr:spPr>
        <a:xfrm>
          <a:off x="14357428" y="6698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9055</xdr:rowOff>
    </xdr:from>
    <xdr:to>
      <xdr:col>71</xdr:col>
      <xdr:colOff>177800</xdr:colOff>
      <xdr:row>39</xdr:row>
      <xdr:rowOff>11659</xdr:rowOff>
    </xdr:to>
    <xdr:cxnSp macro="">
      <xdr:nvCxnSpPr>
        <xdr:cNvPr id="532" name="直線コネクタ 531"/>
        <xdr:cNvCxnSpPr/>
      </xdr:nvCxnSpPr>
      <xdr:spPr>
        <a:xfrm>
          <a:off x="12814300" y="6695605"/>
          <a:ext cx="889000" cy="2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118249</xdr:rowOff>
    </xdr:from>
    <xdr:to>
      <xdr:col>72</xdr:col>
      <xdr:colOff>38100</xdr:colOff>
      <xdr:row>39</xdr:row>
      <xdr:rowOff>48399</xdr:rowOff>
    </xdr:to>
    <xdr:sp macro="" textlink="">
      <xdr:nvSpPr>
        <xdr:cNvPr id="533" name="フローチャート: 判断 532"/>
        <xdr:cNvSpPr/>
      </xdr:nvSpPr>
      <xdr:spPr>
        <a:xfrm>
          <a:off x="13652500" y="6633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64927</xdr:rowOff>
    </xdr:from>
    <xdr:ext cx="469744" cy="259045"/>
    <xdr:sp macro="" textlink="">
      <xdr:nvSpPr>
        <xdr:cNvPr id="534" name="テキスト ボックス 533"/>
        <xdr:cNvSpPr txBox="1"/>
      </xdr:nvSpPr>
      <xdr:spPr>
        <a:xfrm>
          <a:off x="13468428" y="640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133045</xdr:rowOff>
    </xdr:from>
    <xdr:to>
      <xdr:col>67</xdr:col>
      <xdr:colOff>101600</xdr:colOff>
      <xdr:row>39</xdr:row>
      <xdr:rowOff>63195</xdr:rowOff>
    </xdr:to>
    <xdr:sp macro="" textlink="">
      <xdr:nvSpPr>
        <xdr:cNvPr id="535" name="フローチャート: 判断 534"/>
        <xdr:cNvSpPr/>
      </xdr:nvSpPr>
      <xdr:spPr>
        <a:xfrm>
          <a:off x="12763500" y="664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54322</xdr:rowOff>
    </xdr:from>
    <xdr:ext cx="469744" cy="259045"/>
    <xdr:sp macro="" textlink="">
      <xdr:nvSpPr>
        <xdr:cNvPr id="536" name="テキスト ボックス 535"/>
        <xdr:cNvSpPr txBox="1"/>
      </xdr:nvSpPr>
      <xdr:spPr>
        <a:xfrm>
          <a:off x="12579428" y="6740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151231</xdr:rowOff>
    </xdr:from>
    <xdr:to>
      <xdr:col>85</xdr:col>
      <xdr:colOff>177800</xdr:colOff>
      <xdr:row>38</xdr:row>
      <xdr:rowOff>81381</xdr:rowOff>
    </xdr:to>
    <xdr:sp macro="" textlink="">
      <xdr:nvSpPr>
        <xdr:cNvPr id="542" name="楕円 541"/>
        <xdr:cNvSpPr/>
      </xdr:nvSpPr>
      <xdr:spPr>
        <a:xfrm>
          <a:off x="16268700" y="6494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2658</xdr:rowOff>
    </xdr:from>
    <xdr:ext cx="534377" cy="259045"/>
    <xdr:sp macro="" textlink="">
      <xdr:nvSpPr>
        <xdr:cNvPr id="543" name="災害復旧事業費該当値テキスト"/>
        <xdr:cNvSpPr txBox="1"/>
      </xdr:nvSpPr>
      <xdr:spPr>
        <a:xfrm>
          <a:off x="16370300" y="6346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87935</xdr:rowOff>
    </xdr:from>
    <xdr:to>
      <xdr:col>81</xdr:col>
      <xdr:colOff>101600</xdr:colOff>
      <xdr:row>38</xdr:row>
      <xdr:rowOff>18085</xdr:rowOff>
    </xdr:to>
    <xdr:sp macro="" textlink="">
      <xdr:nvSpPr>
        <xdr:cNvPr id="544" name="楕円 543"/>
        <xdr:cNvSpPr/>
      </xdr:nvSpPr>
      <xdr:spPr>
        <a:xfrm>
          <a:off x="15430500" y="643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34612</xdr:rowOff>
    </xdr:from>
    <xdr:ext cx="534377" cy="259045"/>
    <xdr:sp macro="" textlink="">
      <xdr:nvSpPr>
        <xdr:cNvPr id="545" name="テキスト ボックス 544"/>
        <xdr:cNvSpPr txBox="1"/>
      </xdr:nvSpPr>
      <xdr:spPr>
        <a:xfrm>
          <a:off x="15214111" y="6206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65443</xdr:rowOff>
    </xdr:from>
    <xdr:to>
      <xdr:col>76</xdr:col>
      <xdr:colOff>165100</xdr:colOff>
      <xdr:row>38</xdr:row>
      <xdr:rowOff>167043</xdr:rowOff>
    </xdr:to>
    <xdr:sp macro="" textlink="">
      <xdr:nvSpPr>
        <xdr:cNvPr id="546" name="楕円 545"/>
        <xdr:cNvSpPr/>
      </xdr:nvSpPr>
      <xdr:spPr>
        <a:xfrm>
          <a:off x="14541500" y="658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12120</xdr:rowOff>
    </xdr:from>
    <xdr:ext cx="469744" cy="259045"/>
    <xdr:sp macro="" textlink="">
      <xdr:nvSpPr>
        <xdr:cNvPr id="547" name="テキスト ボックス 546"/>
        <xdr:cNvSpPr txBox="1"/>
      </xdr:nvSpPr>
      <xdr:spPr>
        <a:xfrm>
          <a:off x="14357428" y="6355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132309</xdr:rowOff>
    </xdr:from>
    <xdr:to>
      <xdr:col>72</xdr:col>
      <xdr:colOff>38100</xdr:colOff>
      <xdr:row>39</xdr:row>
      <xdr:rowOff>62459</xdr:rowOff>
    </xdr:to>
    <xdr:sp macro="" textlink="">
      <xdr:nvSpPr>
        <xdr:cNvPr id="548" name="楕円 547"/>
        <xdr:cNvSpPr/>
      </xdr:nvSpPr>
      <xdr:spPr>
        <a:xfrm>
          <a:off x="13652500" y="6647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53586</xdr:rowOff>
    </xdr:from>
    <xdr:ext cx="469744" cy="259045"/>
    <xdr:sp macro="" textlink="">
      <xdr:nvSpPr>
        <xdr:cNvPr id="549" name="テキスト ボックス 548"/>
        <xdr:cNvSpPr txBox="1"/>
      </xdr:nvSpPr>
      <xdr:spPr>
        <a:xfrm>
          <a:off x="13468428" y="6740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129705</xdr:rowOff>
    </xdr:from>
    <xdr:to>
      <xdr:col>67</xdr:col>
      <xdr:colOff>101600</xdr:colOff>
      <xdr:row>39</xdr:row>
      <xdr:rowOff>59855</xdr:rowOff>
    </xdr:to>
    <xdr:sp macro="" textlink="">
      <xdr:nvSpPr>
        <xdr:cNvPr id="550" name="楕円 549"/>
        <xdr:cNvSpPr/>
      </xdr:nvSpPr>
      <xdr:spPr>
        <a:xfrm>
          <a:off x="12763500" y="664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76382</xdr:rowOff>
    </xdr:from>
    <xdr:ext cx="469744" cy="259045"/>
    <xdr:sp macro="" textlink="">
      <xdr:nvSpPr>
        <xdr:cNvPr id="551" name="テキスト ボックス 550"/>
        <xdr:cNvSpPr txBox="1"/>
      </xdr:nvSpPr>
      <xdr:spPr>
        <a:xfrm>
          <a:off x="12579428" y="6420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1" name="直線コネクタ 61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2" name="テキスト ボックス 61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3" name="直線コネクタ 61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4" name="テキスト ボックス 61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7" name="直線コネクタ 61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8" name="テキスト ボックス 61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9" name="直線コネクタ 61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0" name="テキスト ボックス 61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11252</xdr:rowOff>
    </xdr:from>
    <xdr:to>
      <xdr:col>85</xdr:col>
      <xdr:colOff>126364</xdr:colOff>
      <xdr:row>77</xdr:row>
      <xdr:rowOff>166700</xdr:rowOff>
    </xdr:to>
    <xdr:cxnSp macro="">
      <xdr:nvCxnSpPr>
        <xdr:cNvPr id="624" name="直線コネクタ 623"/>
        <xdr:cNvCxnSpPr/>
      </xdr:nvCxnSpPr>
      <xdr:spPr>
        <a:xfrm flipV="1">
          <a:off x="16317595" y="12012752"/>
          <a:ext cx="1269" cy="1355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170527</xdr:rowOff>
    </xdr:from>
    <xdr:ext cx="534377" cy="259045"/>
    <xdr:sp macro="" textlink="">
      <xdr:nvSpPr>
        <xdr:cNvPr id="625" name="公債費最小値テキスト"/>
        <xdr:cNvSpPr txBox="1"/>
      </xdr:nvSpPr>
      <xdr:spPr>
        <a:xfrm>
          <a:off x="16370300" y="1337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166700</xdr:rowOff>
    </xdr:from>
    <xdr:to>
      <xdr:col>86</xdr:col>
      <xdr:colOff>25400</xdr:colOff>
      <xdr:row>77</xdr:row>
      <xdr:rowOff>166700</xdr:rowOff>
    </xdr:to>
    <xdr:cxnSp macro="">
      <xdr:nvCxnSpPr>
        <xdr:cNvPr id="626" name="直線コネクタ 625"/>
        <xdr:cNvCxnSpPr/>
      </xdr:nvCxnSpPr>
      <xdr:spPr>
        <a:xfrm>
          <a:off x="16230600" y="1336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129379</xdr:rowOff>
    </xdr:from>
    <xdr:ext cx="599010" cy="259045"/>
    <xdr:sp macro="" textlink="">
      <xdr:nvSpPr>
        <xdr:cNvPr id="627" name="公債費最大値テキスト"/>
        <xdr:cNvSpPr txBox="1"/>
      </xdr:nvSpPr>
      <xdr:spPr>
        <a:xfrm>
          <a:off x="16370300" y="11787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11252</xdr:rowOff>
    </xdr:from>
    <xdr:to>
      <xdr:col>86</xdr:col>
      <xdr:colOff>25400</xdr:colOff>
      <xdr:row>70</xdr:row>
      <xdr:rowOff>11252</xdr:rowOff>
    </xdr:to>
    <xdr:cxnSp macro="">
      <xdr:nvCxnSpPr>
        <xdr:cNvPr id="628" name="直線コネクタ 627"/>
        <xdr:cNvCxnSpPr/>
      </xdr:nvCxnSpPr>
      <xdr:spPr>
        <a:xfrm>
          <a:off x="16230600" y="12012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131915</xdr:rowOff>
    </xdr:from>
    <xdr:to>
      <xdr:col>85</xdr:col>
      <xdr:colOff>127000</xdr:colOff>
      <xdr:row>75</xdr:row>
      <xdr:rowOff>163995</xdr:rowOff>
    </xdr:to>
    <xdr:cxnSp macro="">
      <xdr:nvCxnSpPr>
        <xdr:cNvPr id="629" name="直線コネクタ 628"/>
        <xdr:cNvCxnSpPr/>
      </xdr:nvCxnSpPr>
      <xdr:spPr>
        <a:xfrm>
          <a:off x="15481300" y="12990665"/>
          <a:ext cx="838200" cy="32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5707</xdr:rowOff>
    </xdr:from>
    <xdr:ext cx="534377" cy="259045"/>
    <xdr:sp macro="" textlink="">
      <xdr:nvSpPr>
        <xdr:cNvPr id="630" name="公債費平均値テキスト"/>
        <xdr:cNvSpPr txBox="1"/>
      </xdr:nvSpPr>
      <xdr:spPr>
        <a:xfrm>
          <a:off x="16370300" y="12693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154280</xdr:rowOff>
    </xdr:from>
    <xdr:to>
      <xdr:col>85</xdr:col>
      <xdr:colOff>177800</xdr:colOff>
      <xdr:row>75</xdr:row>
      <xdr:rowOff>84430</xdr:rowOff>
    </xdr:to>
    <xdr:sp macro="" textlink="">
      <xdr:nvSpPr>
        <xdr:cNvPr id="631" name="フローチャート: 判断 630"/>
        <xdr:cNvSpPr/>
      </xdr:nvSpPr>
      <xdr:spPr>
        <a:xfrm>
          <a:off x="16268700" y="1284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99949</xdr:rowOff>
    </xdr:from>
    <xdr:to>
      <xdr:col>81</xdr:col>
      <xdr:colOff>50800</xdr:colOff>
      <xdr:row>75</xdr:row>
      <xdr:rowOff>131915</xdr:rowOff>
    </xdr:to>
    <xdr:cxnSp macro="">
      <xdr:nvCxnSpPr>
        <xdr:cNvPr id="632" name="直線コネクタ 631"/>
        <xdr:cNvCxnSpPr/>
      </xdr:nvCxnSpPr>
      <xdr:spPr>
        <a:xfrm>
          <a:off x="14592300" y="12958699"/>
          <a:ext cx="889000" cy="31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158090</xdr:rowOff>
    </xdr:from>
    <xdr:to>
      <xdr:col>81</xdr:col>
      <xdr:colOff>101600</xdr:colOff>
      <xdr:row>75</xdr:row>
      <xdr:rowOff>88240</xdr:rowOff>
    </xdr:to>
    <xdr:sp macro="" textlink="">
      <xdr:nvSpPr>
        <xdr:cNvPr id="633" name="フローチャート: 判断 632"/>
        <xdr:cNvSpPr/>
      </xdr:nvSpPr>
      <xdr:spPr>
        <a:xfrm>
          <a:off x="15430500" y="1284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104767</xdr:rowOff>
    </xdr:from>
    <xdr:ext cx="534377" cy="259045"/>
    <xdr:sp macro="" textlink="">
      <xdr:nvSpPr>
        <xdr:cNvPr id="634" name="テキスト ボックス 633"/>
        <xdr:cNvSpPr txBox="1"/>
      </xdr:nvSpPr>
      <xdr:spPr>
        <a:xfrm>
          <a:off x="15214111" y="12620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76556</xdr:rowOff>
    </xdr:from>
    <xdr:to>
      <xdr:col>76</xdr:col>
      <xdr:colOff>114300</xdr:colOff>
      <xdr:row>75</xdr:row>
      <xdr:rowOff>99949</xdr:rowOff>
    </xdr:to>
    <xdr:cxnSp macro="">
      <xdr:nvCxnSpPr>
        <xdr:cNvPr id="635" name="直線コネクタ 634"/>
        <xdr:cNvCxnSpPr/>
      </xdr:nvCxnSpPr>
      <xdr:spPr>
        <a:xfrm>
          <a:off x="13703300" y="12935306"/>
          <a:ext cx="889000" cy="23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162344</xdr:rowOff>
    </xdr:from>
    <xdr:to>
      <xdr:col>76</xdr:col>
      <xdr:colOff>165100</xdr:colOff>
      <xdr:row>75</xdr:row>
      <xdr:rowOff>92494</xdr:rowOff>
    </xdr:to>
    <xdr:sp macro="" textlink="">
      <xdr:nvSpPr>
        <xdr:cNvPr id="636" name="フローチャート: 判断 635"/>
        <xdr:cNvSpPr/>
      </xdr:nvSpPr>
      <xdr:spPr>
        <a:xfrm>
          <a:off x="14541500" y="1284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109021</xdr:rowOff>
    </xdr:from>
    <xdr:ext cx="534377" cy="259045"/>
    <xdr:sp macro="" textlink="">
      <xdr:nvSpPr>
        <xdr:cNvPr id="637" name="テキスト ボックス 636"/>
        <xdr:cNvSpPr txBox="1"/>
      </xdr:nvSpPr>
      <xdr:spPr>
        <a:xfrm>
          <a:off x="14325111" y="12624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49682</xdr:rowOff>
    </xdr:from>
    <xdr:to>
      <xdr:col>71</xdr:col>
      <xdr:colOff>177800</xdr:colOff>
      <xdr:row>75</xdr:row>
      <xdr:rowOff>76556</xdr:rowOff>
    </xdr:to>
    <xdr:cxnSp macro="">
      <xdr:nvCxnSpPr>
        <xdr:cNvPr id="638" name="直線コネクタ 637"/>
        <xdr:cNvCxnSpPr/>
      </xdr:nvCxnSpPr>
      <xdr:spPr>
        <a:xfrm>
          <a:off x="12814300" y="12908432"/>
          <a:ext cx="889000" cy="26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149860</xdr:rowOff>
    </xdr:from>
    <xdr:to>
      <xdr:col>72</xdr:col>
      <xdr:colOff>38100</xdr:colOff>
      <xdr:row>75</xdr:row>
      <xdr:rowOff>80010</xdr:rowOff>
    </xdr:to>
    <xdr:sp macro="" textlink="">
      <xdr:nvSpPr>
        <xdr:cNvPr id="639" name="フローチャート: 判断 638"/>
        <xdr:cNvSpPr/>
      </xdr:nvSpPr>
      <xdr:spPr>
        <a:xfrm>
          <a:off x="13652500" y="1283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96537</xdr:rowOff>
    </xdr:from>
    <xdr:ext cx="534377" cy="259045"/>
    <xdr:sp macro="" textlink="">
      <xdr:nvSpPr>
        <xdr:cNvPr id="640" name="テキスト ボックス 639"/>
        <xdr:cNvSpPr txBox="1"/>
      </xdr:nvSpPr>
      <xdr:spPr>
        <a:xfrm>
          <a:off x="13436111" y="12612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147434</xdr:rowOff>
    </xdr:from>
    <xdr:to>
      <xdr:col>67</xdr:col>
      <xdr:colOff>101600</xdr:colOff>
      <xdr:row>75</xdr:row>
      <xdr:rowOff>77584</xdr:rowOff>
    </xdr:to>
    <xdr:sp macro="" textlink="">
      <xdr:nvSpPr>
        <xdr:cNvPr id="641" name="フローチャート: 判断 640"/>
        <xdr:cNvSpPr/>
      </xdr:nvSpPr>
      <xdr:spPr>
        <a:xfrm>
          <a:off x="127635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94111</xdr:rowOff>
    </xdr:from>
    <xdr:ext cx="534377" cy="259045"/>
    <xdr:sp macro="" textlink="">
      <xdr:nvSpPr>
        <xdr:cNvPr id="642" name="テキスト ボックス 641"/>
        <xdr:cNvSpPr txBox="1"/>
      </xdr:nvSpPr>
      <xdr:spPr>
        <a:xfrm>
          <a:off x="12547111" y="1260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113195</xdr:rowOff>
    </xdr:from>
    <xdr:to>
      <xdr:col>85</xdr:col>
      <xdr:colOff>177800</xdr:colOff>
      <xdr:row>76</xdr:row>
      <xdr:rowOff>43346</xdr:rowOff>
    </xdr:to>
    <xdr:sp macro="" textlink="">
      <xdr:nvSpPr>
        <xdr:cNvPr id="648" name="楕円 647"/>
        <xdr:cNvSpPr/>
      </xdr:nvSpPr>
      <xdr:spPr>
        <a:xfrm>
          <a:off x="16268700" y="1297194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91622</xdr:rowOff>
    </xdr:from>
    <xdr:ext cx="534377" cy="259045"/>
    <xdr:sp macro="" textlink="">
      <xdr:nvSpPr>
        <xdr:cNvPr id="649" name="公債費該当値テキスト"/>
        <xdr:cNvSpPr txBox="1"/>
      </xdr:nvSpPr>
      <xdr:spPr>
        <a:xfrm>
          <a:off x="16370300" y="12950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81115</xdr:rowOff>
    </xdr:from>
    <xdr:to>
      <xdr:col>81</xdr:col>
      <xdr:colOff>101600</xdr:colOff>
      <xdr:row>76</xdr:row>
      <xdr:rowOff>11264</xdr:rowOff>
    </xdr:to>
    <xdr:sp macro="" textlink="">
      <xdr:nvSpPr>
        <xdr:cNvPr id="650" name="楕円 649"/>
        <xdr:cNvSpPr/>
      </xdr:nvSpPr>
      <xdr:spPr>
        <a:xfrm>
          <a:off x="15430500" y="1293986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2391</xdr:rowOff>
    </xdr:from>
    <xdr:ext cx="534377" cy="259045"/>
    <xdr:sp macro="" textlink="">
      <xdr:nvSpPr>
        <xdr:cNvPr id="651" name="テキスト ボックス 650"/>
        <xdr:cNvSpPr txBox="1"/>
      </xdr:nvSpPr>
      <xdr:spPr>
        <a:xfrm>
          <a:off x="15214111" y="13032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49149</xdr:rowOff>
    </xdr:from>
    <xdr:to>
      <xdr:col>76</xdr:col>
      <xdr:colOff>165100</xdr:colOff>
      <xdr:row>75</xdr:row>
      <xdr:rowOff>150749</xdr:rowOff>
    </xdr:to>
    <xdr:sp macro="" textlink="">
      <xdr:nvSpPr>
        <xdr:cNvPr id="652" name="楕円 651"/>
        <xdr:cNvSpPr/>
      </xdr:nvSpPr>
      <xdr:spPr>
        <a:xfrm>
          <a:off x="14541500" y="12907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141876</xdr:rowOff>
    </xdr:from>
    <xdr:ext cx="534377" cy="259045"/>
    <xdr:sp macro="" textlink="">
      <xdr:nvSpPr>
        <xdr:cNvPr id="653" name="テキスト ボックス 652"/>
        <xdr:cNvSpPr txBox="1"/>
      </xdr:nvSpPr>
      <xdr:spPr>
        <a:xfrm>
          <a:off x="14325111" y="13000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25756</xdr:rowOff>
    </xdr:from>
    <xdr:to>
      <xdr:col>72</xdr:col>
      <xdr:colOff>38100</xdr:colOff>
      <xdr:row>75</xdr:row>
      <xdr:rowOff>127356</xdr:rowOff>
    </xdr:to>
    <xdr:sp macro="" textlink="">
      <xdr:nvSpPr>
        <xdr:cNvPr id="654" name="楕円 653"/>
        <xdr:cNvSpPr/>
      </xdr:nvSpPr>
      <xdr:spPr>
        <a:xfrm>
          <a:off x="13652500" y="12884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118482</xdr:rowOff>
    </xdr:from>
    <xdr:ext cx="534377" cy="259045"/>
    <xdr:sp macro="" textlink="">
      <xdr:nvSpPr>
        <xdr:cNvPr id="655" name="テキスト ボックス 654"/>
        <xdr:cNvSpPr txBox="1"/>
      </xdr:nvSpPr>
      <xdr:spPr>
        <a:xfrm>
          <a:off x="13436111" y="12977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170332</xdr:rowOff>
    </xdr:from>
    <xdr:to>
      <xdr:col>67</xdr:col>
      <xdr:colOff>101600</xdr:colOff>
      <xdr:row>75</xdr:row>
      <xdr:rowOff>100482</xdr:rowOff>
    </xdr:to>
    <xdr:sp macro="" textlink="">
      <xdr:nvSpPr>
        <xdr:cNvPr id="656" name="楕円 655"/>
        <xdr:cNvSpPr/>
      </xdr:nvSpPr>
      <xdr:spPr>
        <a:xfrm>
          <a:off x="12763500" y="12857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91609</xdr:rowOff>
    </xdr:from>
    <xdr:ext cx="534377" cy="259045"/>
    <xdr:sp macro="" textlink="">
      <xdr:nvSpPr>
        <xdr:cNvPr id="657" name="テキスト ボックス 656"/>
        <xdr:cNvSpPr txBox="1"/>
      </xdr:nvSpPr>
      <xdr:spPr>
        <a:xfrm>
          <a:off x="12547111" y="12950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1" name="テキスト ボックス 670"/>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3" name="テキスト ボックス 672"/>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5" name="テキスト ボックス 674"/>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7" name="テキスト ボックス 676"/>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115948</xdr:rowOff>
    </xdr:from>
    <xdr:to>
      <xdr:col>85</xdr:col>
      <xdr:colOff>126364</xdr:colOff>
      <xdr:row>98</xdr:row>
      <xdr:rowOff>132797</xdr:rowOff>
    </xdr:to>
    <xdr:cxnSp macro="">
      <xdr:nvCxnSpPr>
        <xdr:cNvPr id="679" name="直線コネクタ 678"/>
        <xdr:cNvCxnSpPr/>
      </xdr:nvCxnSpPr>
      <xdr:spPr>
        <a:xfrm flipV="1">
          <a:off x="16317595" y="15546448"/>
          <a:ext cx="1269" cy="1388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136624</xdr:rowOff>
    </xdr:from>
    <xdr:ext cx="378565" cy="259045"/>
    <xdr:sp macro="" textlink="">
      <xdr:nvSpPr>
        <xdr:cNvPr id="680" name="積立金最小値テキスト"/>
        <xdr:cNvSpPr txBox="1"/>
      </xdr:nvSpPr>
      <xdr:spPr>
        <a:xfrm>
          <a:off x="16370300" y="169387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132797</xdr:rowOff>
    </xdr:from>
    <xdr:to>
      <xdr:col>86</xdr:col>
      <xdr:colOff>25400</xdr:colOff>
      <xdr:row>98</xdr:row>
      <xdr:rowOff>132797</xdr:rowOff>
    </xdr:to>
    <xdr:cxnSp macro="">
      <xdr:nvCxnSpPr>
        <xdr:cNvPr id="681" name="直線コネクタ 680"/>
        <xdr:cNvCxnSpPr/>
      </xdr:nvCxnSpPr>
      <xdr:spPr>
        <a:xfrm>
          <a:off x="16230600" y="16934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62625</xdr:rowOff>
    </xdr:from>
    <xdr:ext cx="534377" cy="259045"/>
    <xdr:sp macro="" textlink="">
      <xdr:nvSpPr>
        <xdr:cNvPr id="682" name="積立金最大値テキスト"/>
        <xdr:cNvSpPr txBox="1"/>
      </xdr:nvSpPr>
      <xdr:spPr>
        <a:xfrm>
          <a:off x="16370300" y="15321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115948</xdr:rowOff>
    </xdr:from>
    <xdr:to>
      <xdr:col>86</xdr:col>
      <xdr:colOff>25400</xdr:colOff>
      <xdr:row>90</xdr:row>
      <xdr:rowOff>115948</xdr:rowOff>
    </xdr:to>
    <xdr:cxnSp macro="">
      <xdr:nvCxnSpPr>
        <xdr:cNvPr id="683" name="直線コネクタ 682"/>
        <xdr:cNvCxnSpPr/>
      </xdr:nvCxnSpPr>
      <xdr:spPr>
        <a:xfrm>
          <a:off x="16230600" y="15546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167177</xdr:rowOff>
    </xdr:from>
    <xdr:to>
      <xdr:col>85</xdr:col>
      <xdr:colOff>127000</xdr:colOff>
      <xdr:row>94</xdr:row>
      <xdr:rowOff>24715</xdr:rowOff>
    </xdr:to>
    <xdr:cxnSp macro="">
      <xdr:nvCxnSpPr>
        <xdr:cNvPr id="684" name="直線コネクタ 683"/>
        <xdr:cNvCxnSpPr/>
      </xdr:nvCxnSpPr>
      <xdr:spPr>
        <a:xfrm>
          <a:off x="15481300" y="16112027"/>
          <a:ext cx="838200" cy="28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48468</xdr:rowOff>
    </xdr:from>
    <xdr:ext cx="534377" cy="259045"/>
    <xdr:sp macro="" textlink="">
      <xdr:nvSpPr>
        <xdr:cNvPr id="685" name="積立金平均値テキスト"/>
        <xdr:cNvSpPr txBox="1"/>
      </xdr:nvSpPr>
      <xdr:spPr>
        <a:xfrm>
          <a:off x="16370300" y="165076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70041</xdr:rowOff>
    </xdr:from>
    <xdr:to>
      <xdr:col>85</xdr:col>
      <xdr:colOff>177800</xdr:colOff>
      <xdr:row>97</xdr:row>
      <xdr:rowOff>191</xdr:rowOff>
    </xdr:to>
    <xdr:sp macro="" textlink="">
      <xdr:nvSpPr>
        <xdr:cNvPr id="686" name="フローチャート: 判断 685"/>
        <xdr:cNvSpPr/>
      </xdr:nvSpPr>
      <xdr:spPr>
        <a:xfrm>
          <a:off x="16268700" y="16529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167177</xdr:rowOff>
    </xdr:from>
    <xdr:to>
      <xdr:col>81</xdr:col>
      <xdr:colOff>50800</xdr:colOff>
      <xdr:row>94</xdr:row>
      <xdr:rowOff>36464</xdr:rowOff>
    </xdr:to>
    <xdr:cxnSp macro="">
      <xdr:nvCxnSpPr>
        <xdr:cNvPr id="687" name="直線コネクタ 686"/>
        <xdr:cNvCxnSpPr/>
      </xdr:nvCxnSpPr>
      <xdr:spPr>
        <a:xfrm flipV="1">
          <a:off x="14592300" y="16112027"/>
          <a:ext cx="889000" cy="40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99439</xdr:rowOff>
    </xdr:from>
    <xdr:to>
      <xdr:col>81</xdr:col>
      <xdr:colOff>101600</xdr:colOff>
      <xdr:row>97</xdr:row>
      <xdr:rowOff>29589</xdr:rowOff>
    </xdr:to>
    <xdr:sp macro="" textlink="">
      <xdr:nvSpPr>
        <xdr:cNvPr id="688" name="フローチャート: 判断 687"/>
        <xdr:cNvSpPr/>
      </xdr:nvSpPr>
      <xdr:spPr>
        <a:xfrm>
          <a:off x="15430500" y="1655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20716</xdr:rowOff>
    </xdr:from>
    <xdr:ext cx="534377" cy="259045"/>
    <xdr:sp macro="" textlink="">
      <xdr:nvSpPr>
        <xdr:cNvPr id="689" name="テキスト ボックス 688"/>
        <xdr:cNvSpPr txBox="1"/>
      </xdr:nvSpPr>
      <xdr:spPr>
        <a:xfrm>
          <a:off x="15214111" y="16651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36464</xdr:rowOff>
    </xdr:from>
    <xdr:to>
      <xdr:col>76</xdr:col>
      <xdr:colOff>114300</xdr:colOff>
      <xdr:row>95</xdr:row>
      <xdr:rowOff>80790</xdr:rowOff>
    </xdr:to>
    <xdr:cxnSp macro="">
      <xdr:nvCxnSpPr>
        <xdr:cNvPr id="690" name="直線コネクタ 689"/>
        <xdr:cNvCxnSpPr/>
      </xdr:nvCxnSpPr>
      <xdr:spPr>
        <a:xfrm flipV="1">
          <a:off x="13703300" y="16152764"/>
          <a:ext cx="889000" cy="215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92123</xdr:rowOff>
    </xdr:from>
    <xdr:to>
      <xdr:col>76</xdr:col>
      <xdr:colOff>165100</xdr:colOff>
      <xdr:row>97</xdr:row>
      <xdr:rowOff>22273</xdr:rowOff>
    </xdr:to>
    <xdr:sp macro="" textlink="">
      <xdr:nvSpPr>
        <xdr:cNvPr id="691" name="フローチャート: 判断 690"/>
        <xdr:cNvSpPr/>
      </xdr:nvSpPr>
      <xdr:spPr>
        <a:xfrm>
          <a:off x="14541500" y="1655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13400</xdr:rowOff>
    </xdr:from>
    <xdr:ext cx="534377" cy="259045"/>
    <xdr:sp macro="" textlink="">
      <xdr:nvSpPr>
        <xdr:cNvPr id="692" name="テキスト ボックス 691"/>
        <xdr:cNvSpPr txBox="1"/>
      </xdr:nvSpPr>
      <xdr:spPr>
        <a:xfrm>
          <a:off x="14325111" y="16644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80790</xdr:rowOff>
    </xdr:from>
    <xdr:to>
      <xdr:col>71</xdr:col>
      <xdr:colOff>177800</xdr:colOff>
      <xdr:row>96</xdr:row>
      <xdr:rowOff>105981</xdr:rowOff>
    </xdr:to>
    <xdr:cxnSp macro="">
      <xdr:nvCxnSpPr>
        <xdr:cNvPr id="693" name="直線コネクタ 692"/>
        <xdr:cNvCxnSpPr/>
      </xdr:nvCxnSpPr>
      <xdr:spPr>
        <a:xfrm flipV="1">
          <a:off x="12814300" y="16368540"/>
          <a:ext cx="889000" cy="196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56485</xdr:rowOff>
    </xdr:from>
    <xdr:to>
      <xdr:col>72</xdr:col>
      <xdr:colOff>38100</xdr:colOff>
      <xdr:row>96</xdr:row>
      <xdr:rowOff>158085</xdr:rowOff>
    </xdr:to>
    <xdr:sp macro="" textlink="">
      <xdr:nvSpPr>
        <xdr:cNvPr id="694" name="フローチャート: 判断 693"/>
        <xdr:cNvSpPr/>
      </xdr:nvSpPr>
      <xdr:spPr>
        <a:xfrm>
          <a:off x="13652500" y="1651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149212</xdr:rowOff>
    </xdr:from>
    <xdr:ext cx="534377" cy="259045"/>
    <xdr:sp macro="" textlink="">
      <xdr:nvSpPr>
        <xdr:cNvPr id="695" name="テキスト ボックス 694"/>
        <xdr:cNvSpPr txBox="1"/>
      </xdr:nvSpPr>
      <xdr:spPr>
        <a:xfrm>
          <a:off x="13436111" y="16608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82224</xdr:rowOff>
    </xdr:from>
    <xdr:to>
      <xdr:col>67</xdr:col>
      <xdr:colOff>101600</xdr:colOff>
      <xdr:row>97</xdr:row>
      <xdr:rowOff>12374</xdr:rowOff>
    </xdr:to>
    <xdr:sp macro="" textlink="">
      <xdr:nvSpPr>
        <xdr:cNvPr id="696" name="フローチャート: 判断 695"/>
        <xdr:cNvSpPr/>
      </xdr:nvSpPr>
      <xdr:spPr>
        <a:xfrm>
          <a:off x="12763500" y="1654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3501</xdr:rowOff>
    </xdr:from>
    <xdr:ext cx="534377" cy="259045"/>
    <xdr:sp macro="" textlink="">
      <xdr:nvSpPr>
        <xdr:cNvPr id="697" name="テキスト ボックス 696"/>
        <xdr:cNvSpPr txBox="1"/>
      </xdr:nvSpPr>
      <xdr:spPr>
        <a:xfrm>
          <a:off x="12547111" y="16634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145365</xdr:rowOff>
    </xdr:from>
    <xdr:to>
      <xdr:col>85</xdr:col>
      <xdr:colOff>177800</xdr:colOff>
      <xdr:row>94</xdr:row>
      <xdr:rowOff>75515</xdr:rowOff>
    </xdr:to>
    <xdr:sp macro="" textlink="">
      <xdr:nvSpPr>
        <xdr:cNvPr id="703" name="楕円 702"/>
        <xdr:cNvSpPr/>
      </xdr:nvSpPr>
      <xdr:spPr>
        <a:xfrm>
          <a:off x="16268700" y="1609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168242</xdr:rowOff>
    </xdr:from>
    <xdr:ext cx="534377" cy="259045"/>
    <xdr:sp macro="" textlink="">
      <xdr:nvSpPr>
        <xdr:cNvPr id="704" name="積立金該当値テキスト"/>
        <xdr:cNvSpPr txBox="1"/>
      </xdr:nvSpPr>
      <xdr:spPr>
        <a:xfrm>
          <a:off x="16370300" y="15941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116377</xdr:rowOff>
    </xdr:from>
    <xdr:to>
      <xdr:col>81</xdr:col>
      <xdr:colOff>101600</xdr:colOff>
      <xdr:row>94</xdr:row>
      <xdr:rowOff>46527</xdr:rowOff>
    </xdr:to>
    <xdr:sp macro="" textlink="">
      <xdr:nvSpPr>
        <xdr:cNvPr id="705" name="楕円 704"/>
        <xdr:cNvSpPr/>
      </xdr:nvSpPr>
      <xdr:spPr>
        <a:xfrm>
          <a:off x="15430500" y="16061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63054</xdr:rowOff>
    </xdr:from>
    <xdr:ext cx="534377" cy="259045"/>
    <xdr:sp macro="" textlink="">
      <xdr:nvSpPr>
        <xdr:cNvPr id="706" name="テキスト ボックス 705"/>
        <xdr:cNvSpPr txBox="1"/>
      </xdr:nvSpPr>
      <xdr:spPr>
        <a:xfrm>
          <a:off x="15214111" y="15836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157114</xdr:rowOff>
    </xdr:from>
    <xdr:to>
      <xdr:col>76</xdr:col>
      <xdr:colOff>165100</xdr:colOff>
      <xdr:row>94</xdr:row>
      <xdr:rowOff>87264</xdr:rowOff>
    </xdr:to>
    <xdr:sp macro="" textlink="">
      <xdr:nvSpPr>
        <xdr:cNvPr id="707" name="楕円 706"/>
        <xdr:cNvSpPr/>
      </xdr:nvSpPr>
      <xdr:spPr>
        <a:xfrm>
          <a:off x="14541500" y="16101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103791</xdr:rowOff>
    </xdr:from>
    <xdr:ext cx="534377" cy="259045"/>
    <xdr:sp macro="" textlink="">
      <xdr:nvSpPr>
        <xdr:cNvPr id="708" name="テキスト ボックス 707"/>
        <xdr:cNvSpPr txBox="1"/>
      </xdr:nvSpPr>
      <xdr:spPr>
        <a:xfrm>
          <a:off x="14325111" y="15877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29990</xdr:rowOff>
    </xdr:from>
    <xdr:to>
      <xdr:col>72</xdr:col>
      <xdr:colOff>38100</xdr:colOff>
      <xdr:row>95</xdr:row>
      <xdr:rowOff>131590</xdr:rowOff>
    </xdr:to>
    <xdr:sp macro="" textlink="">
      <xdr:nvSpPr>
        <xdr:cNvPr id="709" name="楕円 708"/>
        <xdr:cNvSpPr/>
      </xdr:nvSpPr>
      <xdr:spPr>
        <a:xfrm>
          <a:off x="13652500" y="16317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148117</xdr:rowOff>
    </xdr:from>
    <xdr:ext cx="534377" cy="259045"/>
    <xdr:sp macro="" textlink="">
      <xdr:nvSpPr>
        <xdr:cNvPr id="710" name="テキスト ボックス 709"/>
        <xdr:cNvSpPr txBox="1"/>
      </xdr:nvSpPr>
      <xdr:spPr>
        <a:xfrm>
          <a:off x="13436111" y="16092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55181</xdr:rowOff>
    </xdr:from>
    <xdr:to>
      <xdr:col>67</xdr:col>
      <xdr:colOff>101600</xdr:colOff>
      <xdr:row>96</xdr:row>
      <xdr:rowOff>156781</xdr:rowOff>
    </xdr:to>
    <xdr:sp macro="" textlink="">
      <xdr:nvSpPr>
        <xdr:cNvPr id="711" name="楕円 710"/>
        <xdr:cNvSpPr/>
      </xdr:nvSpPr>
      <xdr:spPr>
        <a:xfrm>
          <a:off x="12763500" y="16514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1858</xdr:rowOff>
    </xdr:from>
    <xdr:ext cx="534377" cy="259045"/>
    <xdr:sp macro="" textlink="">
      <xdr:nvSpPr>
        <xdr:cNvPr id="712" name="テキスト ボックス 711"/>
        <xdr:cNvSpPr txBox="1"/>
      </xdr:nvSpPr>
      <xdr:spPr>
        <a:xfrm>
          <a:off x="12547111" y="16289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3" name="直線コネクタ 72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4" name="テキスト ボックス 72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5" name="直線コネクタ 72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6" name="テキスト ボックス 725"/>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7" name="直線コネクタ 72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8" name="テキスト ボックス 727"/>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9" name="直線コネクタ 72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0" name="テキスト ボックス 729"/>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61244</xdr:rowOff>
    </xdr:from>
    <xdr:to>
      <xdr:col>116</xdr:col>
      <xdr:colOff>62864</xdr:colOff>
      <xdr:row>38</xdr:row>
      <xdr:rowOff>139700</xdr:rowOff>
    </xdr:to>
    <xdr:cxnSp macro="">
      <xdr:nvCxnSpPr>
        <xdr:cNvPr id="734" name="直線コネクタ 733"/>
        <xdr:cNvCxnSpPr/>
      </xdr:nvCxnSpPr>
      <xdr:spPr>
        <a:xfrm flipV="1">
          <a:off x="22159595" y="5547644"/>
          <a:ext cx="1269" cy="1107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5"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6" name="直線コネクタ 73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7921</xdr:rowOff>
    </xdr:from>
    <xdr:ext cx="534377" cy="259045"/>
    <xdr:sp macro="" textlink="">
      <xdr:nvSpPr>
        <xdr:cNvPr id="737" name="投資及び出資金最大値テキスト"/>
        <xdr:cNvSpPr txBox="1"/>
      </xdr:nvSpPr>
      <xdr:spPr>
        <a:xfrm>
          <a:off x="22212300" y="5322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61244</xdr:rowOff>
    </xdr:from>
    <xdr:to>
      <xdr:col>116</xdr:col>
      <xdr:colOff>152400</xdr:colOff>
      <xdr:row>32</xdr:row>
      <xdr:rowOff>61244</xdr:rowOff>
    </xdr:to>
    <xdr:cxnSp macro="">
      <xdr:nvCxnSpPr>
        <xdr:cNvPr id="738" name="直線コネクタ 737"/>
        <xdr:cNvCxnSpPr/>
      </xdr:nvCxnSpPr>
      <xdr:spPr>
        <a:xfrm>
          <a:off x="22072600" y="5547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137323</xdr:rowOff>
    </xdr:from>
    <xdr:to>
      <xdr:col>116</xdr:col>
      <xdr:colOff>63500</xdr:colOff>
      <xdr:row>38</xdr:row>
      <xdr:rowOff>139700</xdr:rowOff>
    </xdr:to>
    <xdr:cxnSp macro="">
      <xdr:nvCxnSpPr>
        <xdr:cNvPr id="739" name="直線コネクタ 738"/>
        <xdr:cNvCxnSpPr/>
      </xdr:nvCxnSpPr>
      <xdr:spPr>
        <a:xfrm flipV="1">
          <a:off x="21323300" y="6480973"/>
          <a:ext cx="838200" cy="173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99615</xdr:rowOff>
    </xdr:from>
    <xdr:ext cx="469744" cy="259045"/>
    <xdr:sp macro="" textlink="">
      <xdr:nvSpPr>
        <xdr:cNvPr id="740" name="投資及び出資金平均値テキスト"/>
        <xdr:cNvSpPr txBox="1"/>
      </xdr:nvSpPr>
      <xdr:spPr>
        <a:xfrm>
          <a:off x="22212300" y="6271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76738</xdr:rowOff>
    </xdr:from>
    <xdr:to>
      <xdr:col>116</xdr:col>
      <xdr:colOff>114300</xdr:colOff>
      <xdr:row>38</xdr:row>
      <xdr:rowOff>6888</xdr:rowOff>
    </xdr:to>
    <xdr:sp macro="" textlink="">
      <xdr:nvSpPr>
        <xdr:cNvPr id="741" name="フローチャート: 判断 740"/>
        <xdr:cNvSpPr/>
      </xdr:nvSpPr>
      <xdr:spPr>
        <a:xfrm>
          <a:off x="22110700" y="642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2" name="直線コネクタ 741"/>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151765</xdr:rowOff>
    </xdr:from>
    <xdr:to>
      <xdr:col>112</xdr:col>
      <xdr:colOff>38100</xdr:colOff>
      <xdr:row>38</xdr:row>
      <xdr:rowOff>81915</xdr:rowOff>
    </xdr:to>
    <xdr:sp macro="" textlink="">
      <xdr:nvSpPr>
        <xdr:cNvPr id="743" name="フローチャート: 判断 742"/>
        <xdr:cNvSpPr/>
      </xdr:nvSpPr>
      <xdr:spPr>
        <a:xfrm>
          <a:off x="21272500" y="649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98442</xdr:rowOff>
    </xdr:from>
    <xdr:ext cx="469744" cy="259045"/>
    <xdr:sp macro="" textlink="">
      <xdr:nvSpPr>
        <xdr:cNvPr id="744" name="テキスト ボックス 743"/>
        <xdr:cNvSpPr txBox="1"/>
      </xdr:nvSpPr>
      <xdr:spPr>
        <a:xfrm>
          <a:off x="21088428" y="6270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120223</xdr:rowOff>
    </xdr:from>
    <xdr:to>
      <xdr:col>107</xdr:col>
      <xdr:colOff>50800</xdr:colOff>
      <xdr:row>38</xdr:row>
      <xdr:rowOff>139700</xdr:rowOff>
    </xdr:to>
    <xdr:cxnSp macro="">
      <xdr:nvCxnSpPr>
        <xdr:cNvPr id="745" name="直線コネクタ 744"/>
        <xdr:cNvCxnSpPr/>
      </xdr:nvCxnSpPr>
      <xdr:spPr>
        <a:xfrm>
          <a:off x="19545300" y="6635323"/>
          <a:ext cx="889000" cy="19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166212</xdr:rowOff>
    </xdr:from>
    <xdr:to>
      <xdr:col>107</xdr:col>
      <xdr:colOff>101600</xdr:colOff>
      <xdr:row>38</xdr:row>
      <xdr:rowOff>96362</xdr:rowOff>
    </xdr:to>
    <xdr:sp macro="" textlink="">
      <xdr:nvSpPr>
        <xdr:cNvPr id="746" name="フローチャート: 判断 745"/>
        <xdr:cNvSpPr/>
      </xdr:nvSpPr>
      <xdr:spPr>
        <a:xfrm>
          <a:off x="20383500" y="650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112889</xdr:rowOff>
    </xdr:from>
    <xdr:ext cx="469744" cy="259045"/>
    <xdr:sp macro="" textlink="">
      <xdr:nvSpPr>
        <xdr:cNvPr id="747" name="テキスト ボックス 746"/>
        <xdr:cNvSpPr txBox="1"/>
      </xdr:nvSpPr>
      <xdr:spPr>
        <a:xfrm>
          <a:off x="20199428" y="6285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120223</xdr:rowOff>
    </xdr:from>
    <xdr:to>
      <xdr:col>102</xdr:col>
      <xdr:colOff>114300</xdr:colOff>
      <xdr:row>38</xdr:row>
      <xdr:rowOff>139654</xdr:rowOff>
    </xdr:to>
    <xdr:cxnSp macro="">
      <xdr:nvCxnSpPr>
        <xdr:cNvPr id="748" name="直線コネクタ 747"/>
        <xdr:cNvCxnSpPr/>
      </xdr:nvCxnSpPr>
      <xdr:spPr>
        <a:xfrm flipV="1">
          <a:off x="18656300" y="6635323"/>
          <a:ext cx="889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6376</xdr:rowOff>
    </xdr:from>
    <xdr:to>
      <xdr:col>102</xdr:col>
      <xdr:colOff>165100</xdr:colOff>
      <xdr:row>38</xdr:row>
      <xdr:rowOff>107976</xdr:rowOff>
    </xdr:to>
    <xdr:sp macro="" textlink="">
      <xdr:nvSpPr>
        <xdr:cNvPr id="749" name="フローチャート: 判断 748"/>
        <xdr:cNvSpPr/>
      </xdr:nvSpPr>
      <xdr:spPr>
        <a:xfrm>
          <a:off x="19494500" y="652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124503</xdr:rowOff>
    </xdr:from>
    <xdr:ext cx="469744" cy="259045"/>
    <xdr:sp macro="" textlink="">
      <xdr:nvSpPr>
        <xdr:cNvPr id="750" name="テキスト ボックス 749"/>
        <xdr:cNvSpPr txBox="1"/>
      </xdr:nvSpPr>
      <xdr:spPr>
        <a:xfrm>
          <a:off x="19310428" y="6296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10261</xdr:rowOff>
    </xdr:from>
    <xdr:to>
      <xdr:col>98</xdr:col>
      <xdr:colOff>38100</xdr:colOff>
      <xdr:row>38</xdr:row>
      <xdr:rowOff>111861</xdr:rowOff>
    </xdr:to>
    <xdr:sp macro="" textlink="">
      <xdr:nvSpPr>
        <xdr:cNvPr id="751" name="フローチャート: 判断 750"/>
        <xdr:cNvSpPr/>
      </xdr:nvSpPr>
      <xdr:spPr>
        <a:xfrm>
          <a:off x="18605500" y="6525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128389</xdr:rowOff>
    </xdr:from>
    <xdr:ext cx="469744" cy="259045"/>
    <xdr:sp macro="" textlink="">
      <xdr:nvSpPr>
        <xdr:cNvPr id="752" name="テキスト ボックス 751"/>
        <xdr:cNvSpPr txBox="1"/>
      </xdr:nvSpPr>
      <xdr:spPr>
        <a:xfrm>
          <a:off x="18421428" y="6300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86523</xdr:rowOff>
    </xdr:from>
    <xdr:to>
      <xdr:col>116</xdr:col>
      <xdr:colOff>114300</xdr:colOff>
      <xdr:row>38</xdr:row>
      <xdr:rowOff>16673</xdr:rowOff>
    </xdr:to>
    <xdr:sp macro="" textlink="">
      <xdr:nvSpPr>
        <xdr:cNvPr id="758" name="楕円 757"/>
        <xdr:cNvSpPr/>
      </xdr:nvSpPr>
      <xdr:spPr>
        <a:xfrm>
          <a:off x="22110700" y="6430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64950</xdr:rowOff>
    </xdr:from>
    <xdr:ext cx="469744" cy="259045"/>
    <xdr:sp macro="" textlink="">
      <xdr:nvSpPr>
        <xdr:cNvPr id="759" name="投資及び出資金該当値テキスト"/>
        <xdr:cNvSpPr txBox="1"/>
      </xdr:nvSpPr>
      <xdr:spPr>
        <a:xfrm>
          <a:off x="22212300" y="6408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0" name="楕円 759"/>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1" name="テキスト ボックス 760"/>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2" name="楕円 761"/>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3" name="テキスト ボックス 762"/>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69423</xdr:rowOff>
    </xdr:from>
    <xdr:to>
      <xdr:col>102</xdr:col>
      <xdr:colOff>165100</xdr:colOff>
      <xdr:row>38</xdr:row>
      <xdr:rowOff>171023</xdr:rowOff>
    </xdr:to>
    <xdr:sp macro="" textlink="">
      <xdr:nvSpPr>
        <xdr:cNvPr id="764" name="楕円 763"/>
        <xdr:cNvSpPr/>
      </xdr:nvSpPr>
      <xdr:spPr>
        <a:xfrm>
          <a:off x="19494500" y="6584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162150</xdr:rowOff>
    </xdr:from>
    <xdr:ext cx="378565" cy="259045"/>
    <xdr:sp macro="" textlink="">
      <xdr:nvSpPr>
        <xdr:cNvPr id="765" name="テキスト ボックス 764"/>
        <xdr:cNvSpPr txBox="1"/>
      </xdr:nvSpPr>
      <xdr:spPr>
        <a:xfrm>
          <a:off x="19356017" y="66772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88854</xdr:rowOff>
    </xdr:from>
    <xdr:to>
      <xdr:col>98</xdr:col>
      <xdr:colOff>38100</xdr:colOff>
      <xdr:row>39</xdr:row>
      <xdr:rowOff>19004</xdr:rowOff>
    </xdr:to>
    <xdr:sp macro="" textlink="">
      <xdr:nvSpPr>
        <xdr:cNvPr id="766" name="楕円 765"/>
        <xdr:cNvSpPr/>
      </xdr:nvSpPr>
      <xdr:spPr>
        <a:xfrm>
          <a:off x="18605500" y="660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10131</xdr:rowOff>
    </xdr:from>
    <xdr:ext cx="249299" cy="259045"/>
    <xdr:sp macro="" textlink="">
      <xdr:nvSpPr>
        <xdr:cNvPr id="767" name="テキスト ボックス 766"/>
        <xdr:cNvSpPr txBox="1"/>
      </xdr:nvSpPr>
      <xdr:spPr>
        <a:xfrm>
          <a:off x="18531650" y="66966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8" name="直線コネクタ 777"/>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9" name="テキスト ボックス 778"/>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0" name="直線コネクタ 779"/>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1" name="テキスト ボックス 780"/>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3" name="テキスト ボックス 782"/>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4" name="直線コネクタ 783"/>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5" name="テキスト ボックス 784"/>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6" name="直線コネクタ 785"/>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7" name="テキスト ボックス 786"/>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113182</xdr:rowOff>
    </xdr:from>
    <xdr:to>
      <xdr:col>116</xdr:col>
      <xdr:colOff>62864</xdr:colOff>
      <xdr:row>59</xdr:row>
      <xdr:rowOff>44450</xdr:rowOff>
    </xdr:to>
    <xdr:cxnSp macro="">
      <xdr:nvCxnSpPr>
        <xdr:cNvPr id="791" name="直線コネクタ 790"/>
        <xdr:cNvCxnSpPr/>
      </xdr:nvCxnSpPr>
      <xdr:spPr>
        <a:xfrm flipV="1">
          <a:off x="22159595" y="8857132"/>
          <a:ext cx="1269" cy="1302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2"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3" name="直線コネクタ 792"/>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59859</xdr:rowOff>
    </xdr:from>
    <xdr:ext cx="534377" cy="259045"/>
    <xdr:sp macro="" textlink="">
      <xdr:nvSpPr>
        <xdr:cNvPr id="794" name="貸付金最大値テキスト"/>
        <xdr:cNvSpPr txBox="1"/>
      </xdr:nvSpPr>
      <xdr:spPr>
        <a:xfrm>
          <a:off x="22212300" y="8632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113182</xdr:rowOff>
    </xdr:from>
    <xdr:to>
      <xdr:col>116</xdr:col>
      <xdr:colOff>152400</xdr:colOff>
      <xdr:row>51</xdr:row>
      <xdr:rowOff>113182</xdr:rowOff>
    </xdr:to>
    <xdr:cxnSp macro="">
      <xdr:nvCxnSpPr>
        <xdr:cNvPr id="795" name="直線コネクタ 794"/>
        <xdr:cNvCxnSpPr/>
      </xdr:nvCxnSpPr>
      <xdr:spPr>
        <a:xfrm>
          <a:off x="22072600" y="8857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112535</xdr:rowOff>
    </xdr:from>
    <xdr:to>
      <xdr:col>116</xdr:col>
      <xdr:colOff>63500</xdr:colOff>
      <xdr:row>56</xdr:row>
      <xdr:rowOff>122250</xdr:rowOff>
    </xdr:to>
    <xdr:cxnSp macro="">
      <xdr:nvCxnSpPr>
        <xdr:cNvPr id="796" name="直線コネクタ 795"/>
        <xdr:cNvCxnSpPr/>
      </xdr:nvCxnSpPr>
      <xdr:spPr>
        <a:xfrm>
          <a:off x="21323300" y="9713735"/>
          <a:ext cx="838200" cy="9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103598</xdr:rowOff>
    </xdr:from>
    <xdr:ext cx="469744" cy="259045"/>
    <xdr:sp macro="" textlink="">
      <xdr:nvSpPr>
        <xdr:cNvPr id="797" name="貸付金平均値テキスト"/>
        <xdr:cNvSpPr txBox="1"/>
      </xdr:nvSpPr>
      <xdr:spPr>
        <a:xfrm>
          <a:off x="22212300" y="98762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125171</xdr:rowOff>
    </xdr:from>
    <xdr:to>
      <xdr:col>116</xdr:col>
      <xdr:colOff>114300</xdr:colOff>
      <xdr:row>58</xdr:row>
      <xdr:rowOff>55321</xdr:rowOff>
    </xdr:to>
    <xdr:sp macro="" textlink="">
      <xdr:nvSpPr>
        <xdr:cNvPr id="798" name="フローチャート: 判断 797"/>
        <xdr:cNvSpPr/>
      </xdr:nvSpPr>
      <xdr:spPr>
        <a:xfrm>
          <a:off x="22110700" y="989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112535</xdr:rowOff>
    </xdr:from>
    <xdr:to>
      <xdr:col>111</xdr:col>
      <xdr:colOff>177800</xdr:colOff>
      <xdr:row>56</xdr:row>
      <xdr:rowOff>115545</xdr:rowOff>
    </xdr:to>
    <xdr:cxnSp macro="">
      <xdr:nvCxnSpPr>
        <xdr:cNvPr id="799" name="直線コネクタ 798"/>
        <xdr:cNvCxnSpPr/>
      </xdr:nvCxnSpPr>
      <xdr:spPr>
        <a:xfrm flipV="1">
          <a:off x="20434300" y="9713735"/>
          <a:ext cx="889000" cy="3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134048</xdr:rowOff>
    </xdr:from>
    <xdr:to>
      <xdr:col>112</xdr:col>
      <xdr:colOff>38100</xdr:colOff>
      <xdr:row>58</xdr:row>
      <xdr:rowOff>64198</xdr:rowOff>
    </xdr:to>
    <xdr:sp macro="" textlink="">
      <xdr:nvSpPr>
        <xdr:cNvPr id="800" name="フローチャート: 判断 799"/>
        <xdr:cNvSpPr/>
      </xdr:nvSpPr>
      <xdr:spPr>
        <a:xfrm>
          <a:off x="21272500" y="99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55325</xdr:rowOff>
    </xdr:from>
    <xdr:ext cx="469744" cy="259045"/>
    <xdr:sp macro="" textlink="">
      <xdr:nvSpPr>
        <xdr:cNvPr id="801" name="テキスト ボックス 800"/>
        <xdr:cNvSpPr txBox="1"/>
      </xdr:nvSpPr>
      <xdr:spPr>
        <a:xfrm>
          <a:off x="21088428" y="9999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85751</xdr:rowOff>
    </xdr:from>
    <xdr:to>
      <xdr:col>107</xdr:col>
      <xdr:colOff>50800</xdr:colOff>
      <xdr:row>56</xdr:row>
      <xdr:rowOff>115545</xdr:rowOff>
    </xdr:to>
    <xdr:cxnSp macro="">
      <xdr:nvCxnSpPr>
        <xdr:cNvPr id="802" name="直線コネクタ 801"/>
        <xdr:cNvCxnSpPr/>
      </xdr:nvCxnSpPr>
      <xdr:spPr>
        <a:xfrm>
          <a:off x="19545300" y="9686951"/>
          <a:ext cx="889000" cy="29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128943</xdr:rowOff>
    </xdr:from>
    <xdr:to>
      <xdr:col>107</xdr:col>
      <xdr:colOff>101600</xdr:colOff>
      <xdr:row>58</xdr:row>
      <xdr:rowOff>59093</xdr:rowOff>
    </xdr:to>
    <xdr:sp macro="" textlink="">
      <xdr:nvSpPr>
        <xdr:cNvPr id="803" name="フローチャート: 判断 802"/>
        <xdr:cNvSpPr/>
      </xdr:nvSpPr>
      <xdr:spPr>
        <a:xfrm>
          <a:off x="20383500" y="990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50220</xdr:rowOff>
    </xdr:from>
    <xdr:ext cx="469744" cy="259045"/>
    <xdr:sp macro="" textlink="">
      <xdr:nvSpPr>
        <xdr:cNvPr id="804" name="テキスト ボックス 803"/>
        <xdr:cNvSpPr txBox="1"/>
      </xdr:nvSpPr>
      <xdr:spPr>
        <a:xfrm>
          <a:off x="20199428" y="9994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13436</xdr:rowOff>
    </xdr:from>
    <xdr:to>
      <xdr:col>102</xdr:col>
      <xdr:colOff>114300</xdr:colOff>
      <xdr:row>56</xdr:row>
      <xdr:rowOff>85751</xdr:rowOff>
    </xdr:to>
    <xdr:cxnSp macro="">
      <xdr:nvCxnSpPr>
        <xdr:cNvPr id="805" name="直線コネクタ 804"/>
        <xdr:cNvCxnSpPr/>
      </xdr:nvCxnSpPr>
      <xdr:spPr>
        <a:xfrm>
          <a:off x="18656300" y="9614636"/>
          <a:ext cx="889000" cy="72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121018</xdr:rowOff>
    </xdr:from>
    <xdr:to>
      <xdr:col>102</xdr:col>
      <xdr:colOff>165100</xdr:colOff>
      <xdr:row>58</xdr:row>
      <xdr:rowOff>51168</xdr:rowOff>
    </xdr:to>
    <xdr:sp macro="" textlink="">
      <xdr:nvSpPr>
        <xdr:cNvPr id="806" name="フローチャート: 判断 805"/>
        <xdr:cNvSpPr/>
      </xdr:nvSpPr>
      <xdr:spPr>
        <a:xfrm>
          <a:off x="19494500" y="989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42295</xdr:rowOff>
    </xdr:from>
    <xdr:ext cx="469744" cy="259045"/>
    <xdr:sp macro="" textlink="">
      <xdr:nvSpPr>
        <xdr:cNvPr id="807" name="テキスト ボックス 806"/>
        <xdr:cNvSpPr txBox="1"/>
      </xdr:nvSpPr>
      <xdr:spPr>
        <a:xfrm>
          <a:off x="19310428" y="9986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108369</xdr:rowOff>
    </xdr:from>
    <xdr:to>
      <xdr:col>98</xdr:col>
      <xdr:colOff>38100</xdr:colOff>
      <xdr:row>58</xdr:row>
      <xdr:rowOff>38519</xdr:rowOff>
    </xdr:to>
    <xdr:sp macro="" textlink="">
      <xdr:nvSpPr>
        <xdr:cNvPr id="808" name="フローチャート: 判断 807"/>
        <xdr:cNvSpPr/>
      </xdr:nvSpPr>
      <xdr:spPr>
        <a:xfrm>
          <a:off x="186055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29646</xdr:rowOff>
    </xdr:from>
    <xdr:ext cx="469744" cy="259045"/>
    <xdr:sp macro="" textlink="">
      <xdr:nvSpPr>
        <xdr:cNvPr id="809" name="テキスト ボックス 808"/>
        <xdr:cNvSpPr txBox="1"/>
      </xdr:nvSpPr>
      <xdr:spPr>
        <a:xfrm>
          <a:off x="18421428" y="9973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71450</xdr:rowOff>
    </xdr:from>
    <xdr:to>
      <xdr:col>116</xdr:col>
      <xdr:colOff>114300</xdr:colOff>
      <xdr:row>57</xdr:row>
      <xdr:rowOff>1600</xdr:rowOff>
    </xdr:to>
    <xdr:sp macro="" textlink="">
      <xdr:nvSpPr>
        <xdr:cNvPr id="815" name="楕円 814"/>
        <xdr:cNvSpPr/>
      </xdr:nvSpPr>
      <xdr:spPr>
        <a:xfrm>
          <a:off x="22110700" y="96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94327</xdr:rowOff>
    </xdr:from>
    <xdr:ext cx="534377" cy="259045"/>
    <xdr:sp macro="" textlink="">
      <xdr:nvSpPr>
        <xdr:cNvPr id="816" name="貸付金該当値テキスト"/>
        <xdr:cNvSpPr txBox="1"/>
      </xdr:nvSpPr>
      <xdr:spPr>
        <a:xfrm>
          <a:off x="22212300" y="9524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61735</xdr:rowOff>
    </xdr:from>
    <xdr:to>
      <xdr:col>112</xdr:col>
      <xdr:colOff>38100</xdr:colOff>
      <xdr:row>56</xdr:row>
      <xdr:rowOff>163335</xdr:rowOff>
    </xdr:to>
    <xdr:sp macro="" textlink="">
      <xdr:nvSpPr>
        <xdr:cNvPr id="817" name="楕円 816"/>
        <xdr:cNvSpPr/>
      </xdr:nvSpPr>
      <xdr:spPr>
        <a:xfrm>
          <a:off x="21272500" y="9662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8412</xdr:rowOff>
    </xdr:from>
    <xdr:ext cx="534377" cy="259045"/>
    <xdr:sp macro="" textlink="">
      <xdr:nvSpPr>
        <xdr:cNvPr id="818" name="テキスト ボックス 817"/>
        <xdr:cNvSpPr txBox="1"/>
      </xdr:nvSpPr>
      <xdr:spPr>
        <a:xfrm>
          <a:off x="21056111" y="9438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64745</xdr:rowOff>
    </xdr:from>
    <xdr:to>
      <xdr:col>107</xdr:col>
      <xdr:colOff>101600</xdr:colOff>
      <xdr:row>56</xdr:row>
      <xdr:rowOff>166345</xdr:rowOff>
    </xdr:to>
    <xdr:sp macro="" textlink="">
      <xdr:nvSpPr>
        <xdr:cNvPr id="819" name="楕円 818"/>
        <xdr:cNvSpPr/>
      </xdr:nvSpPr>
      <xdr:spPr>
        <a:xfrm>
          <a:off x="20383500" y="9665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11422</xdr:rowOff>
    </xdr:from>
    <xdr:ext cx="534377" cy="259045"/>
    <xdr:sp macro="" textlink="">
      <xdr:nvSpPr>
        <xdr:cNvPr id="820" name="テキスト ボックス 819"/>
        <xdr:cNvSpPr txBox="1"/>
      </xdr:nvSpPr>
      <xdr:spPr>
        <a:xfrm>
          <a:off x="20167111" y="9441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34951</xdr:rowOff>
    </xdr:from>
    <xdr:to>
      <xdr:col>102</xdr:col>
      <xdr:colOff>165100</xdr:colOff>
      <xdr:row>56</xdr:row>
      <xdr:rowOff>136551</xdr:rowOff>
    </xdr:to>
    <xdr:sp macro="" textlink="">
      <xdr:nvSpPr>
        <xdr:cNvPr id="821" name="楕円 820"/>
        <xdr:cNvSpPr/>
      </xdr:nvSpPr>
      <xdr:spPr>
        <a:xfrm>
          <a:off x="19494500" y="9636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153078</xdr:rowOff>
    </xdr:from>
    <xdr:ext cx="534377" cy="259045"/>
    <xdr:sp macro="" textlink="">
      <xdr:nvSpPr>
        <xdr:cNvPr id="822" name="テキスト ボックス 821"/>
        <xdr:cNvSpPr txBox="1"/>
      </xdr:nvSpPr>
      <xdr:spPr>
        <a:xfrm>
          <a:off x="19278111" y="9411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134086</xdr:rowOff>
    </xdr:from>
    <xdr:to>
      <xdr:col>98</xdr:col>
      <xdr:colOff>38100</xdr:colOff>
      <xdr:row>56</xdr:row>
      <xdr:rowOff>64236</xdr:rowOff>
    </xdr:to>
    <xdr:sp macro="" textlink="">
      <xdr:nvSpPr>
        <xdr:cNvPr id="823" name="楕円 822"/>
        <xdr:cNvSpPr/>
      </xdr:nvSpPr>
      <xdr:spPr>
        <a:xfrm>
          <a:off x="18605500" y="956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80763</xdr:rowOff>
    </xdr:from>
    <xdr:ext cx="534377" cy="259045"/>
    <xdr:sp macro="" textlink="">
      <xdr:nvSpPr>
        <xdr:cNvPr id="824" name="テキスト ボックス 823"/>
        <xdr:cNvSpPr txBox="1"/>
      </xdr:nvSpPr>
      <xdr:spPr>
        <a:xfrm>
          <a:off x="18389111" y="9339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5" name="テキスト ボックス 834"/>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6" name="直線コネクタ 835"/>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7" name="テキスト ボックス 836"/>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8" name="直線コネクタ 837"/>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9" name="テキスト ボックス 838"/>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0" name="直線コネクタ 839"/>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1" name="テキスト ボックス 840"/>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2" name="直線コネクタ 841"/>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3" name="テキスト ボックス 842"/>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4" name="直線コネクタ 843"/>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5" name="テキスト ボックス 844"/>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7" name="テキスト ボックス 846"/>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151854</xdr:rowOff>
    </xdr:from>
    <xdr:to>
      <xdr:col>116</xdr:col>
      <xdr:colOff>62864</xdr:colOff>
      <xdr:row>78</xdr:row>
      <xdr:rowOff>67653</xdr:rowOff>
    </xdr:to>
    <xdr:cxnSp macro="">
      <xdr:nvCxnSpPr>
        <xdr:cNvPr id="849" name="直線コネクタ 848"/>
        <xdr:cNvCxnSpPr/>
      </xdr:nvCxnSpPr>
      <xdr:spPr>
        <a:xfrm flipV="1">
          <a:off x="22159595" y="11981904"/>
          <a:ext cx="1269" cy="1458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71480</xdr:rowOff>
    </xdr:from>
    <xdr:ext cx="534377" cy="259045"/>
    <xdr:sp macro="" textlink="">
      <xdr:nvSpPr>
        <xdr:cNvPr id="850" name="繰出金最小値テキスト"/>
        <xdr:cNvSpPr txBox="1"/>
      </xdr:nvSpPr>
      <xdr:spPr>
        <a:xfrm>
          <a:off x="22212300" y="13444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67653</xdr:rowOff>
    </xdr:from>
    <xdr:to>
      <xdr:col>116</xdr:col>
      <xdr:colOff>152400</xdr:colOff>
      <xdr:row>78</xdr:row>
      <xdr:rowOff>67653</xdr:rowOff>
    </xdr:to>
    <xdr:cxnSp macro="">
      <xdr:nvCxnSpPr>
        <xdr:cNvPr id="851" name="直線コネクタ 850"/>
        <xdr:cNvCxnSpPr/>
      </xdr:nvCxnSpPr>
      <xdr:spPr>
        <a:xfrm>
          <a:off x="22072600" y="13440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98531</xdr:rowOff>
    </xdr:from>
    <xdr:ext cx="534377" cy="259045"/>
    <xdr:sp macro="" textlink="">
      <xdr:nvSpPr>
        <xdr:cNvPr id="852" name="繰出金最大値テキスト"/>
        <xdr:cNvSpPr txBox="1"/>
      </xdr:nvSpPr>
      <xdr:spPr>
        <a:xfrm>
          <a:off x="22212300" y="11757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151854</xdr:rowOff>
    </xdr:from>
    <xdr:to>
      <xdr:col>116</xdr:col>
      <xdr:colOff>152400</xdr:colOff>
      <xdr:row>69</xdr:row>
      <xdr:rowOff>151854</xdr:rowOff>
    </xdr:to>
    <xdr:cxnSp macro="">
      <xdr:nvCxnSpPr>
        <xdr:cNvPr id="853" name="直線コネクタ 852"/>
        <xdr:cNvCxnSpPr/>
      </xdr:nvCxnSpPr>
      <xdr:spPr>
        <a:xfrm>
          <a:off x="22072600" y="11981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70</xdr:row>
      <xdr:rowOff>112916</xdr:rowOff>
    </xdr:from>
    <xdr:to>
      <xdr:col>116</xdr:col>
      <xdr:colOff>63500</xdr:colOff>
      <xdr:row>74</xdr:row>
      <xdr:rowOff>28677</xdr:rowOff>
    </xdr:to>
    <xdr:cxnSp macro="">
      <xdr:nvCxnSpPr>
        <xdr:cNvPr id="854" name="直線コネクタ 853"/>
        <xdr:cNvCxnSpPr/>
      </xdr:nvCxnSpPr>
      <xdr:spPr>
        <a:xfrm>
          <a:off x="21323300" y="12114416"/>
          <a:ext cx="838200" cy="601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136974</xdr:rowOff>
    </xdr:from>
    <xdr:ext cx="534377" cy="259045"/>
    <xdr:sp macro="" textlink="">
      <xdr:nvSpPr>
        <xdr:cNvPr id="855" name="繰出金平均値テキスト"/>
        <xdr:cNvSpPr txBox="1"/>
      </xdr:nvSpPr>
      <xdr:spPr>
        <a:xfrm>
          <a:off x="22212300" y="126528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158547</xdr:rowOff>
    </xdr:from>
    <xdr:to>
      <xdr:col>116</xdr:col>
      <xdr:colOff>114300</xdr:colOff>
      <xdr:row>74</xdr:row>
      <xdr:rowOff>88697</xdr:rowOff>
    </xdr:to>
    <xdr:sp macro="" textlink="">
      <xdr:nvSpPr>
        <xdr:cNvPr id="856" name="フローチャート: 判断 855"/>
        <xdr:cNvSpPr/>
      </xdr:nvSpPr>
      <xdr:spPr>
        <a:xfrm>
          <a:off x="22110700" y="12674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70</xdr:row>
      <xdr:rowOff>112916</xdr:rowOff>
    </xdr:from>
    <xdr:to>
      <xdr:col>111</xdr:col>
      <xdr:colOff>177800</xdr:colOff>
      <xdr:row>71</xdr:row>
      <xdr:rowOff>88874</xdr:rowOff>
    </xdr:to>
    <xdr:cxnSp macro="">
      <xdr:nvCxnSpPr>
        <xdr:cNvPr id="857" name="直線コネクタ 856"/>
        <xdr:cNvCxnSpPr/>
      </xdr:nvCxnSpPr>
      <xdr:spPr>
        <a:xfrm flipV="1">
          <a:off x="20434300" y="12114416"/>
          <a:ext cx="889000" cy="147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72</xdr:row>
      <xdr:rowOff>105664</xdr:rowOff>
    </xdr:from>
    <xdr:to>
      <xdr:col>112</xdr:col>
      <xdr:colOff>38100</xdr:colOff>
      <xdr:row>73</xdr:row>
      <xdr:rowOff>35814</xdr:rowOff>
    </xdr:to>
    <xdr:sp macro="" textlink="">
      <xdr:nvSpPr>
        <xdr:cNvPr id="858" name="フローチャート: 判断 857"/>
        <xdr:cNvSpPr/>
      </xdr:nvSpPr>
      <xdr:spPr>
        <a:xfrm>
          <a:off x="21272500" y="1245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26941</xdr:rowOff>
    </xdr:from>
    <xdr:ext cx="534377" cy="259045"/>
    <xdr:sp macro="" textlink="">
      <xdr:nvSpPr>
        <xdr:cNvPr id="859" name="テキスト ボックス 858"/>
        <xdr:cNvSpPr txBox="1"/>
      </xdr:nvSpPr>
      <xdr:spPr>
        <a:xfrm>
          <a:off x="21056111" y="12542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70</xdr:row>
      <xdr:rowOff>100762</xdr:rowOff>
    </xdr:from>
    <xdr:to>
      <xdr:col>107</xdr:col>
      <xdr:colOff>50800</xdr:colOff>
      <xdr:row>71</xdr:row>
      <xdr:rowOff>88874</xdr:rowOff>
    </xdr:to>
    <xdr:cxnSp macro="">
      <xdr:nvCxnSpPr>
        <xdr:cNvPr id="860" name="直線コネクタ 859"/>
        <xdr:cNvCxnSpPr/>
      </xdr:nvCxnSpPr>
      <xdr:spPr>
        <a:xfrm>
          <a:off x="19545300" y="12102262"/>
          <a:ext cx="889000" cy="159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72</xdr:row>
      <xdr:rowOff>100864</xdr:rowOff>
    </xdr:from>
    <xdr:to>
      <xdr:col>107</xdr:col>
      <xdr:colOff>101600</xdr:colOff>
      <xdr:row>73</xdr:row>
      <xdr:rowOff>31014</xdr:rowOff>
    </xdr:to>
    <xdr:sp macro="" textlink="">
      <xdr:nvSpPr>
        <xdr:cNvPr id="861" name="フローチャート: 判断 860"/>
        <xdr:cNvSpPr/>
      </xdr:nvSpPr>
      <xdr:spPr>
        <a:xfrm>
          <a:off x="20383500" y="1244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22141</xdr:rowOff>
    </xdr:from>
    <xdr:ext cx="534377" cy="259045"/>
    <xdr:sp macro="" textlink="">
      <xdr:nvSpPr>
        <xdr:cNvPr id="862" name="テキスト ボックス 861"/>
        <xdr:cNvSpPr txBox="1"/>
      </xdr:nvSpPr>
      <xdr:spPr>
        <a:xfrm>
          <a:off x="20167111" y="12537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70</xdr:row>
      <xdr:rowOff>100762</xdr:rowOff>
    </xdr:from>
    <xdr:to>
      <xdr:col>102</xdr:col>
      <xdr:colOff>114300</xdr:colOff>
      <xdr:row>71</xdr:row>
      <xdr:rowOff>72911</xdr:rowOff>
    </xdr:to>
    <xdr:cxnSp macro="">
      <xdr:nvCxnSpPr>
        <xdr:cNvPr id="863" name="直線コネクタ 862"/>
        <xdr:cNvCxnSpPr/>
      </xdr:nvCxnSpPr>
      <xdr:spPr>
        <a:xfrm flipV="1">
          <a:off x="18656300" y="12102262"/>
          <a:ext cx="889000" cy="143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72</xdr:row>
      <xdr:rowOff>45238</xdr:rowOff>
    </xdr:from>
    <xdr:to>
      <xdr:col>102</xdr:col>
      <xdr:colOff>165100</xdr:colOff>
      <xdr:row>72</xdr:row>
      <xdr:rowOff>146838</xdr:rowOff>
    </xdr:to>
    <xdr:sp macro="" textlink="">
      <xdr:nvSpPr>
        <xdr:cNvPr id="864" name="フローチャート: 判断 863"/>
        <xdr:cNvSpPr/>
      </xdr:nvSpPr>
      <xdr:spPr>
        <a:xfrm>
          <a:off x="19494500" y="12389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137965</xdr:rowOff>
    </xdr:from>
    <xdr:ext cx="534377" cy="259045"/>
    <xdr:sp macro="" textlink="">
      <xdr:nvSpPr>
        <xdr:cNvPr id="865" name="テキスト ボックス 864"/>
        <xdr:cNvSpPr txBox="1"/>
      </xdr:nvSpPr>
      <xdr:spPr>
        <a:xfrm>
          <a:off x="19278111" y="1248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24359</xdr:rowOff>
    </xdr:from>
    <xdr:to>
      <xdr:col>98</xdr:col>
      <xdr:colOff>38100</xdr:colOff>
      <xdr:row>72</xdr:row>
      <xdr:rowOff>125959</xdr:rowOff>
    </xdr:to>
    <xdr:sp macro="" textlink="">
      <xdr:nvSpPr>
        <xdr:cNvPr id="866" name="フローチャート: 判断 865"/>
        <xdr:cNvSpPr/>
      </xdr:nvSpPr>
      <xdr:spPr>
        <a:xfrm>
          <a:off x="18605500" y="12368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117086</xdr:rowOff>
    </xdr:from>
    <xdr:ext cx="534377" cy="259045"/>
    <xdr:sp macro="" textlink="">
      <xdr:nvSpPr>
        <xdr:cNvPr id="867" name="テキスト ボックス 866"/>
        <xdr:cNvSpPr txBox="1"/>
      </xdr:nvSpPr>
      <xdr:spPr>
        <a:xfrm>
          <a:off x="18389111" y="1246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149327</xdr:rowOff>
    </xdr:from>
    <xdr:to>
      <xdr:col>116</xdr:col>
      <xdr:colOff>114300</xdr:colOff>
      <xdr:row>74</xdr:row>
      <xdr:rowOff>79477</xdr:rowOff>
    </xdr:to>
    <xdr:sp macro="" textlink="">
      <xdr:nvSpPr>
        <xdr:cNvPr id="873" name="楕円 872"/>
        <xdr:cNvSpPr/>
      </xdr:nvSpPr>
      <xdr:spPr>
        <a:xfrm>
          <a:off x="22110700" y="12665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754</xdr:rowOff>
    </xdr:from>
    <xdr:ext cx="534377" cy="259045"/>
    <xdr:sp macro="" textlink="">
      <xdr:nvSpPr>
        <xdr:cNvPr id="874" name="繰出金該当値テキスト"/>
        <xdr:cNvSpPr txBox="1"/>
      </xdr:nvSpPr>
      <xdr:spPr>
        <a:xfrm>
          <a:off x="22212300" y="12516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70</xdr:row>
      <xdr:rowOff>62116</xdr:rowOff>
    </xdr:from>
    <xdr:to>
      <xdr:col>112</xdr:col>
      <xdr:colOff>38100</xdr:colOff>
      <xdr:row>70</xdr:row>
      <xdr:rowOff>163716</xdr:rowOff>
    </xdr:to>
    <xdr:sp macro="" textlink="">
      <xdr:nvSpPr>
        <xdr:cNvPr id="875" name="楕円 874"/>
        <xdr:cNvSpPr/>
      </xdr:nvSpPr>
      <xdr:spPr>
        <a:xfrm>
          <a:off x="21272500" y="1206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69</xdr:row>
      <xdr:rowOff>8793</xdr:rowOff>
    </xdr:from>
    <xdr:ext cx="534377" cy="259045"/>
    <xdr:sp macro="" textlink="">
      <xdr:nvSpPr>
        <xdr:cNvPr id="876" name="テキスト ボックス 875"/>
        <xdr:cNvSpPr txBox="1"/>
      </xdr:nvSpPr>
      <xdr:spPr>
        <a:xfrm>
          <a:off x="21056111" y="11838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38074</xdr:rowOff>
    </xdr:from>
    <xdr:to>
      <xdr:col>107</xdr:col>
      <xdr:colOff>101600</xdr:colOff>
      <xdr:row>71</xdr:row>
      <xdr:rowOff>139674</xdr:rowOff>
    </xdr:to>
    <xdr:sp macro="" textlink="">
      <xdr:nvSpPr>
        <xdr:cNvPr id="877" name="楕円 876"/>
        <xdr:cNvSpPr/>
      </xdr:nvSpPr>
      <xdr:spPr>
        <a:xfrm>
          <a:off x="20383500" y="1221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69</xdr:row>
      <xdr:rowOff>156201</xdr:rowOff>
    </xdr:from>
    <xdr:ext cx="534377" cy="259045"/>
    <xdr:sp macro="" textlink="">
      <xdr:nvSpPr>
        <xdr:cNvPr id="878" name="テキスト ボックス 877"/>
        <xdr:cNvSpPr txBox="1"/>
      </xdr:nvSpPr>
      <xdr:spPr>
        <a:xfrm>
          <a:off x="20167111" y="11986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70</xdr:row>
      <xdr:rowOff>49962</xdr:rowOff>
    </xdr:from>
    <xdr:to>
      <xdr:col>102</xdr:col>
      <xdr:colOff>165100</xdr:colOff>
      <xdr:row>70</xdr:row>
      <xdr:rowOff>151562</xdr:rowOff>
    </xdr:to>
    <xdr:sp macro="" textlink="">
      <xdr:nvSpPr>
        <xdr:cNvPr id="879" name="楕円 878"/>
        <xdr:cNvSpPr/>
      </xdr:nvSpPr>
      <xdr:spPr>
        <a:xfrm>
          <a:off x="19494500" y="1205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68</xdr:row>
      <xdr:rowOff>168089</xdr:rowOff>
    </xdr:from>
    <xdr:ext cx="534377" cy="259045"/>
    <xdr:sp macro="" textlink="">
      <xdr:nvSpPr>
        <xdr:cNvPr id="880" name="テキスト ボックス 879"/>
        <xdr:cNvSpPr txBox="1"/>
      </xdr:nvSpPr>
      <xdr:spPr>
        <a:xfrm>
          <a:off x="19278111" y="11826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22111</xdr:rowOff>
    </xdr:from>
    <xdr:to>
      <xdr:col>98</xdr:col>
      <xdr:colOff>38100</xdr:colOff>
      <xdr:row>71</xdr:row>
      <xdr:rowOff>123711</xdr:rowOff>
    </xdr:to>
    <xdr:sp macro="" textlink="">
      <xdr:nvSpPr>
        <xdr:cNvPr id="881" name="楕円 880"/>
        <xdr:cNvSpPr/>
      </xdr:nvSpPr>
      <xdr:spPr>
        <a:xfrm>
          <a:off x="18605500" y="1219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69</xdr:row>
      <xdr:rowOff>140238</xdr:rowOff>
    </xdr:from>
    <xdr:ext cx="534377" cy="259045"/>
    <xdr:sp macro="" textlink="">
      <xdr:nvSpPr>
        <xdr:cNvPr id="882" name="テキスト ボックス 881"/>
        <xdr:cNvSpPr txBox="1"/>
      </xdr:nvSpPr>
      <xdr:spPr>
        <a:xfrm>
          <a:off x="18389111" y="11970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8" name="直線コネクタ 89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8" name="テキスト ボックス 90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1" name="テキスト ボックス 91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4" name="テキスト ボックス 91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6" name="テキスト ボックス 91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5" name="テキスト ボックス 92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7" name="テキスト ボックス 92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9" name="テキスト ボックス 92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1" name="テキスト ボックス 93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大きく増加しているのは人件費、補助費等、維持補修費、投資及び出資金である。人件費は会計年度任用職員制度の開始や退職者の増加によるもの、補助費等は令和２年７月豪雨災害や新型コロナウイルス感染症対策として実施した経済対策によるもの、維持補修費は除雪費の増加によるもの、投資及び出資金は下水事業道特別会計、農業集落排水事業特別会計が下水道企業会計へ移行したことによる増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一方、前年度と比較して減少したものについて、繰出金については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下水事業道特別会計、農業集落排水事業特別会計が下水道企業会計へ移行したことによる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である。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公債費については、地方債残高の減少に伴い元利償還金が減少したことによるものである。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扶助費は類似団体平均を下回っているものの、年々増加傾向にあり、今後もさらなる行財政改革の推進などにより、健全で持続可能な財政基盤の確立に努める。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岐阜県高山市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86,683
85,843
2,177.61
63,753,062
60,702,970
1,574,626
27,486,187
21,392,643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83922</xdr:rowOff>
    </xdr:from>
    <xdr:to>
      <xdr:col>24</xdr:col>
      <xdr:colOff>62865</xdr:colOff>
      <xdr:row>37</xdr:row>
      <xdr:rowOff>133299</xdr:rowOff>
    </xdr:to>
    <xdr:cxnSp macro="">
      <xdr:nvCxnSpPr>
        <xdr:cNvPr id="54" name="直線コネクタ 53"/>
        <xdr:cNvCxnSpPr/>
      </xdr:nvCxnSpPr>
      <xdr:spPr>
        <a:xfrm flipV="1">
          <a:off x="4633595" y="5227422"/>
          <a:ext cx="1270" cy="1249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137126</xdr:rowOff>
    </xdr:from>
    <xdr:ext cx="469744" cy="259045"/>
    <xdr:sp macro="" textlink="">
      <xdr:nvSpPr>
        <xdr:cNvPr id="55" name="議会費最小値テキスト"/>
        <xdr:cNvSpPr txBox="1"/>
      </xdr:nvSpPr>
      <xdr:spPr>
        <a:xfrm>
          <a:off x="4686300" y="6480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133299</xdr:rowOff>
    </xdr:from>
    <xdr:to>
      <xdr:col>24</xdr:col>
      <xdr:colOff>152400</xdr:colOff>
      <xdr:row>37</xdr:row>
      <xdr:rowOff>133299</xdr:rowOff>
    </xdr:to>
    <xdr:cxnSp macro="">
      <xdr:nvCxnSpPr>
        <xdr:cNvPr id="56" name="直線コネクタ 55"/>
        <xdr:cNvCxnSpPr/>
      </xdr:nvCxnSpPr>
      <xdr:spPr>
        <a:xfrm>
          <a:off x="4546600" y="6476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30599</xdr:rowOff>
    </xdr:from>
    <xdr:ext cx="469744" cy="259045"/>
    <xdr:sp macro="" textlink="">
      <xdr:nvSpPr>
        <xdr:cNvPr id="57" name="議会費最大値テキスト"/>
        <xdr:cNvSpPr txBox="1"/>
      </xdr:nvSpPr>
      <xdr:spPr>
        <a:xfrm>
          <a:off x="4686300" y="5002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83922</xdr:rowOff>
    </xdr:from>
    <xdr:to>
      <xdr:col>24</xdr:col>
      <xdr:colOff>152400</xdr:colOff>
      <xdr:row>30</xdr:row>
      <xdr:rowOff>83922</xdr:rowOff>
    </xdr:to>
    <xdr:cxnSp macro="">
      <xdr:nvCxnSpPr>
        <xdr:cNvPr id="58" name="直線コネクタ 57"/>
        <xdr:cNvCxnSpPr/>
      </xdr:nvCxnSpPr>
      <xdr:spPr>
        <a:xfrm>
          <a:off x="4546600" y="5227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14427</xdr:rowOff>
    </xdr:from>
    <xdr:to>
      <xdr:col>24</xdr:col>
      <xdr:colOff>63500</xdr:colOff>
      <xdr:row>35</xdr:row>
      <xdr:rowOff>37744</xdr:rowOff>
    </xdr:to>
    <xdr:cxnSp macro="">
      <xdr:nvCxnSpPr>
        <xdr:cNvPr id="59" name="直線コネクタ 58"/>
        <xdr:cNvCxnSpPr/>
      </xdr:nvCxnSpPr>
      <xdr:spPr>
        <a:xfrm>
          <a:off x="3797300" y="6015177"/>
          <a:ext cx="838200" cy="23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164355</xdr:rowOff>
    </xdr:from>
    <xdr:ext cx="469744" cy="259045"/>
    <xdr:sp macro="" textlink="">
      <xdr:nvSpPr>
        <xdr:cNvPr id="60" name="議会費平均値テキスト"/>
        <xdr:cNvSpPr txBox="1"/>
      </xdr:nvSpPr>
      <xdr:spPr>
        <a:xfrm>
          <a:off x="4686300" y="5822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141478</xdr:rowOff>
    </xdr:from>
    <xdr:to>
      <xdr:col>24</xdr:col>
      <xdr:colOff>114300</xdr:colOff>
      <xdr:row>35</xdr:row>
      <xdr:rowOff>71628</xdr:rowOff>
    </xdr:to>
    <xdr:sp macro="" textlink="">
      <xdr:nvSpPr>
        <xdr:cNvPr id="61" name="フローチャート: 判断 60"/>
        <xdr:cNvSpPr/>
      </xdr:nvSpPr>
      <xdr:spPr>
        <a:xfrm>
          <a:off x="4584700" y="5970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3912</xdr:rowOff>
    </xdr:from>
    <xdr:to>
      <xdr:col>19</xdr:col>
      <xdr:colOff>177800</xdr:colOff>
      <xdr:row>35</xdr:row>
      <xdr:rowOff>14427</xdr:rowOff>
    </xdr:to>
    <xdr:cxnSp macro="">
      <xdr:nvCxnSpPr>
        <xdr:cNvPr id="62" name="直線コネクタ 61"/>
        <xdr:cNvCxnSpPr/>
      </xdr:nvCxnSpPr>
      <xdr:spPr>
        <a:xfrm>
          <a:off x="2908300" y="6004662"/>
          <a:ext cx="889000" cy="10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94386</xdr:rowOff>
    </xdr:from>
    <xdr:to>
      <xdr:col>20</xdr:col>
      <xdr:colOff>38100</xdr:colOff>
      <xdr:row>35</xdr:row>
      <xdr:rowOff>24536</xdr:rowOff>
    </xdr:to>
    <xdr:sp macro="" textlink="">
      <xdr:nvSpPr>
        <xdr:cNvPr id="63" name="フローチャート: 判断 62"/>
        <xdr:cNvSpPr/>
      </xdr:nvSpPr>
      <xdr:spPr>
        <a:xfrm>
          <a:off x="3746500" y="59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41063</xdr:rowOff>
    </xdr:from>
    <xdr:ext cx="469744" cy="259045"/>
    <xdr:sp macro="" textlink="">
      <xdr:nvSpPr>
        <xdr:cNvPr id="64" name="テキスト ボックス 63"/>
        <xdr:cNvSpPr txBox="1"/>
      </xdr:nvSpPr>
      <xdr:spPr>
        <a:xfrm>
          <a:off x="3562428" y="5698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152502</xdr:rowOff>
    </xdr:from>
    <xdr:to>
      <xdr:col>15</xdr:col>
      <xdr:colOff>50800</xdr:colOff>
      <xdr:row>35</xdr:row>
      <xdr:rowOff>3912</xdr:rowOff>
    </xdr:to>
    <xdr:cxnSp macro="">
      <xdr:nvCxnSpPr>
        <xdr:cNvPr id="65" name="直線コネクタ 64"/>
        <xdr:cNvCxnSpPr/>
      </xdr:nvCxnSpPr>
      <xdr:spPr>
        <a:xfrm>
          <a:off x="2019300" y="598180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83871</xdr:rowOff>
    </xdr:from>
    <xdr:to>
      <xdr:col>15</xdr:col>
      <xdr:colOff>101600</xdr:colOff>
      <xdr:row>35</xdr:row>
      <xdr:rowOff>14021</xdr:rowOff>
    </xdr:to>
    <xdr:sp macro="" textlink="">
      <xdr:nvSpPr>
        <xdr:cNvPr id="66" name="フローチャート: 判断 65"/>
        <xdr:cNvSpPr/>
      </xdr:nvSpPr>
      <xdr:spPr>
        <a:xfrm>
          <a:off x="2857500" y="591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30548</xdr:rowOff>
    </xdr:from>
    <xdr:ext cx="469744" cy="259045"/>
    <xdr:sp macro="" textlink="">
      <xdr:nvSpPr>
        <xdr:cNvPr id="67" name="テキスト ボックス 66"/>
        <xdr:cNvSpPr txBox="1"/>
      </xdr:nvSpPr>
      <xdr:spPr>
        <a:xfrm>
          <a:off x="2673428" y="5688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152502</xdr:rowOff>
    </xdr:from>
    <xdr:to>
      <xdr:col>10</xdr:col>
      <xdr:colOff>114300</xdr:colOff>
      <xdr:row>34</xdr:row>
      <xdr:rowOff>170790</xdr:rowOff>
    </xdr:to>
    <xdr:cxnSp macro="">
      <xdr:nvCxnSpPr>
        <xdr:cNvPr id="68" name="直線コネクタ 67"/>
        <xdr:cNvCxnSpPr/>
      </xdr:nvCxnSpPr>
      <xdr:spPr>
        <a:xfrm flipV="1">
          <a:off x="1130300" y="598180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71984</xdr:rowOff>
    </xdr:from>
    <xdr:to>
      <xdr:col>10</xdr:col>
      <xdr:colOff>165100</xdr:colOff>
      <xdr:row>35</xdr:row>
      <xdr:rowOff>2134</xdr:rowOff>
    </xdr:to>
    <xdr:sp macro="" textlink="">
      <xdr:nvSpPr>
        <xdr:cNvPr id="69" name="フローチャート: 判断 68"/>
        <xdr:cNvSpPr/>
      </xdr:nvSpPr>
      <xdr:spPr>
        <a:xfrm>
          <a:off x="19685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18661</xdr:rowOff>
    </xdr:from>
    <xdr:ext cx="469744" cy="259045"/>
    <xdr:sp macro="" textlink="">
      <xdr:nvSpPr>
        <xdr:cNvPr id="70" name="テキスト ボックス 69"/>
        <xdr:cNvSpPr txBox="1"/>
      </xdr:nvSpPr>
      <xdr:spPr>
        <a:xfrm>
          <a:off x="1784428" y="5676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86157</xdr:rowOff>
    </xdr:from>
    <xdr:to>
      <xdr:col>6</xdr:col>
      <xdr:colOff>38100</xdr:colOff>
      <xdr:row>35</xdr:row>
      <xdr:rowOff>16307</xdr:rowOff>
    </xdr:to>
    <xdr:sp macro="" textlink="">
      <xdr:nvSpPr>
        <xdr:cNvPr id="71" name="フローチャート: 判断 70"/>
        <xdr:cNvSpPr/>
      </xdr:nvSpPr>
      <xdr:spPr>
        <a:xfrm>
          <a:off x="10795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32834</xdr:rowOff>
    </xdr:from>
    <xdr:ext cx="469744" cy="259045"/>
    <xdr:sp macro="" textlink="">
      <xdr:nvSpPr>
        <xdr:cNvPr id="72" name="テキスト ボックス 71"/>
        <xdr:cNvSpPr txBox="1"/>
      </xdr:nvSpPr>
      <xdr:spPr>
        <a:xfrm>
          <a:off x="895428" y="5690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158394</xdr:rowOff>
    </xdr:from>
    <xdr:to>
      <xdr:col>24</xdr:col>
      <xdr:colOff>114300</xdr:colOff>
      <xdr:row>35</xdr:row>
      <xdr:rowOff>88544</xdr:rowOff>
    </xdr:to>
    <xdr:sp macro="" textlink="">
      <xdr:nvSpPr>
        <xdr:cNvPr id="78" name="楕円 77"/>
        <xdr:cNvSpPr/>
      </xdr:nvSpPr>
      <xdr:spPr>
        <a:xfrm>
          <a:off x="4584700" y="5987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136821</xdr:rowOff>
    </xdr:from>
    <xdr:ext cx="469744" cy="259045"/>
    <xdr:sp macro="" textlink="">
      <xdr:nvSpPr>
        <xdr:cNvPr id="79" name="議会費該当値テキスト"/>
        <xdr:cNvSpPr txBox="1"/>
      </xdr:nvSpPr>
      <xdr:spPr>
        <a:xfrm>
          <a:off x="4686300" y="5966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135077</xdr:rowOff>
    </xdr:from>
    <xdr:to>
      <xdr:col>20</xdr:col>
      <xdr:colOff>38100</xdr:colOff>
      <xdr:row>35</xdr:row>
      <xdr:rowOff>65227</xdr:rowOff>
    </xdr:to>
    <xdr:sp macro="" textlink="">
      <xdr:nvSpPr>
        <xdr:cNvPr id="80" name="楕円 79"/>
        <xdr:cNvSpPr/>
      </xdr:nvSpPr>
      <xdr:spPr>
        <a:xfrm>
          <a:off x="3746500" y="5964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56354</xdr:rowOff>
    </xdr:from>
    <xdr:ext cx="469744" cy="259045"/>
    <xdr:sp macro="" textlink="">
      <xdr:nvSpPr>
        <xdr:cNvPr id="81" name="テキスト ボックス 80"/>
        <xdr:cNvSpPr txBox="1"/>
      </xdr:nvSpPr>
      <xdr:spPr>
        <a:xfrm>
          <a:off x="3562428" y="6057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124562</xdr:rowOff>
    </xdr:from>
    <xdr:to>
      <xdr:col>15</xdr:col>
      <xdr:colOff>101600</xdr:colOff>
      <xdr:row>35</xdr:row>
      <xdr:rowOff>54712</xdr:rowOff>
    </xdr:to>
    <xdr:sp macro="" textlink="">
      <xdr:nvSpPr>
        <xdr:cNvPr id="82" name="楕円 81"/>
        <xdr:cNvSpPr/>
      </xdr:nvSpPr>
      <xdr:spPr>
        <a:xfrm>
          <a:off x="2857500" y="5953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45839</xdr:rowOff>
    </xdr:from>
    <xdr:ext cx="469744" cy="259045"/>
    <xdr:sp macro="" textlink="">
      <xdr:nvSpPr>
        <xdr:cNvPr id="83" name="テキスト ボックス 82"/>
        <xdr:cNvSpPr txBox="1"/>
      </xdr:nvSpPr>
      <xdr:spPr>
        <a:xfrm>
          <a:off x="2673428" y="6046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101702</xdr:rowOff>
    </xdr:from>
    <xdr:to>
      <xdr:col>10</xdr:col>
      <xdr:colOff>165100</xdr:colOff>
      <xdr:row>35</xdr:row>
      <xdr:rowOff>31852</xdr:rowOff>
    </xdr:to>
    <xdr:sp macro="" textlink="">
      <xdr:nvSpPr>
        <xdr:cNvPr id="84" name="楕円 83"/>
        <xdr:cNvSpPr/>
      </xdr:nvSpPr>
      <xdr:spPr>
        <a:xfrm>
          <a:off x="1968500" y="5931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22979</xdr:rowOff>
    </xdr:from>
    <xdr:ext cx="469744" cy="259045"/>
    <xdr:sp macro="" textlink="">
      <xdr:nvSpPr>
        <xdr:cNvPr id="85" name="テキスト ボックス 84"/>
        <xdr:cNvSpPr txBox="1"/>
      </xdr:nvSpPr>
      <xdr:spPr>
        <a:xfrm>
          <a:off x="1784428" y="6023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119990</xdr:rowOff>
    </xdr:from>
    <xdr:to>
      <xdr:col>6</xdr:col>
      <xdr:colOff>38100</xdr:colOff>
      <xdr:row>35</xdr:row>
      <xdr:rowOff>50140</xdr:rowOff>
    </xdr:to>
    <xdr:sp macro="" textlink="">
      <xdr:nvSpPr>
        <xdr:cNvPr id="86" name="楕円 85"/>
        <xdr:cNvSpPr/>
      </xdr:nvSpPr>
      <xdr:spPr>
        <a:xfrm>
          <a:off x="1079500" y="5949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41267</xdr:rowOff>
    </xdr:from>
    <xdr:ext cx="469744" cy="259045"/>
    <xdr:sp macro="" textlink="">
      <xdr:nvSpPr>
        <xdr:cNvPr id="87" name="テキスト ボックス 86"/>
        <xdr:cNvSpPr txBox="1"/>
      </xdr:nvSpPr>
      <xdr:spPr>
        <a:xfrm>
          <a:off x="895428" y="6042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23659</xdr:rowOff>
    </xdr:from>
    <xdr:to>
      <xdr:col>24</xdr:col>
      <xdr:colOff>62865</xdr:colOff>
      <xdr:row>56</xdr:row>
      <xdr:rowOff>71475</xdr:rowOff>
    </xdr:to>
    <xdr:cxnSp macro="">
      <xdr:nvCxnSpPr>
        <xdr:cNvPr id="111" name="直線コネクタ 110"/>
        <xdr:cNvCxnSpPr/>
      </xdr:nvCxnSpPr>
      <xdr:spPr>
        <a:xfrm flipV="1">
          <a:off x="4633595" y="8767609"/>
          <a:ext cx="1270" cy="905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75302</xdr:rowOff>
    </xdr:from>
    <xdr:ext cx="599010" cy="259045"/>
    <xdr:sp macro="" textlink="">
      <xdr:nvSpPr>
        <xdr:cNvPr id="112" name="総務費最小値テキスト"/>
        <xdr:cNvSpPr txBox="1"/>
      </xdr:nvSpPr>
      <xdr:spPr>
        <a:xfrm>
          <a:off x="4686300" y="9676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71475</xdr:rowOff>
    </xdr:from>
    <xdr:to>
      <xdr:col>24</xdr:col>
      <xdr:colOff>152400</xdr:colOff>
      <xdr:row>56</xdr:row>
      <xdr:rowOff>71475</xdr:rowOff>
    </xdr:to>
    <xdr:cxnSp macro="">
      <xdr:nvCxnSpPr>
        <xdr:cNvPr id="113" name="直線コネクタ 112"/>
        <xdr:cNvCxnSpPr/>
      </xdr:nvCxnSpPr>
      <xdr:spPr>
        <a:xfrm>
          <a:off x="4546600" y="9672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141786</xdr:rowOff>
    </xdr:from>
    <xdr:ext cx="599010" cy="259045"/>
    <xdr:sp macro="" textlink="">
      <xdr:nvSpPr>
        <xdr:cNvPr id="114" name="総務費最大値テキスト"/>
        <xdr:cNvSpPr txBox="1"/>
      </xdr:nvSpPr>
      <xdr:spPr>
        <a:xfrm>
          <a:off x="4686300" y="8542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365,457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23659</xdr:rowOff>
    </xdr:from>
    <xdr:to>
      <xdr:col>24</xdr:col>
      <xdr:colOff>152400</xdr:colOff>
      <xdr:row>51</xdr:row>
      <xdr:rowOff>23659</xdr:rowOff>
    </xdr:to>
    <xdr:cxnSp macro="">
      <xdr:nvCxnSpPr>
        <xdr:cNvPr id="115" name="直線コネクタ 114"/>
        <xdr:cNvCxnSpPr/>
      </xdr:nvCxnSpPr>
      <xdr:spPr>
        <a:xfrm>
          <a:off x="4546600" y="876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41421</xdr:rowOff>
    </xdr:from>
    <xdr:to>
      <xdr:col>24</xdr:col>
      <xdr:colOff>63500</xdr:colOff>
      <xdr:row>57</xdr:row>
      <xdr:rowOff>111491</xdr:rowOff>
    </xdr:to>
    <xdr:cxnSp macro="">
      <xdr:nvCxnSpPr>
        <xdr:cNvPr id="116" name="直線コネクタ 115"/>
        <xdr:cNvCxnSpPr/>
      </xdr:nvCxnSpPr>
      <xdr:spPr>
        <a:xfrm flipV="1">
          <a:off x="3797300" y="9471171"/>
          <a:ext cx="838200" cy="412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163377</xdr:rowOff>
    </xdr:from>
    <xdr:ext cx="599010" cy="259045"/>
    <xdr:sp macro="" textlink="">
      <xdr:nvSpPr>
        <xdr:cNvPr id="117" name="総務費平均値テキスト"/>
        <xdr:cNvSpPr txBox="1"/>
      </xdr:nvSpPr>
      <xdr:spPr>
        <a:xfrm>
          <a:off x="4686300" y="94216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13500</xdr:rowOff>
    </xdr:from>
    <xdr:to>
      <xdr:col>24</xdr:col>
      <xdr:colOff>114300</xdr:colOff>
      <xdr:row>55</xdr:row>
      <xdr:rowOff>115100</xdr:rowOff>
    </xdr:to>
    <xdr:sp macro="" textlink="">
      <xdr:nvSpPr>
        <xdr:cNvPr id="118" name="フローチャート: 判断 117"/>
        <xdr:cNvSpPr/>
      </xdr:nvSpPr>
      <xdr:spPr>
        <a:xfrm>
          <a:off x="4584700" y="944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111491</xdr:rowOff>
    </xdr:from>
    <xdr:to>
      <xdr:col>19</xdr:col>
      <xdr:colOff>177800</xdr:colOff>
      <xdr:row>57</xdr:row>
      <xdr:rowOff>128765</xdr:rowOff>
    </xdr:to>
    <xdr:cxnSp macro="">
      <xdr:nvCxnSpPr>
        <xdr:cNvPr id="119" name="直線コネクタ 118"/>
        <xdr:cNvCxnSpPr/>
      </xdr:nvCxnSpPr>
      <xdr:spPr>
        <a:xfrm flipV="1">
          <a:off x="2908300" y="9884141"/>
          <a:ext cx="889000" cy="17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72761</xdr:rowOff>
    </xdr:from>
    <xdr:to>
      <xdr:col>20</xdr:col>
      <xdr:colOff>38100</xdr:colOff>
      <xdr:row>58</xdr:row>
      <xdr:rowOff>2911</xdr:rowOff>
    </xdr:to>
    <xdr:sp macro="" textlink="">
      <xdr:nvSpPr>
        <xdr:cNvPr id="120" name="フローチャート: 判断 119"/>
        <xdr:cNvSpPr/>
      </xdr:nvSpPr>
      <xdr:spPr>
        <a:xfrm>
          <a:off x="3746500" y="9845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165488</xdr:rowOff>
    </xdr:from>
    <xdr:ext cx="534377" cy="259045"/>
    <xdr:sp macro="" textlink="">
      <xdr:nvSpPr>
        <xdr:cNvPr id="121" name="テキスト ボックス 120"/>
        <xdr:cNvSpPr txBox="1"/>
      </xdr:nvSpPr>
      <xdr:spPr>
        <a:xfrm>
          <a:off x="3530111" y="993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128765</xdr:rowOff>
    </xdr:from>
    <xdr:to>
      <xdr:col>15</xdr:col>
      <xdr:colOff>50800</xdr:colOff>
      <xdr:row>57</xdr:row>
      <xdr:rowOff>144085</xdr:rowOff>
    </xdr:to>
    <xdr:cxnSp macro="">
      <xdr:nvCxnSpPr>
        <xdr:cNvPr id="122" name="直線コネクタ 121"/>
        <xdr:cNvCxnSpPr/>
      </xdr:nvCxnSpPr>
      <xdr:spPr>
        <a:xfrm flipV="1">
          <a:off x="2019300" y="9901415"/>
          <a:ext cx="889000" cy="15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84991</xdr:rowOff>
    </xdr:from>
    <xdr:to>
      <xdr:col>15</xdr:col>
      <xdr:colOff>101600</xdr:colOff>
      <xdr:row>58</xdr:row>
      <xdr:rowOff>15141</xdr:rowOff>
    </xdr:to>
    <xdr:sp macro="" textlink="">
      <xdr:nvSpPr>
        <xdr:cNvPr id="123" name="フローチャート: 判断 122"/>
        <xdr:cNvSpPr/>
      </xdr:nvSpPr>
      <xdr:spPr>
        <a:xfrm>
          <a:off x="2857500" y="9857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6268</xdr:rowOff>
    </xdr:from>
    <xdr:ext cx="534377" cy="259045"/>
    <xdr:sp macro="" textlink="">
      <xdr:nvSpPr>
        <xdr:cNvPr id="124" name="テキスト ボックス 123"/>
        <xdr:cNvSpPr txBox="1"/>
      </xdr:nvSpPr>
      <xdr:spPr>
        <a:xfrm>
          <a:off x="2641111" y="9950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144085</xdr:rowOff>
    </xdr:from>
    <xdr:to>
      <xdr:col>10</xdr:col>
      <xdr:colOff>114300</xdr:colOff>
      <xdr:row>57</xdr:row>
      <xdr:rowOff>160865</xdr:rowOff>
    </xdr:to>
    <xdr:cxnSp macro="">
      <xdr:nvCxnSpPr>
        <xdr:cNvPr id="125" name="直線コネクタ 124"/>
        <xdr:cNvCxnSpPr/>
      </xdr:nvCxnSpPr>
      <xdr:spPr>
        <a:xfrm flipV="1">
          <a:off x="1130300" y="9916735"/>
          <a:ext cx="889000" cy="16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84336</xdr:rowOff>
    </xdr:from>
    <xdr:to>
      <xdr:col>10</xdr:col>
      <xdr:colOff>165100</xdr:colOff>
      <xdr:row>58</xdr:row>
      <xdr:rowOff>14486</xdr:rowOff>
    </xdr:to>
    <xdr:sp macro="" textlink="">
      <xdr:nvSpPr>
        <xdr:cNvPr id="126" name="フローチャート: 判断 125"/>
        <xdr:cNvSpPr/>
      </xdr:nvSpPr>
      <xdr:spPr>
        <a:xfrm>
          <a:off x="1968500" y="9856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31013</xdr:rowOff>
    </xdr:from>
    <xdr:ext cx="534377" cy="259045"/>
    <xdr:sp macro="" textlink="">
      <xdr:nvSpPr>
        <xdr:cNvPr id="127" name="テキスト ボックス 126"/>
        <xdr:cNvSpPr txBox="1"/>
      </xdr:nvSpPr>
      <xdr:spPr>
        <a:xfrm>
          <a:off x="1752111" y="9632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79413</xdr:rowOff>
    </xdr:from>
    <xdr:to>
      <xdr:col>6</xdr:col>
      <xdr:colOff>38100</xdr:colOff>
      <xdr:row>58</xdr:row>
      <xdr:rowOff>9563</xdr:rowOff>
    </xdr:to>
    <xdr:sp macro="" textlink="">
      <xdr:nvSpPr>
        <xdr:cNvPr id="128" name="フローチャート: 判断 127"/>
        <xdr:cNvSpPr/>
      </xdr:nvSpPr>
      <xdr:spPr>
        <a:xfrm>
          <a:off x="1079500" y="985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26090</xdr:rowOff>
    </xdr:from>
    <xdr:ext cx="534377" cy="259045"/>
    <xdr:sp macro="" textlink="">
      <xdr:nvSpPr>
        <xdr:cNvPr id="129" name="テキスト ボックス 128"/>
        <xdr:cNvSpPr txBox="1"/>
      </xdr:nvSpPr>
      <xdr:spPr>
        <a:xfrm>
          <a:off x="863111" y="9627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162071</xdr:rowOff>
    </xdr:from>
    <xdr:to>
      <xdr:col>24</xdr:col>
      <xdr:colOff>114300</xdr:colOff>
      <xdr:row>55</xdr:row>
      <xdr:rowOff>92221</xdr:rowOff>
    </xdr:to>
    <xdr:sp macro="" textlink="">
      <xdr:nvSpPr>
        <xdr:cNvPr id="135" name="楕円 134"/>
        <xdr:cNvSpPr/>
      </xdr:nvSpPr>
      <xdr:spPr>
        <a:xfrm>
          <a:off x="4584700" y="9420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13498</xdr:rowOff>
    </xdr:from>
    <xdr:ext cx="599010" cy="259045"/>
    <xdr:sp macro="" textlink="">
      <xdr:nvSpPr>
        <xdr:cNvPr id="136" name="総務費該当値テキスト"/>
        <xdr:cNvSpPr txBox="1"/>
      </xdr:nvSpPr>
      <xdr:spPr>
        <a:xfrm>
          <a:off x="4686300" y="9271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60691</xdr:rowOff>
    </xdr:from>
    <xdr:to>
      <xdr:col>20</xdr:col>
      <xdr:colOff>38100</xdr:colOff>
      <xdr:row>57</xdr:row>
      <xdr:rowOff>162291</xdr:rowOff>
    </xdr:to>
    <xdr:sp macro="" textlink="">
      <xdr:nvSpPr>
        <xdr:cNvPr id="137" name="楕円 136"/>
        <xdr:cNvSpPr/>
      </xdr:nvSpPr>
      <xdr:spPr>
        <a:xfrm>
          <a:off x="3746500" y="9833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7368</xdr:rowOff>
    </xdr:from>
    <xdr:ext cx="534377" cy="259045"/>
    <xdr:sp macro="" textlink="">
      <xdr:nvSpPr>
        <xdr:cNvPr id="138" name="テキスト ボックス 137"/>
        <xdr:cNvSpPr txBox="1"/>
      </xdr:nvSpPr>
      <xdr:spPr>
        <a:xfrm>
          <a:off x="3530111" y="9608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77965</xdr:rowOff>
    </xdr:from>
    <xdr:to>
      <xdr:col>15</xdr:col>
      <xdr:colOff>101600</xdr:colOff>
      <xdr:row>58</xdr:row>
      <xdr:rowOff>8115</xdr:rowOff>
    </xdr:to>
    <xdr:sp macro="" textlink="">
      <xdr:nvSpPr>
        <xdr:cNvPr id="139" name="楕円 138"/>
        <xdr:cNvSpPr/>
      </xdr:nvSpPr>
      <xdr:spPr>
        <a:xfrm>
          <a:off x="2857500" y="9850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24642</xdr:rowOff>
    </xdr:from>
    <xdr:ext cx="534377" cy="259045"/>
    <xdr:sp macro="" textlink="">
      <xdr:nvSpPr>
        <xdr:cNvPr id="140" name="テキスト ボックス 139"/>
        <xdr:cNvSpPr txBox="1"/>
      </xdr:nvSpPr>
      <xdr:spPr>
        <a:xfrm>
          <a:off x="2641111" y="9625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93285</xdr:rowOff>
    </xdr:from>
    <xdr:to>
      <xdr:col>10</xdr:col>
      <xdr:colOff>165100</xdr:colOff>
      <xdr:row>58</xdr:row>
      <xdr:rowOff>23435</xdr:rowOff>
    </xdr:to>
    <xdr:sp macro="" textlink="">
      <xdr:nvSpPr>
        <xdr:cNvPr id="141" name="楕円 140"/>
        <xdr:cNvSpPr/>
      </xdr:nvSpPr>
      <xdr:spPr>
        <a:xfrm>
          <a:off x="1968500" y="9865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14562</xdr:rowOff>
    </xdr:from>
    <xdr:ext cx="534377" cy="259045"/>
    <xdr:sp macro="" textlink="">
      <xdr:nvSpPr>
        <xdr:cNvPr id="142" name="テキスト ボックス 141"/>
        <xdr:cNvSpPr txBox="1"/>
      </xdr:nvSpPr>
      <xdr:spPr>
        <a:xfrm>
          <a:off x="1752111" y="9958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110065</xdr:rowOff>
    </xdr:from>
    <xdr:to>
      <xdr:col>6</xdr:col>
      <xdr:colOff>38100</xdr:colOff>
      <xdr:row>58</xdr:row>
      <xdr:rowOff>40215</xdr:rowOff>
    </xdr:to>
    <xdr:sp macro="" textlink="">
      <xdr:nvSpPr>
        <xdr:cNvPr id="143" name="楕円 142"/>
        <xdr:cNvSpPr/>
      </xdr:nvSpPr>
      <xdr:spPr>
        <a:xfrm>
          <a:off x="1079500" y="988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31342</xdr:rowOff>
    </xdr:from>
    <xdr:ext cx="534377" cy="259045"/>
    <xdr:sp macro="" textlink="">
      <xdr:nvSpPr>
        <xdr:cNvPr id="144" name="テキスト ボックス 143"/>
        <xdr:cNvSpPr txBox="1"/>
      </xdr:nvSpPr>
      <xdr:spPr>
        <a:xfrm>
          <a:off x="863111" y="9975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163665</xdr:rowOff>
    </xdr:from>
    <xdr:to>
      <xdr:col>24</xdr:col>
      <xdr:colOff>62865</xdr:colOff>
      <xdr:row>78</xdr:row>
      <xdr:rowOff>26963</xdr:rowOff>
    </xdr:to>
    <xdr:cxnSp macro="">
      <xdr:nvCxnSpPr>
        <xdr:cNvPr id="169" name="直線コネクタ 168"/>
        <xdr:cNvCxnSpPr/>
      </xdr:nvCxnSpPr>
      <xdr:spPr>
        <a:xfrm flipV="1">
          <a:off x="4633595" y="11993715"/>
          <a:ext cx="1270" cy="1406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30790</xdr:rowOff>
    </xdr:from>
    <xdr:ext cx="599010" cy="259045"/>
    <xdr:sp macro="" textlink="">
      <xdr:nvSpPr>
        <xdr:cNvPr id="170" name="民生費最小値テキスト"/>
        <xdr:cNvSpPr txBox="1"/>
      </xdr:nvSpPr>
      <xdr:spPr>
        <a:xfrm>
          <a:off x="4686300" y="13403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26963</xdr:rowOff>
    </xdr:from>
    <xdr:to>
      <xdr:col>24</xdr:col>
      <xdr:colOff>152400</xdr:colOff>
      <xdr:row>78</xdr:row>
      <xdr:rowOff>26963</xdr:rowOff>
    </xdr:to>
    <xdr:cxnSp macro="">
      <xdr:nvCxnSpPr>
        <xdr:cNvPr id="171" name="直線コネクタ 170"/>
        <xdr:cNvCxnSpPr/>
      </xdr:nvCxnSpPr>
      <xdr:spPr>
        <a:xfrm>
          <a:off x="4546600" y="13400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110342</xdr:rowOff>
    </xdr:from>
    <xdr:ext cx="599010" cy="259045"/>
    <xdr:sp macro="" textlink="">
      <xdr:nvSpPr>
        <xdr:cNvPr id="172" name="民生費最大値テキスト"/>
        <xdr:cNvSpPr txBox="1"/>
      </xdr:nvSpPr>
      <xdr:spPr>
        <a:xfrm>
          <a:off x="4686300" y="1176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245,613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163665</xdr:rowOff>
    </xdr:from>
    <xdr:to>
      <xdr:col>24</xdr:col>
      <xdr:colOff>152400</xdr:colOff>
      <xdr:row>69</xdr:row>
      <xdr:rowOff>163665</xdr:rowOff>
    </xdr:to>
    <xdr:cxnSp macro="">
      <xdr:nvCxnSpPr>
        <xdr:cNvPr id="173" name="直線コネクタ 172"/>
        <xdr:cNvCxnSpPr/>
      </xdr:nvCxnSpPr>
      <xdr:spPr>
        <a:xfrm>
          <a:off x="4546600" y="1199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121704</xdr:rowOff>
    </xdr:from>
    <xdr:to>
      <xdr:col>24</xdr:col>
      <xdr:colOff>63500</xdr:colOff>
      <xdr:row>76</xdr:row>
      <xdr:rowOff>124485</xdr:rowOff>
    </xdr:to>
    <xdr:cxnSp macro="">
      <xdr:nvCxnSpPr>
        <xdr:cNvPr id="174" name="直線コネクタ 173"/>
        <xdr:cNvCxnSpPr/>
      </xdr:nvCxnSpPr>
      <xdr:spPr>
        <a:xfrm flipV="1">
          <a:off x="3797300" y="13151904"/>
          <a:ext cx="838200" cy="2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167771</xdr:rowOff>
    </xdr:from>
    <xdr:ext cx="599010" cy="259045"/>
    <xdr:sp macro="" textlink="">
      <xdr:nvSpPr>
        <xdr:cNvPr id="175" name="民生費平均値テキスト"/>
        <xdr:cNvSpPr txBox="1"/>
      </xdr:nvSpPr>
      <xdr:spPr>
        <a:xfrm>
          <a:off x="4686300" y="126836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144894</xdr:rowOff>
    </xdr:from>
    <xdr:to>
      <xdr:col>24</xdr:col>
      <xdr:colOff>114300</xdr:colOff>
      <xdr:row>75</xdr:row>
      <xdr:rowOff>75044</xdr:rowOff>
    </xdr:to>
    <xdr:sp macro="" textlink="">
      <xdr:nvSpPr>
        <xdr:cNvPr id="176" name="フローチャート: 判断 175"/>
        <xdr:cNvSpPr/>
      </xdr:nvSpPr>
      <xdr:spPr>
        <a:xfrm>
          <a:off x="4584700" y="128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124485</xdr:rowOff>
    </xdr:from>
    <xdr:to>
      <xdr:col>19</xdr:col>
      <xdr:colOff>177800</xdr:colOff>
      <xdr:row>77</xdr:row>
      <xdr:rowOff>30251</xdr:rowOff>
    </xdr:to>
    <xdr:cxnSp macro="">
      <xdr:nvCxnSpPr>
        <xdr:cNvPr id="177" name="直線コネクタ 176"/>
        <xdr:cNvCxnSpPr/>
      </xdr:nvCxnSpPr>
      <xdr:spPr>
        <a:xfrm flipV="1">
          <a:off x="2908300" y="13154685"/>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41237</xdr:rowOff>
    </xdr:from>
    <xdr:to>
      <xdr:col>20</xdr:col>
      <xdr:colOff>38100</xdr:colOff>
      <xdr:row>75</xdr:row>
      <xdr:rowOff>142837</xdr:rowOff>
    </xdr:to>
    <xdr:sp macro="" textlink="">
      <xdr:nvSpPr>
        <xdr:cNvPr id="178" name="フローチャート: 判断 177"/>
        <xdr:cNvSpPr/>
      </xdr:nvSpPr>
      <xdr:spPr>
        <a:xfrm>
          <a:off x="3746500" y="1289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159364</xdr:rowOff>
    </xdr:from>
    <xdr:ext cx="599010" cy="259045"/>
    <xdr:sp macro="" textlink="">
      <xdr:nvSpPr>
        <xdr:cNvPr id="179" name="テキスト ボックス 178"/>
        <xdr:cNvSpPr txBox="1"/>
      </xdr:nvSpPr>
      <xdr:spPr>
        <a:xfrm>
          <a:off x="3497795" y="12675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30251</xdr:rowOff>
    </xdr:from>
    <xdr:to>
      <xdr:col>15</xdr:col>
      <xdr:colOff>50800</xdr:colOff>
      <xdr:row>77</xdr:row>
      <xdr:rowOff>58369</xdr:rowOff>
    </xdr:to>
    <xdr:cxnSp macro="">
      <xdr:nvCxnSpPr>
        <xdr:cNvPr id="180" name="直線コネクタ 179"/>
        <xdr:cNvCxnSpPr/>
      </xdr:nvCxnSpPr>
      <xdr:spPr>
        <a:xfrm flipV="1">
          <a:off x="2019300" y="13231901"/>
          <a:ext cx="889000" cy="28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111366</xdr:rowOff>
    </xdr:from>
    <xdr:to>
      <xdr:col>15</xdr:col>
      <xdr:colOff>101600</xdr:colOff>
      <xdr:row>76</xdr:row>
      <xdr:rowOff>41517</xdr:rowOff>
    </xdr:to>
    <xdr:sp macro="" textlink="">
      <xdr:nvSpPr>
        <xdr:cNvPr id="181" name="フローチャート: 判断 180"/>
        <xdr:cNvSpPr/>
      </xdr:nvSpPr>
      <xdr:spPr>
        <a:xfrm>
          <a:off x="2857500" y="129701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58043</xdr:rowOff>
    </xdr:from>
    <xdr:ext cx="599010" cy="259045"/>
    <xdr:sp macro="" textlink="">
      <xdr:nvSpPr>
        <xdr:cNvPr id="182" name="テキスト ボックス 181"/>
        <xdr:cNvSpPr txBox="1"/>
      </xdr:nvSpPr>
      <xdr:spPr>
        <a:xfrm>
          <a:off x="2608795" y="12745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39269</xdr:rowOff>
    </xdr:from>
    <xdr:to>
      <xdr:col>10</xdr:col>
      <xdr:colOff>114300</xdr:colOff>
      <xdr:row>77</xdr:row>
      <xdr:rowOff>58369</xdr:rowOff>
    </xdr:to>
    <xdr:cxnSp macro="">
      <xdr:nvCxnSpPr>
        <xdr:cNvPr id="183" name="直線コネクタ 182"/>
        <xdr:cNvCxnSpPr/>
      </xdr:nvCxnSpPr>
      <xdr:spPr>
        <a:xfrm>
          <a:off x="1130300" y="13240919"/>
          <a:ext cx="889000" cy="1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110224</xdr:rowOff>
    </xdr:from>
    <xdr:to>
      <xdr:col>10</xdr:col>
      <xdr:colOff>165100</xdr:colOff>
      <xdr:row>76</xdr:row>
      <xdr:rowOff>40373</xdr:rowOff>
    </xdr:to>
    <xdr:sp macro="" textlink="">
      <xdr:nvSpPr>
        <xdr:cNvPr id="184" name="フローチャート: 判断 183"/>
        <xdr:cNvSpPr/>
      </xdr:nvSpPr>
      <xdr:spPr>
        <a:xfrm>
          <a:off x="1968500" y="1296897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56901</xdr:rowOff>
    </xdr:from>
    <xdr:ext cx="599010" cy="259045"/>
    <xdr:sp macro="" textlink="">
      <xdr:nvSpPr>
        <xdr:cNvPr id="185" name="テキスト ボックス 184"/>
        <xdr:cNvSpPr txBox="1"/>
      </xdr:nvSpPr>
      <xdr:spPr>
        <a:xfrm>
          <a:off x="1719795" y="12744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154851</xdr:rowOff>
    </xdr:from>
    <xdr:to>
      <xdr:col>6</xdr:col>
      <xdr:colOff>38100</xdr:colOff>
      <xdr:row>76</xdr:row>
      <xdr:rowOff>85001</xdr:rowOff>
    </xdr:to>
    <xdr:sp macro="" textlink="">
      <xdr:nvSpPr>
        <xdr:cNvPr id="186" name="フローチャート: 判断 185"/>
        <xdr:cNvSpPr/>
      </xdr:nvSpPr>
      <xdr:spPr>
        <a:xfrm>
          <a:off x="10795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101528</xdr:rowOff>
    </xdr:from>
    <xdr:ext cx="599010" cy="259045"/>
    <xdr:sp macro="" textlink="">
      <xdr:nvSpPr>
        <xdr:cNvPr id="187" name="テキスト ボックス 186"/>
        <xdr:cNvSpPr txBox="1"/>
      </xdr:nvSpPr>
      <xdr:spPr>
        <a:xfrm>
          <a:off x="830795" y="12788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70904</xdr:rowOff>
    </xdr:from>
    <xdr:to>
      <xdr:col>24</xdr:col>
      <xdr:colOff>114300</xdr:colOff>
      <xdr:row>77</xdr:row>
      <xdr:rowOff>1054</xdr:rowOff>
    </xdr:to>
    <xdr:sp macro="" textlink="">
      <xdr:nvSpPr>
        <xdr:cNvPr id="193" name="楕円 192"/>
        <xdr:cNvSpPr/>
      </xdr:nvSpPr>
      <xdr:spPr>
        <a:xfrm>
          <a:off x="4584700" y="1310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49331</xdr:rowOff>
    </xdr:from>
    <xdr:ext cx="599010" cy="259045"/>
    <xdr:sp macro="" textlink="">
      <xdr:nvSpPr>
        <xdr:cNvPr id="194" name="民生費該当値テキスト"/>
        <xdr:cNvSpPr txBox="1"/>
      </xdr:nvSpPr>
      <xdr:spPr>
        <a:xfrm>
          <a:off x="4686300" y="13079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73685</xdr:rowOff>
    </xdr:from>
    <xdr:to>
      <xdr:col>20</xdr:col>
      <xdr:colOff>38100</xdr:colOff>
      <xdr:row>77</xdr:row>
      <xdr:rowOff>3835</xdr:rowOff>
    </xdr:to>
    <xdr:sp macro="" textlink="">
      <xdr:nvSpPr>
        <xdr:cNvPr id="195" name="楕円 194"/>
        <xdr:cNvSpPr/>
      </xdr:nvSpPr>
      <xdr:spPr>
        <a:xfrm>
          <a:off x="3746500" y="1310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166412</xdr:rowOff>
    </xdr:from>
    <xdr:ext cx="599010" cy="259045"/>
    <xdr:sp macro="" textlink="">
      <xdr:nvSpPr>
        <xdr:cNvPr id="196" name="テキスト ボックス 195"/>
        <xdr:cNvSpPr txBox="1"/>
      </xdr:nvSpPr>
      <xdr:spPr>
        <a:xfrm>
          <a:off x="3497795" y="13196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150901</xdr:rowOff>
    </xdr:from>
    <xdr:to>
      <xdr:col>15</xdr:col>
      <xdr:colOff>101600</xdr:colOff>
      <xdr:row>77</xdr:row>
      <xdr:rowOff>81051</xdr:rowOff>
    </xdr:to>
    <xdr:sp macro="" textlink="">
      <xdr:nvSpPr>
        <xdr:cNvPr id="197" name="楕円 196"/>
        <xdr:cNvSpPr/>
      </xdr:nvSpPr>
      <xdr:spPr>
        <a:xfrm>
          <a:off x="2857500" y="13181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72178</xdr:rowOff>
    </xdr:from>
    <xdr:ext cx="599010" cy="259045"/>
    <xdr:sp macro="" textlink="">
      <xdr:nvSpPr>
        <xdr:cNvPr id="198" name="テキスト ボックス 197"/>
        <xdr:cNvSpPr txBox="1"/>
      </xdr:nvSpPr>
      <xdr:spPr>
        <a:xfrm>
          <a:off x="2608795" y="13273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7569</xdr:rowOff>
    </xdr:from>
    <xdr:to>
      <xdr:col>10</xdr:col>
      <xdr:colOff>165100</xdr:colOff>
      <xdr:row>77</xdr:row>
      <xdr:rowOff>109169</xdr:rowOff>
    </xdr:to>
    <xdr:sp macro="" textlink="">
      <xdr:nvSpPr>
        <xdr:cNvPr id="199" name="楕円 198"/>
        <xdr:cNvSpPr/>
      </xdr:nvSpPr>
      <xdr:spPr>
        <a:xfrm>
          <a:off x="1968500" y="13209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100296</xdr:rowOff>
    </xdr:from>
    <xdr:ext cx="599010" cy="259045"/>
    <xdr:sp macro="" textlink="">
      <xdr:nvSpPr>
        <xdr:cNvPr id="200" name="テキスト ボックス 199"/>
        <xdr:cNvSpPr txBox="1"/>
      </xdr:nvSpPr>
      <xdr:spPr>
        <a:xfrm>
          <a:off x="1719795" y="13301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159919</xdr:rowOff>
    </xdr:from>
    <xdr:to>
      <xdr:col>6</xdr:col>
      <xdr:colOff>38100</xdr:colOff>
      <xdr:row>77</xdr:row>
      <xdr:rowOff>90069</xdr:rowOff>
    </xdr:to>
    <xdr:sp macro="" textlink="">
      <xdr:nvSpPr>
        <xdr:cNvPr id="201" name="楕円 200"/>
        <xdr:cNvSpPr/>
      </xdr:nvSpPr>
      <xdr:spPr>
        <a:xfrm>
          <a:off x="1079500" y="13190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81196</xdr:rowOff>
    </xdr:from>
    <xdr:ext cx="599010" cy="259045"/>
    <xdr:sp macro="" textlink="">
      <xdr:nvSpPr>
        <xdr:cNvPr id="202" name="テキスト ボックス 201"/>
        <xdr:cNvSpPr txBox="1"/>
      </xdr:nvSpPr>
      <xdr:spPr>
        <a:xfrm>
          <a:off x="830795" y="13282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50622</xdr:rowOff>
    </xdr:from>
    <xdr:to>
      <xdr:col>24</xdr:col>
      <xdr:colOff>62865</xdr:colOff>
      <xdr:row>98</xdr:row>
      <xdr:rowOff>44331</xdr:rowOff>
    </xdr:to>
    <xdr:cxnSp macro="">
      <xdr:nvCxnSpPr>
        <xdr:cNvPr id="228" name="直線コネクタ 227"/>
        <xdr:cNvCxnSpPr/>
      </xdr:nvCxnSpPr>
      <xdr:spPr>
        <a:xfrm flipV="1">
          <a:off x="4633595" y="15481122"/>
          <a:ext cx="1270" cy="1365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48158</xdr:rowOff>
    </xdr:from>
    <xdr:ext cx="534377" cy="259045"/>
    <xdr:sp macro="" textlink="">
      <xdr:nvSpPr>
        <xdr:cNvPr id="229" name="衛生費最小値テキスト"/>
        <xdr:cNvSpPr txBox="1"/>
      </xdr:nvSpPr>
      <xdr:spPr>
        <a:xfrm>
          <a:off x="4686300" y="1685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44331</xdr:rowOff>
    </xdr:from>
    <xdr:to>
      <xdr:col>24</xdr:col>
      <xdr:colOff>152400</xdr:colOff>
      <xdr:row>98</xdr:row>
      <xdr:rowOff>44331</xdr:rowOff>
    </xdr:to>
    <xdr:cxnSp macro="">
      <xdr:nvCxnSpPr>
        <xdr:cNvPr id="230" name="直線コネクタ 229"/>
        <xdr:cNvCxnSpPr/>
      </xdr:nvCxnSpPr>
      <xdr:spPr>
        <a:xfrm>
          <a:off x="4546600" y="16846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168749</xdr:rowOff>
    </xdr:from>
    <xdr:ext cx="599010" cy="259045"/>
    <xdr:sp macro="" textlink="">
      <xdr:nvSpPr>
        <xdr:cNvPr id="231" name="衛生費最大値テキスト"/>
        <xdr:cNvSpPr txBox="1"/>
      </xdr:nvSpPr>
      <xdr:spPr>
        <a:xfrm>
          <a:off x="4686300" y="15256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146,183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50622</xdr:rowOff>
    </xdr:from>
    <xdr:to>
      <xdr:col>24</xdr:col>
      <xdr:colOff>152400</xdr:colOff>
      <xdr:row>90</xdr:row>
      <xdr:rowOff>50622</xdr:rowOff>
    </xdr:to>
    <xdr:cxnSp macro="">
      <xdr:nvCxnSpPr>
        <xdr:cNvPr id="232" name="直線コネクタ 231"/>
        <xdr:cNvCxnSpPr/>
      </xdr:nvCxnSpPr>
      <xdr:spPr>
        <a:xfrm>
          <a:off x="4546600" y="15481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6578</xdr:rowOff>
    </xdr:from>
    <xdr:to>
      <xdr:col>24</xdr:col>
      <xdr:colOff>63500</xdr:colOff>
      <xdr:row>97</xdr:row>
      <xdr:rowOff>13295</xdr:rowOff>
    </xdr:to>
    <xdr:cxnSp macro="">
      <xdr:nvCxnSpPr>
        <xdr:cNvPr id="233" name="直線コネクタ 232"/>
        <xdr:cNvCxnSpPr/>
      </xdr:nvCxnSpPr>
      <xdr:spPr>
        <a:xfrm>
          <a:off x="3797300" y="16637228"/>
          <a:ext cx="838200" cy="6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83289</xdr:rowOff>
    </xdr:from>
    <xdr:ext cx="534377" cy="259045"/>
    <xdr:sp macro="" textlink="">
      <xdr:nvSpPr>
        <xdr:cNvPr id="234" name="衛生費平均値テキスト"/>
        <xdr:cNvSpPr txBox="1"/>
      </xdr:nvSpPr>
      <xdr:spPr>
        <a:xfrm>
          <a:off x="4686300" y="163710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60412</xdr:rowOff>
    </xdr:from>
    <xdr:to>
      <xdr:col>24</xdr:col>
      <xdr:colOff>114300</xdr:colOff>
      <xdr:row>96</xdr:row>
      <xdr:rowOff>162012</xdr:rowOff>
    </xdr:to>
    <xdr:sp macro="" textlink="">
      <xdr:nvSpPr>
        <xdr:cNvPr id="235" name="フローチャート: 判断 234"/>
        <xdr:cNvSpPr/>
      </xdr:nvSpPr>
      <xdr:spPr>
        <a:xfrm>
          <a:off x="4584700" y="16519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6578</xdr:rowOff>
    </xdr:from>
    <xdr:to>
      <xdr:col>19</xdr:col>
      <xdr:colOff>177800</xdr:colOff>
      <xdr:row>97</xdr:row>
      <xdr:rowOff>48695</xdr:rowOff>
    </xdr:to>
    <xdr:cxnSp macro="">
      <xdr:nvCxnSpPr>
        <xdr:cNvPr id="236" name="直線コネクタ 235"/>
        <xdr:cNvCxnSpPr/>
      </xdr:nvCxnSpPr>
      <xdr:spPr>
        <a:xfrm flipV="1">
          <a:off x="2908300" y="16637228"/>
          <a:ext cx="889000" cy="42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96030</xdr:rowOff>
    </xdr:from>
    <xdr:to>
      <xdr:col>20</xdr:col>
      <xdr:colOff>38100</xdr:colOff>
      <xdr:row>97</xdr:row>
      <xdr:rowOff>26180</xdr:rowOff>
    </xdr:to>
    <xdr:sp macro="" textlink="">
      <xdr:nvSpPr>
        <xdr:cNvPr id="237" name="フローチャート: 判断 236"/>
        <xdr:cNvSpPr/>
      </xdr:nvSpPr>
      <xdr:spPr>
        <a:xfrm>
          <a:off x="3746500" y="1655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42707</xdr:rowOff>
    </xdr:from>
    <xdr:ext cx="534377" cy="259045"/>
    <xdr:sp macro="" textlink="">
      <xdr:nvSpPr>
        <xdr:cNvPr id="238" name="テキスト ボックス 237"/>
        <xdr:cNvSpPr txBox="1"/>
      </xdr:nvSpPr>
      <xdr:spPr>
        <a:xfrm>
          <a:off x="3530111" y="16330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40672</xdr:rowOff>
    </xdr:from>
    <xdr:to>
      <xdr:col>15</xdr:col>
      <xdr:colOff>50800</xdr:colOff>
      <xdr:row>97</xdr:row>
      <xdr:rowOff>48695</xdr:rowOff>
    </xdr:to>
    <xdr:cxnSp macro="">
      <xdr:nvCxnSpPr>
        <xdr:cNvPr id="239" name="直線コネクタ 238"/>
        <xdr:cNvCxnSpPr/>
      </xdr:nvCxnSpPr>
      <xdr:spPr>
        <a:xfrm>
          <a:off x="2019300" y="16671322"/>
          <a:ext cx="889000" cy="8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117770</xdr:rowOff>
    </xdr:from>
    <xdr:to>
      <xdr:col>15</xdr:col>
      <xdr:colOff>101600</xdr:colOff>
      <xdr:row>97</xdr:row>
      <xdr:rowOff>47920</xdr:rowOff>
    </xdr:to>
    <xdr:sp macro="" textlink="">
      <xdr:nvSpPr>
        <xdr:cNvPr id="240" name="フローチャート: 判断 239"/>
        <xdr:cNvSpPr/>
      </xdr:nvSpPr>
      <xdr:spPr>
        <a:xfrm>
          <a:off x="2857500" y="16576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64447</xdr:rowOff>
    </xdr:from>
    <xdr:ext cx="534377" cy="259045"/>
    <xdr:sp macro="" textlink="">
      <xdr:nvSpPr>
        <xdr:cNvPr id="241" name="テキスト ボックス 240"/>
        <xdr:cNvSpPr txBox="1"/>
      </xdr:nvSpPr>
      <xdr:spPr>
        <a:xfrm>
          <a:off x="2641111" y="16352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40672</xdr:rowOff>
    </xdr:from>
    <xdr:to>
      <xdr:col>10</xdr:col>
      <xdr:colOff>114300</xdr:colOff>
      <xdr:row>97</xdr:row>
      <xdr:rowOff>87068</xdr:rowOff>
    </xdr:to>
    <xdr:cxnSp macro="">
      <xdr:nvCxnSpPr>
        <xdr:cNvPr id="242" name="直線コネクタ 241"/>
        <xdr:cNvCxnSpPr/>
      </xdr:nvCxnSpPr>
      <xdr:spPr>
        <a:xfrm flipV="1">
          <a:off x="1130300" y="16671322"/>
          <a:ext cx="889000" cy="46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136623</xdr:rowOff>
    </xdr:from>
    <xdr:to>
      <xdr:col>10</xdr:col>
      <xdr:colOff>165100</xdr:colOff>
      <xdr:row>97</xdr:row>
      <xdr:rowOff>66773</xdr:rowOff>
    </xdr:to>
    <xdr:sp macro="" textlink="">
      <xdr:nvSpPr>
        <xdr:cNvPr id="243" name="フローチャート: 判断 242"/>
        <xdr:cNvSpPr/>
      </xdr:nvSpPr>
      <xdr:spPr>
        <a:xfrm>
          <a:off x="1968500" y="16595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83300</xdr:rowOff>
    </xdr:from>
    <xdr:ext cx="534377" cy="259045"/>
    <xdr:sp macro="" textlink="">
      <xdr:nvSpPr>
        <xdr:cNvPr id="244" name="テキスト ボックス 243"/>
        <xdr:cNvSpPr txBox="1"/>
      </xdr:nvSpPr>
      <xdr:spPr>
        <a:xfrm>
          <a:off x="1752111" y="16371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136209</xdr:rowOff>
    </xdr:from>
    <xdr:to>
      <xdr:col>6</xdr:col>
      <xdr:colOff>38100</xdr:colOff>
      <xdr:row>97</xdr:row>
      <xdr:rowOff>66359</xdr:rowOff>
    </xdr:to>
    <xdr:sp macro="" textlink="">
      <xdr:nvSpPr>
        <xdr:cNvPr id="245" name="フローチャート: 判断 244"/>
        <xdr:cNvSpPr/>
      </xdr:nvSpPr>
      <xdr:spPr>
        <a:xfrm>
          <a:off x="1079500" y="1659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82886</xdr:rowOff>
    </xdr:from>
    <xdr:ext cx="534377" cy="259045"/>
    <xdr:sp macro="" textlink="">
      <xdr:nvSpPr>
        <xdr:cNvPr id="246" name="テキスト ボックス 245"/>
        <xdr:cNvSpPr txBox="1"/>
      </xdr:nvSpPr>
      <xdr:spPr>
        <a:xfrm>
          <a:off x="863111" y="16370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133945</xdr:rowOff>
    </xdr:from>
    <xdr:to>
      <xdr:col>24</xdr:col>
      <xdr:colOff>114300</xdr:colOff>
      <xdr:row>97</xdr:row>
      <xdr:rowOff>64095</xdr:rowOff>
    </xdr:to>
    <xdr:sp macro="" textlink="">
      <xdr:nvSpPr>
        <xdr:cNvPr id="252" name="楕円 251"/>
        <xdr:cNvSpPr/>
      </xdr:nvSpPr>
      <xdr:spPr>
        <a:xfrm>
          <a:off x="4584700" y="16593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112372</xdr:rowOff>
    </xdr:from>
    <xdr:ext cx="534377" cy="259045"/>
    <xdr:sp macro="" textlink="">
      <xdr:nvSpPr>
        <xdr:cNvPr id="253" name="衛生費該当値テキスト"/>
        <xdr:cNvSpPr txBox="1"/>
      </xdr:nvSpPr>
      <xdr:spPr>
        <a:xfrm>
          <a:off x="4686300" y="16571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127228</xdr:rowOff>
    </xdr:from>
    <xdr:to>
      <xdr:col>20</xdr:col>
      <xdr:colOff>38100</xdr:colOff>
      <xdr:row>97</xdr:row>
      <xdr:rowOff>57378</xdr:rowOff>
    </xdr:to>
    <xdr:sp macro="" textlink="">
      <xdr:nvSpPr>
        <xdr:cNvPr id="254" name="楕円 253"/>
        <xdr:cNvSpPr/>
      </xdr:nvSpPr>
      <xdr:spPr>
        <a:xfrm>
          <a:off x="3746500" y="1658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48505</xdr:rowOff>
    </xdr:from>
    <xdr:ext cx="534377" cy="259045"/>
    <xdr:sp macro="" textlink="">
      <xdr:nvSpPr>
        <xdr:cNvPr id="255" name="テキスト ボックス 254"/>
        <xdr:cNvSpPr txBox="1"/>
      </xdr:nvSpPr>
      <xdr:spPr>
        <a:xfrm>
          <a:off x="3530111" y="16679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169345</xdr:rowOff>
    </xdr:from>
    <xdr:to>
      <xdr:col>15</xdr:col>
      <xdr:colOff>101600</xdr:colOff>
      <xdr:row>97</xdr:row>
      <xdr:rowOff>99495</xdr:rowOff>
    </xdr:to>
    <xdr:sp macro="" textlink="">
      <xdr:nvSpPr>
        <xdr:cNvPr id="256" name="楕円 255"/>
        <xdr:cNvSpPr/>
      </xdr:nvSpPr>
      <xdr:spPr>
        <a:xfrm>
          <a:off x="2857500" y="1662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90622</xdr:rowOff>
    </xdr:from>
    <xdr:ext cx="534377" cy="259045"/>
    <xdr:sp macro="" textlink="">
      <xdr:nvSpPr>
        <xdr:cNvPr id="257" name="テキスト ボックス 256"/>
        <xdr:cNvSpPr txBox="1"/>
      </xdr:nvSpPr>
      <xdr:spPr>
        <a:xfrm>
          <a:off x="2641111" y="16721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161322</xdr:rowOff>
    </xdr:from>
    <xdr:to>
      <xdr:col>10</xdr:col>
      <xdr:colOff>165100</xdr:colOff>
      <xdr:row>97</xdr:row>
      <xdr:rowOff>91472</xdr:rowOff>
    </xdr:to>
    <xdr:sp macro="" textlink="">
      <xdr:nvSpPr>
        <xdr:cNvPr id="258" name="楕円 257"/>
        <xdr:cNvSpPr/>
      </xdr:nvSpPr>
      <xdr:spPr>
        <a:xfrm>
          <a:off x="1968500" y="16620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82599</xdr:rowOff>
    </xdr:from>
    <xdr:ext cx="534377" cy="259045"/>
    <xdr:sp macro="" textlink="">
      <xdr:nvSpPr>
        <xdr:cNvPr id="259" name="テキスト ボックス 258"/>
        <xdr:cNvSpPr txBox="1"/>
      </xdr:nvSpPr>
      <xdr:spPr>
        <a:xfrm>
          <a:off x="1752111" y="16713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36268</xdr:rowOff>
    </xdr:from>
    <xdr:to>
      <xdr:col>6</xdr:col>
      <xdr:colOff>38100</xdr:colOff>
      <xdr:row>97</xdr:row>
      <xdr:rowOff>137868</xdr:rowOff>
    </xdr:to>
    <xdr:sp macro="" textlink="">
      <xdr:nvSpPr>
        <xdr:cNvPr id="260" name="楕円 259"/>
        <xdr:cNvSpPr/>
      </xdr:nvSpPr>
      <xdr:spPr>
        <a:xfrm>
          <a:off x="1079500" y="16666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128995</xdr:rowOff>
    </xdr:from>
    <xdr:ext cx="534377" cy="259045"/>
    <xdr:sp macro="" textlink="">
      <xdr:nvSpPr>
        <xdr:cNvPr id="261" name="テキスト ボックス 260"/>
        <xdr:cNvSpPr txBox="1"/>
      </xdr:nvSpPr>
      <xdr:spPr>
        <a:xfrm>
          <a:off x="863111" y="16759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5" name="テキスト ボックス 274"/>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7" name="テキスト ボックス 276"/>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9" name="テキスト ボックス 278"/>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1" name="テキスト ボックス 280"/>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3" name="テキスト ボックス 282"/>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123698</xdr:rowOff>
    </xdr:from>
    <xdr:to>
      <xdr:col>54</xdr:col>
      <xdr:colOff>189865</xdr:colOff>
      <xdr:row>39</xdr:row>
      <xdr:rowOff>98878</xdr:rowOff>
    </xdr:to>
    <xdr:cxnSp macro="">
      <xdr:nvCxnSpPr>
        <xdr:cNvPr id="287" name="直線コネクタ 286"/>
        <xdr:cNvCxnSpPr/>
      </xdr:nvCxnSpPr>
      <xdr:spPr>
        <a:xfrm flipV="1">
          <a:off x="10475595" y="5267198"/>
          <a:ext cx="1270" cy="1518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8"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9" name="直線コネクタ 288"/>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70375</xdr:rowOff>
    </xdr:from>
    <xdr:ext cx="469744" cy="259045"/>
    <xdr:sp macro="" textlink="">
      <xdr:nvSpPr>
        <xdr:cNvPr id="290" name="労働費最大値テキスト"/>
        <xdr:cNvSpPr txBox="1"/>
      </xdr:nvSpPr>
      <xdr:spPr>
        <a:xfrm>
          <a:off x="10528300" y="5042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9,298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123698</xdr:rowOff>
    </xdr:from>
    <xdr:to>
      <xdr:col>55</xdr:col>
      <xdr:colOff>88900</xdr:colOff>
      <xdr:row>30</xdr:row>
      <xdr:rowOff>123698</xdr:rowOff>
    </xdr:to>
    <xdr:cxnSp macro="">
      <xdr:nvCxnSpPr>
        <xdr:cNvPr id="291" name="直線コネクタ 290"/>
        <xdr:cNvCxnSpPr/>
      </xdr:nvCxnSpPr>
      <xdr:spPr>
        <a:xfrm>
          <a:off x="10388600" y="5267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84020</xdr:rowOff>
    </xdr:from>
    <xdr:to>
      <xdr:col>55</xdr:col>
      <xdr:colOff>0</xdr:colOff>
      <xdr:row>36</xdr:row>
      <xdr:rowOff>23930</xdr:rowOff>
    </xdr:to>
    <xdr:cxnSp macro="">
      <xdr:nvCxnSpPr>
        <xdr:cNvPr id="292" name="直線コネクタ 291"/>
        <xdr:cNvCxnSpPr/>
      </xdr:nvCxnSpPr>
      <xdr:spPr>
        <a:xfrm flipV="1">
          <a:off x="9639300" y="6084770"/>
          <a:ext cx="838200" cy="111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48549</xdr:rowOff>
    </xdr:from>
    <xdr:ext cx="378565" cy="259045"/>
    <xdr:sp macro="" textlink="">
      <xdr:nvSpPr>
        <xdr:cNvPr id="293" name="労働費平均値テキスト"/>
        <xdr:cNvSpPr txBox="1"/>
      </xdr:nvSpPr>
      <xdr:spPr>
        <a:xfrm>
          <a:off x="10528300" y="656364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70122</xdr:rowOff>
    </xdr:from>
    <xdr:to>
      <xdr:col>55</xdr:col>
      <xdr:colOff>50800</xdr:colOff>
      <xdr:row>39</xdr:row>
      <xdr:rowOff>272</xdr:rowOff>
    </xdr:to>
    <xdr:sp macro="" textlink="">
      <xdr:nvSpPr>
        <xdr:cNvPr id="294" name="フローチャート: 判断 293"/>
        <xdr:cNvSpPr/>
      </xdr:nvSpPr>
      <xdr:spPr>
        <a:xfrm>
          <a:off x="10426700" y="658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160437</xdr:rowOff>
    </xdr:from>
    <xdr:to>
      <xdr:col>50</xdr:col>
      <xdr:colOff>114300</xdr:colOff>
      <xdr:row>36</xdr:row>
      <xdr:rowOff>23930</xdr:rowOff>
    </xdr:to>
    <xdr:cxnSp macro="">
      <xdr:nvCxnSpPr>
        <xdr:cNvPr id="295" name="直線コネクタ 294"/>
        <xdr:cNvCxnSpPr/>
      </xdr:nvCxnSpPr>
      <xdr:spPr>
        <a:xfrm>
          <a:off x="8750300" y="6161187"/>
          <a:ext cx="889000" cy="34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103759</xdr:rowOff>
    </xdr:from>
    <xdr:to>
      <xdr:col>50</xdr:col>
      <xdr:colOff>165100</xdr:colOff>
      <xdr:row>39</xdr:row>
      <xdr:rowOff>33909</xdr:rowOff>
    </xdr:to>
    <xdr:sp macro="" textlink="">
      <xdr:nvSpPr>
        <xdr:cNvPr id="296" name="フローチャート: 判断 295"/>
        <xdr:cNvSpPr/>
      </xdr:nvSpPr>
      <xdr:spPr>
        <a:xfrm>
          <a:off x="9588500" y="6618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25036</xdr:rowOff>
    </xdr:from>
    <xdr:ext cx="378565" cy="259045"/>
    <xdr:sp macro="" textlink="">
      <xdr:nvSpPr>
        <xdr:cNvPr id="297" name="テキスト ボックス 296"/>
        <xdr:cNvSpPr txBox="1"/>
      </xdr:nvSpPr>
      <xdr:spPr>
        <a:xfrm>
          <a:off x="9450017" y="67115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74223</xdr:rowOff>
    </xdr:from>
    <xdr:to>
      <xdr:col>45</xdr:col>
      <xdr:colOff>177800</xdr:colOff>
      <xdr:row>35</xdr:row>
      <xdr:rowOff>160437</xdr:rowOff>
    </xdr:to>
    <xdr:cxnSp macro="">
      <xdr:nvCxnSpPr>
        <xdr:cNvPr id="298" name="直線コネクタ 297"/>
        <xdr:cNvCxnSpPr/>
      </xdr:nvCxnSpPr>
      <xdr:spPr>
        <a:xfrm>
          <a:off x="7861300" y="6074973"/>
          <a:ext cx="889000" cy="86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108331</xdr:rowOff>
    </xdr:from>
    <xdr:to>
      <xdr:col>46</xdr:col>
      <xdr:colOff>38100</xdr:colOff>
      <xdr:row>39</xdr:row>
      <xdr:rowOff>38481</xdr:rowOff>
    </xdr:to>
    <xdr:sp macro="" textlink="">
      <xdr:nvSpPr>
        <xdr:cNvPr id="299" name="フローチャート: 判断 298"/>
        <xdr:cNvSpPr/>
      </xdr:nvSpPr>
      <xdr:spPr>
        <a:xfrm>
          <a:off x="8699500" y="6623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29608</xdr:rowOff>
    </xdr:from>
    <xdr:ext cx="378565" cy="259045"/>
    <xdr:sp macro="" textlink="">
      <xdr:nvSpPr>
        <xdr:cNvPr id="300" name="テキスト ボックス 299"/>
        <xdr:cNvSpPr txBox="1"/>
      </xdr:nvSpPr>
      <xdr:spPr>
        <a:xfrm>
          <a:off x="8561017" y="67161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107696</xdr:rowOff>
    </xdr:from>
    <xdr:to>
      <xdr:col>41</xdr:col>
      <xdr:colOff>50800</xdr:colOff>
      <xdr:row>35</xdr:row>
      <xdr:rowOff>74223</xdr:rowOff>
    </xdr:to>
    <xdr:cxnSp macro="">
      <xdr:nvCxnSpPr>
        <xdr:cNvPr id="301" name="直線コネクタ 300"/>
        <xdr:cNvCxnSpPr/>
      </xdr:nvCxnSpPr>
      <xdr:spPr>
        <a:xfrm>
          <a:off x="6972300" y="5936996"/>
          <a:ext cx="889000" cy="137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104086</xdr:rowOff>
    </xdr:from>
    <xdr:to>
      <xdr:col>41</xdr:col>
      <xdr:colOff>101600</xdr:colOff>
      <xdr:row>39</xdr:row>
      <xdr:rowOff>34236</xdr:rowOff>
    </xdr:to>
    <xdr:sp macro="" textlink="">
      <xdr:nvSpPr>
        <xdr:cNvPr id="302" name="フローチャート: 判断 301"/>
        <xdr:cNvSpPr/>
      </xdr:nvSpPr>
      <xdr:spPr>
        <a:xfrm>
          <a:off x="7810500" y="661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25363</xdr:rowOff>
    </xdr:from>
    <xdr:ext cx="378565" cy="259045"/>
    <xdr:sp macro="" textlink="">
      <xdr:nvSpPr>
        <xdr:cNvPr id="303" name="テキスト ボックス 302"/>
        <xdr:cNvSpPr txBox="1"/>
      </xdr:nvSpPr>
      <xdr:spPr>
        <a:xfrm>
          <a:off x="7672017" y="67119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99187</xdr:rowOff>
    </xdr:from>
    <xdr:to>
      <xdr:col>36</xdr:col>
      <xdr:colOff>165100</xdr:colOff>
      <xdr:row>39</xdr:row>
      <xdr:rowOff>29337</xdr:rowOff>
    </xdr:to>
    <xdr:sp macro="" textlink="">
      <xdr:nvSpPr>
        <xdr:cNvPr id="304" name="フローチャート: 判断 303"/>
        <xdr:cNvSpPr/>
      </xdr:nvSpPr>
      <xdr:spPr>
        <a:xfrm>
          <a:off x="6921500" y="6614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20464</xdr:rowOff>
    </xdr:from>
    <xdr:ext cx="378565" cy="259045"/>
    <xdr:sp macro="" textlink="">
      <xdr:nvSpPr>
        <xdr:cNvPr id="305" name="テキスト ボックス 304"/>
        <xdr:cNvSpPr txBox="1"/>
      </xdr:nvSpPr>
      <xdr:spPr>
        <a:xfrm>
          <a:off x="6783017" y="67070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33220</xdr:rowOff>
    </xdr:from>
    <xdr:to>
      <xdr:col>55</xdr:col>
      <xdr:colOff>50800</xdr:colOff>
      <xdr:row>35</xdr:row>
      <xdr:rowOff>134820</xdr:rowOff>
    </xdr:to>
    <xdr:sp macro="" textlink="">
      <xdr:nvSpPr>
        <xdr:cNvPr id="311" name="楕円 310"/>
        <xdr:cNvSpPr/>
      </xdr:nvSpPr>
      <xdr:spPr>
        <a:xfrm>
          <a:off x="10426700" y="60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56097</xdr:rowOff>
    </xdr:from>
    <xdr:ext cx="469744" cy="259045"/>
    <xdr:sp macro="" textlink="">
      <xdr:nvSpPr>
        <xdr:cNvPr id="312" name="労働費該当値テキスト"/>
        <xdr:cNvSpPr txBox="1"/>
      </xdr:nvSpPr>
      <xdr:spPr>
        <a:xfrm>
          <a:off x="10528300" y="5885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144580</xdr:rowOff>
    </xdr:from>
    <xdr:to>
      <xdr:col>50</xdr:col>
      <xdr:colOff>165100</xdr:colOff>
      <xdr:row>36</xdr:row>
      <xdr:rowOff>74730</xdr:rowOff>
    </xdr:to>
    <xdr:sp macro="" textlink="">
      <xdr:nvSpPr>
        <xdr:cNvPr id="313" name="楕円 312"/>
        <xdr:cNvSpPr/>
      </xdr:nvSpPr>
      <xdr:spPr>
        <a:xfrm>
          <a:off x="9588500" y="614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91257</xdr:rowOff>
    </xdr:from>
    <xdr:ext cx="469744" cy="259045"/>
    <xdr:sp macro="" textlink="">
      <xdr:nvSpPr>
        <xdr:cNvPr id="314" name="テキスト ボックス 313"/>
        <xdr:cNvSpPr txBox="1"/>
      </xdr:nvSpPr>
      <xdr:spPr>
        <a:xfrm>
          <a:off x="9404428" y="5920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109637</xdr:rowOff>
    </xdr:from>
    <xdr:to>
      <xdr:col>46</xdr:col>
      <xdr:colOff>38100</xdr:colOff>
      <xdr:row>36</xdr:row>
      <xdr:rowOff>39787</xdr:rowOff>
    </xdr:to>
    <xdr:sp macro="" textlink="">
      <xdr:nvSpPr>
        <xdr:cNvPr id="315" name="楕円 314"/>
        <xdr:cNvSpPr/>
      </xdr:nvSpPr>
      <xdr:spPr>
        <a:xfrm>
          <a:off x="8699500" y="61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56314</xdr:rowOff>
    </xdr:from>
    <xdr:ext cx="469744" cy="259045"/>
    <xdr:sp macro="" textlink="">
      <xdr:nvSpPr>
        <xdr:cNvPr id="316" name="テキスト ボックス 315"/>
        <xdr:cNvSpPr txBox="1"/>
      </xdr:nvSpPr>
      <xdr:spPr>
        <a:xfrm>
          <a:off x="8515428" y="5885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23423</xdr:rowOff>
    </xdr:from>
    <xdr:to>
      <xdr:col>41</xdr:col>
      <xdr:colOff>101600</xdr:colOff>
      <xdr:row>35</xdr:row>
      <xdr:rowOff>125023</xdr:rowOff>
    </xdr:to>
    <xdr:sp macro="" textlink="">
      <xdr:nvSpPr>
        <xdr:cNvPr id="317" name="楕円 316"/>
        <xdr:cNvSpPr/>
      </xdr:nvSpPr>
      <xdr:spPr>
        <a:xfrm>
          <a:off x="7810500" y="6024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141550</xdr:rowOff>
    </xdr:from>
    <xdr:ext cx="469744" cy="259045"/>
    <xdr:sp macro="" textlink="">
      <xdr:nvSpPr>
        <xdr:cNvPr id="318" name="テキスト ボックス 317"/>
        <xdr:cNvSpPr txBox="1"/>
      </xdr:nvSpPr>
      <xdr:spPr>
        <a:xfrm>
          <a:off x="7626428" y="5799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56896</xdr:rowOff>
    </xdr:from>
    <xdr:to>
      <xdr:col>36</xdr:col>
      <xdr:colOff>165100</xdr:colOff>
      <xdr:row>34</xdr:row>
      <xdr:rowOff>158496</xdr:rowOff>
    </xdr:to>
    <xdr:sp macro="" textlink="">
      <xdr:nvSpPr>
        <xdr:cNvPr id="319" name="楕円 318"/>
        <xdr:cNvSpPr/>
      </xdr:nvSpPr>
      <xdr:spPr>
        <a:xfrm>
          <a:off x="6921500" y="588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3573</xdr:rowOff>
    </xdr:from>
    <xdr:ext cx="469744" cy="259045"/>
    <xdr:sp macro="" textlink="">
      <xdr:nvSpPr>
        <xdr:cNvPr id="320" name="テキスト ボックス 319"/>
        <xdr:cNvSpPr txBox="1"/>
      </xdr:nvSpPr>
      <xdr:spPr>
        <a:xfrm>
          <a:off x="6737428" y="5661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65653</xdr:rowOff>
    </xdr:from>
    <xdr:to>
      <xdr:col>54</xdr:col>
      <xdr:colOff>189865</xdr:colOff>
      <xdr:row>59</xdr:row>
      <xdr:rowOff>42069</xdr:rowOff>
    </xdr:to>
    <xdr:cxnSp macro="">
      <xdr:nvCxnSpPr>
        <xdr:cNvPr id="344" name="直線コネクタ 343"/>
        <xdr:cNvCxnSpPr/>
      </xdr:nvCxnSpPr>
      <xdr:spPr>
        <a:xfrm flipV="1">
          <a:off x="10475595" y="8638153"/>
          <a:ext cx="1270" cy="1519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45896</xdr:rowOff>
    </xdr:from>
    <xdr:ext cx="378565" cy="259045"/>
    <xdr:sp macro="" textlink="">
      <xdr:nvSpPr>
        <xdr:cNvPr id="345" name="農林水産業費最小値テキスト"/>
        <xdr:cNvSpPr txBox="1"/>
      </xdr:nvSpPr>
      <xdr:spPr>
        <a:xfrm>
          <a:off x="10528300" y="101614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42069</xdr:rowOff>
    </xdr:from>
    <xdr:to>
      <xdr:col>55</xdr:col>
      <xdr:colOff>88900</xdr:colOff>
      <xdr:row>59</xdr:row>
      <xdr:rowOff>42069</xdr:rowOff>
    </xdr:to>
    <xdr:cxnSp macro="">
      <xdr:nvCxnSpPr>
        <xdr:cNvPr id="346" name="直線コネクタ 345"/>
        <xdr:cNvCxnSpPr/>
      </xdr:nvCxnSpPr>
      <xdr:spPr>
        <a:xfrm>
          <a:off x="10388600" y="10157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12330</xdr:rowOff>
    </xdr:from>
    <xdr:ext cx="534377" cy="259045"/>
    <xdr:sp macro="" textlink="">
      <xdr:nvSpPr>
        <xdr:cNvPr id="347" name="農林水産業費最大値テキスト"/>
        <xdr:cNvSpPr txBox="1"/>
      </xdr:nvSpPr>
      <xdr:spPr>
        <a:xfrm>
          <a:off x="10528300" y="8413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79,887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65653</xdr:rowOff>
    </xdr:from>
    <xdr:to>
      <xdr:col>55</xdr:col>
      <xdr:colOff>88900</xdr:colOff>
      <xdr:row>50</xdr:row>
      <xdr:rowOff>65653</xdr:rowOff>
    </xdr:to>
    <xdr:cxnSp macro="">
      <xdr:nvCxnSpPr>
        <xdr:cNvPr id="348" name="直線コネクタ 347"/>
        <xdr:cNvCxnSpPr/>
      </xdr:nvCxnSpPr>
      <xdr:spPr>
        <a:xfrm>
          <a:off x="10388600" y="8638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1340</xdr:rowOff>
    </xdr:from>
    <xdr:to>
      <xdr:col>55</xdr:col>
      <xdr:colOff>0</xdr:colOff>
      <xdr:row>56</xdr:row>
      <xdr:rowOff>170809</xdr:rowOff>
    </xdr:to>
    <xdr:cxnSp macro="">
      <xdr:nvCxnSpPr>
        <xdr:cNvPr id="349" name="直線コネクタ 348"/>
        <xdr:cNvCxnSpPr/>
      </xdr:nvCxnSpPr>
      <xdr:spPr>
        <a:xfrm>
          <a:off x="9639300" y="9602540"/>
          <a:ext cx="838200" cy="169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68934</xdr:rowOff>
    </xdr:from>
    <xdr:ext cx="534377" cy="259045"/>
    <xdr:sp macro="" textlink="">
      <xdr:nvSpPr>
        <xdr:cNvPr id="350" name="農林水産業費平均値テキスト"/>
        <xdr:cNvSpPr txBox="1"/>
      </xdr:nvSpPr>
      <xdr:spPr>
        <a:xfrm>
          <a:off x="10528300" y="94986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46057</xdr:rowOff>
    </xdr:from>
    <xdr:to>
      <xdr:col>55</xdr:col>
      <xdr:colOff>50800</xdr:colOff>
      <xdr:row>56</xdr:row>
      <xdr:rowOff>147657</xdr:rowOff>
    </xdr:to>
    <xdr:sp macro="" textlink="">
      <xdr:nvSpPr>
        <xdr:cNvPr id="351" name="フローチャート: 判断 350"/>
        <xdr:cNvSpPr/>
      </xdr:nvSpPr>
      <xdr:spPr>
        <a:xfrm>
          <a:off x="10426700" y="964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1340</xdr:rowOff>
    </xdr:from>
    <xdr:to>
      <xdr:col>50</xdr:col>
      <xdr:colOff>114300</xdr:colOff>
      <xdr:row>56</xdr:row>
      <xdr:rowOff>25305</xdr:rowOff>
    </xdr:to>
    <xdr:cxnSp macro="">
      <xdr:nvCxnSpPr>
        <xdr:cNvPr id="352" name="直線コネクタ 351"/>
        <xdr:cNvCxnSpPr/>
      </xdr:nvCxnSpPr>
      <xdr:spPr>
        <a:xfrm flipV="1">
          <a:off x="8750300" y="9602540"/>
          <a:ext cx="889000" cy="23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63735</xdr:rowOff>
    </xdr:from>
    <xdr:to>
      <xdr:col>50</xdr:col>
      <xdr:colOff>165100</xdr:colOff>
      <xdr:row>56</xdr:row>
      <xdr:rowOff>165335</xdr:rowOff>
    </xdr:to>
    <xdr:sp macro="" textlink="">
      <xdr:nvSpPr>
        <xdr:cNvPr id="353" name="フローチャート: 判断 352"/>
        <xdr:cNvSpPr/>
      </xdr:nvSpPr>
      <xdr:spPr>
        <a:xfrm>
          <a:off x="9588500" y="966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156462</xdr:rowOff>
    </xdr:from>
    <xdr:ext cx="534377" cy="259045"/>
    <xdr:sp macro="" textlink="">
      <xdr:nvSpPr>
        <xdr:cNvPr id="354" name="テキスト ボックス 353"/>
        <xdr:cNvSpPr txBox="1"/>
      </xdr:nvSpPr>
      <xdr:spPr>
        <a:xfrm>
          <a:off x="9372111" y="9757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18656</xdr:rowOff>
    </xdr:from>
    <xdr:to>
      <xdr:col>45</xdr:col>
      <xdr:colOff>177800</xdr:colOff>
      <xdr:row>56</xdr:row>
      <xdr:rowOff>25305</xdr:rowOff>
    </xdr:to>
    <xdr:cxnSp macro="">
      <xdr:nvCxnSpPr>
        <xdr:cNvPr id="355" name="直線コネクタ 354"/>
        <xdr:cNvCxnSpPr/>
      </xdr:nvCxnSpPr>
      <xdr:spPr>
        <a:xfrm>
          <a:off x="7861300" y="9619856"/>
          <a:ext cx="889000" cy="6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59792</xdr:rowOff>
    </xdr:from>
    <xdr:to>
      <xdr:col>46</xdr:col>
      <xdr:colOff>38100</xdr:colOff>
      <xdr:row>56</xdr:row>
      <xdr:rowOff>161392</xdr:rowOff>
    </xdr:to>
    <xdr:sp macro="" textlink="">
      <xdr:nvSpPr>
        <xdr:cNvPr id="356" name="フローチャート: 判断 355"/>
        <xdr:cNvSpPr/>
      </xdr:nvSpPr>
      <xdr:spPr>
        <a:xfrm>
          <a:off x="8699500" y="966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152519</xdr:rowOff>
    </xdr:from>
    <xdr:ext cx="534377" cy="259045"/>
    <xdr:sp macro="" textlink="">
      <xdr:nvSpPr>
        <xdr:cNvPr id="357" name="テキスト ボックス 356"/>
        <xdr:cNvSpPr txBox="1"/>
      </xdr:nvSpPr>
      <xdr:spPr>
        <a:xfrm>
          <a:off x="8483111" y="9753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76835</xdr:rowOff>
    </xdr:from>
    <xdr:to>
      <xdr:col>41</xdr:col>
      <xdr:colOff>50800</xdr:colOff>
      <xdr:row>56</xdr:row>
      <xdr:rowOff>18656</xdr:rowOff>
    </xdr:to>
    <xdr:cxnSp macro="">
      <xdr:nvCxnSpPr>
        <xdr:cNvPr id="358" name="直線コネクタ 357"/>
        <xdr:cNvCxnSpPr/>
      </xdr:nvCxnSpPr>
      <xdr:spPr>
        <a:xfrm>
          <a:off x="6972300" y="9506585"/>
          <a:ext cx="889000" cy="113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36341</xdr:rowOff>
    </xdr:from>
    <xdr:to>
      <xdr:col>41</xdr:col>
      <xdr:colOff>101600</xdr:colOff>
      <xdr:row>56</xdr:row>
      <xdr:rowOff>137941</xdr:rowOff>
    </xdr:to>
    <xdr:sp macro="" textlink="">
      <xdr:nvSpPr>
        <xdr:cNvPr id="359" name="フローチャート: 判断 358"/>
        <xdr:cNvSpPr/>
      </xdr:nvSpPr>
      <xdr:spPr>
        <a:xfrm>
          <a:off x="7810500" y="963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129068</xdr:rowOff>
    </xdr:from>
    <xdr:ext cx="534377" cy="259045"/>
    <xdr:sp macro="" textlink="">
      <xdr:nvSpPr>
        <xdr:cNvPr id="360" name="テキスト ボックス 359"/>
        <xdr:cNvSpPr txBox="1"/>
      </xdr:nvSpPr>
      <xdr:spPr>
        <a:xfrm>
          <a:off x="7594111" y="9730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75336</xdr:rowOff>
    </xdr:from>
    <xdr:to>
      <xdr:col>36</xdr:col>
      <xdr:colOff>165100</xdr:colOff>
      <xdr:row>57</xdr:row>
      <xdr:rowOff>5486</xdr:rowOff>
    </xdr:to>
    <xdr:sp macro="" textlink="">
      <xdr:nvSpPr>
        <xdr:cNvPr id="361" name="フローチャート: 判断 360"/>
        <xdr:cNvSpPr/>
      </xdr:nvSpPr>
      <xdr:spPr>
        <a:xfrm>
          <a:off x="6921500" y="96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168063</xdr:rowOff>
    </xdr:from>
    <xdr:ext cx="534377" cy="259045"/>
    <xdr:sp macro="" textlink="">
      <xdr:nvSpPr>
        <xdr:cNvPr id="362" name="テキスト ボックス 361"/>
        <xdr:cNvSpPr txBox="1"/>
      </xdr:nvSpPr>
      <xdr:spPr>
        <a:xfrm>
          <a:off x="6705111" y="9769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120009</xdr:rowOff>
    </xdr:from>
    <xdr:to>
      <xdr:col>55</xdr:col>
      <xdr:colOff>50800</xdr:colOff>
      <xdr:row>57</xdr:row>
      <xdr:rowOff>50159</xdr:rowOff>
    </xdr:to>
    <xdr:sp macro="" textlink="">
      <xdr:nvSpPr>
        <xdr:cNvPr id="368" name="楕円 367"/>
        <xdr:cNvSpPr/>
      </xdr:nvSpPr>
      <xdr:spPr>
        <a:xfrm>
          <a:off x="10426700" y="9721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98436</xdr:rowOff>
    </xdr:from>
    <xdr:ext cx="534377" cy="259045"/>
    <xdr:sp macro="" textlink="">
      <xdr:nvSpPr>
        <xdr:cNvPr id="369" name="農林水産業費該当値テキスト"/>
        <xdr:cNvSpPr txBox="1"/>
      </xdr:nvSpPr>
      <xdr:spPr>
        <a:xfrm>
          <a:off x="10528300" y="969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121990</xdr:rowOff>
    </xdr:from>
    <xdr:to>
      <xdr:col>50</xdr:col>
      <xdr:colOff>165100</xdr:colOff>
      <xdr:row>56</xdr:row>
      <xdr:rowOff>52140</xdr:rowOff>
    </xdr:to>
    <xdr:sp macro="" textlink="">
      <xdr:nvSpPr>
        <xdr:cNvPr id="370" name="楕円 369"/>
        <xdr:cNvSpPr/>
      </xdr:nvSpPr>
      <xdr:spPr>
        <a:xfrm>
          <a:off x="9588500" y="955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68667</xdr:rowOff>
    </xdr:from>
    <xdr:ext cx="534377" cy="259045"/>
    <xdr:sp macro="" textlink="">
      <xdr:nvSpPr>
        <xdr:cNvPr id="371" name="テキスト ボックス 370"/>
        <xdr:cNvSpPr txBox="1"/>
      </xdr:nvSpPr>
      <xdr:spPr>
        <a:xfrm>
          <a:off x="9372111" y="9326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145955</xdr:rowOff>
    </xdr:from>
    <xdr:to>
      <xdr:col>46</xdr:col>
      <xdr:colOff>38100</xdr:colOff>
      <xdr:row>56</xdr:row>
      <xdr:rowOff>76105</xdr:rowOff>
    </xdr:to>
    <xdr:sp macro="" textlink="">
      <xdr:nvSpPr>
        <xdr:cNvPr id="372" name="楕円 371"/>
        <xdr:cNvSpPr/>
      </xdr:nvSpPr>
      <xdr:spPr>
        <a:xfrm>
          <a:off x="8699500" y="957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92632</xdr:rowOff>
    </xdr:from>
    <xdr:ext cx="534377" cy="259045"/>
    <xdr:sp macro="" textlink="">
      <xdr:nvSpPr>
        <xdr:cNvPr id="373" name="テキスト ボックス 372"/>
        <xdr:cNvSpPr txBox="1"/>
      </xdr:nvSpPr>
      <xdr:spPr>
        <a:xfrm>
          <a:off x="8483111" y="9350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139306</xdr:rowOff>
    </xdr:from>
    <xdr:to>
      <xdr:col>41</xdr:col>
      <xdr:colOff>101600</xdr:colOff>
      <xdr:row>56</xdr:row>
      <xdr:rowOff>69456</xdr:rowOff>
    </xdr:to>
    <xdr:sp macro="" textlink="">
      <xdr:nvSpPr>
        <xdr:cNvPr id="374" name="楕円 373"/>
        <xdr:cNvSpPr/>
      </xdr:nvSpPr>
      <xdr:spPr>
        <a:xfrm>
          <a:off x="7810500" y="9569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85983</xdr:rowOff>
    </xdr:from>
    <xdr:ext cx="534377" cy="259045"/>
    <xdr:sp macro="" textlink="">
      <xdr:nvSpPr>
        <xdr:cNvPr id="375" name="テキスト ボックス 374"/>
        <xdr:cNvSpPr txBox="1"/>
      </xdr:nvSpPr>
      <xdr:spPr>
        <a:xfrm>
          <a:off x="7594111" y="9344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26035</xdr:rowOff>
    </xdr:from>
    <xdr:to>
      <xdr:col>36</xdr:col>
      <xdr:colOff>165100</xdr:colOff>
      <xdr:row>55</xdr:row>
      <xdr:rowOff>127635</xdr:rowOff>
    </xdr:to>
    <xdr:sp macro="" textlink="">
      <xdr:nvSpPr>
        <xdr:cNvPr id="376" name="楕円 375"/>
        <xdr:cNvSpPr/>
      </xdr:nvSpPr>
      <xdr:spPr>
        <a:xfrm>
          <a:off x="6921500" y="945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144162</xdr:rowOff>
    </xdr:from>
    <xdr:ext cx="534377" cy="259045"/>
    <xdr:sp macro="" textlink="">
      <xdr:nvSpPr>
        <xdr:cNvPr id="377" name="テキスト ボックス 376"/>
        <xdr:cNvSpPr txBox="1"/>
      </xdr:nvSpPr>
      <xdr:spPr>
        <a:xfrm>
          <a:off x="6705111" y="9231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158045</xdr:rowOff>
    </xdr:from>
    <xdr:to>
      <xdr:col>54</xdr:col>
      <xdr:colOff>189865</xdr:colOff>
      <xdr:row>79</xdr:row>
      <xdr:rowOff>5054</xdr:rowOff>
    </xdr:to>
    <xdr:cxnSp macro="">
      <xdr:nvCxnSpPr>
        <xdr:cNvPr id="401" name="直線コネクタ 400"/>
        <xdr:cNvCxnSpPr/>
      </xdr:nvCxnSpPr>
      <xdr:spPr>
        <a:xfrm flipV="1">
          <a:off x="10475595" y="12159545"/>
          <a:ext cx="1270" cy="1390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8881</xdr:rowOff>
    </xdr:from>
    <xdr:ext cx="469744" cy="259045"/>
    <xdr:sp macro="" textlink="">
      <xdr:nvSpPr>
        <xdr:cNvPr id="402" name="商工費最小値テキスト"/>
        <xdr:cNvSpPr txBox="1"/>
      </xdr:nvSpPr>
      <xdr:spPr>
        <a:xfrm>
          <a:off x="10528300" y="13553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5054</xdr:rowOff>
    </xdr:from>
    <xdr:to>
      <xdr:col>55</xdr:col>
      <xdr:colOff>88900</xdr:colOff>
      <xdr:row>79</xdr:row>
      <xdr:rowOff>5054</xdr:rowOff>
    </xdr:to>
    <xdr:cxnSp macro="">
      <xdr:nvCxnSpPr>
        <xdr:cNvPr id="403" name="直線コネクタ 402"/>
        <xdr:cNvCxnSpPr/>
      </xdr:nvCxnSpPr>
      <xdr:spPr>
        <a:xfrm>
          <a:off x="10388600" y="13549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104722</xdr:rowOff>
    </xdr:from>
    <xdr:ext cx="534377" cy="259045"/>
    <xdr:sp macro="" textlink="">
      <xdr:nvSpPr>
        <xdr:cNvPr id="404" name="商工費最大値テキスト"/>
        <xdr:cNvSpPr txBox="1"/>
      </xdr:nvSpPr>
      <xdr:spPr>
        <a:xfrm>
          <a:off x="10528300" y="11934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75,037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158045</xdr:rowOff>
    </xdr:from>
    <xdr:to>
      <xdr:col>55</xdr:col>
      <xdr:colOff>88900</xdr:colOff>
      <xdr:row>70</xdr:row>
      <xdr:rowOff>158045</xdr:rowOff>
    </xdr:to>
    <xdr:cxnSp macro="">
      <xdr:nvCxnSpPr>
        <xdr:cNvPr id="405" name="直線コネクタ 404"/>
        <xdr:cNvCxnSpPr/>
      </xdr:nvCxnSpPr>
      <xdr:spPr>
        <a:xfrm>
          <a:off x="10388600" y="12159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138367</xdr:rowOff>
    </xdr:from>
    <xdr:to>
      <xdr:col>55</xdr:col>
      <xdr:colOff>0</xdr:colOff>
      <xdr:row>76</xdr:row>
      <xdr:rowOff>62015</xdr:rowOff>
    </xdr:to>
    <xdr:cxnSp macro="">
      <xdr:nvCxnSpPr>
        <xdr:cNvPr id="406" name="直線コネクタ 405"/>
        <xdr:cNvCxnSpPr/>
      </xdr:nvCxnSpPr>
      <xdr:spPr>
        <a:xfrm flipV="1">
          <a:off x="9639300" y="12311317"/>
          <a:ext cx="838200" cy="780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65174</xdr:rowOff>
    </xdr:from>
    <xdr:ext cx="534377" cy="259045"/>
    <xdr:sp macro="" textlink="">
      <xdr:nvSpPr>
        <xdr:cNvPr id="407" name="商工費平均値テキスト"/>
        <xdr:cNvSpPr txBox="1"/>
      </xdr:nvSpPr>
      <xdr:spPr>
        <a:xfrm>
          <a:off x="10528300" y="13095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86747</xdr:rowOff>
    </xdr:from>
    <xdr:to>
      <xdr:col>55</xdr:col>
      <xdr:colOff>50800</xdr:colOff>
      <xdr:row>77</xdr:row>
      <xdr:rowOff>16897</xdr:rowOff>
    </xdr:to>
    <xdr:sp macro="" textlink="">
      <xdr:nvSpPr>
        <xdr:cNvPr id="408" name="フローチャート: 判断 407"/>
        <xdr:cNvSpPr/>
      </xdr:nvSpPr>
      <xdr:spPr>
        <a:xfrm>
          <a:off x="10426700" y="13116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59195</xdr:rowOff>
    </xdr:from>
    <xdr:to>
      <xdr:col>50</xdr:col>
      <xdr:colOff>114300</xdr:colOff>
      <xdr:row>76</xdr:row>
      <xdr:rowOff>62015</xdr:rowOff>
    </xdr:to>
    <xdr:cxnSp macro="">
      <xdr:nvCxnSpPr>
        <xdr:cNvPr id="409" name="直線コネクタ 408"/>
        <xdr:cNvCxnSpPr/>
      </xdr:nvCxnSpPr>
      <xdr:spPr>
        <a:xfrm>
          <a:off x="8750300" y="13089395"/>
          <a:ext cx="889000" cy="2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93663</xdr:rowOff>
    </xdr:from>
    <xdr:to>
      <xdr:col>50</xdr:col>
      <xdr:colOff>165100</xdr:colOff>
      <xdr:row>78</xdr:row>
      <xdr:rowOff>23813</xdr:rowOff>
    </xdr:to>
    <xdr:sp macro="" textlink="">
      <xdr:nvSpPr>
        <xdr:cNvPr id="410" name="フローチャート: 判断 409"/>
        <xdr:cNvSpPr/>
      </xdr:nvSpPr>
      <xdr:spPr>
        <a:xfrm>
          <a:off x="9588500" y="1329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14940</xdr:rowOff>
    </xdr:from>
    <xdr:ext cx="534377" cy="259045"/>
    <xdr:sp macro="" textlink="">
      <xdr:nvSpPr>
        <xdr:cNvPr id="411" name="テキスト ボックス 410"/>
        <xdr:cNvSpPr txBox="1"/>
      </xdr:nvSpPr>
      <xdr:spPr>
        <a:xfrm>
          <a:off x="9372111" y="13388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34564</xdr:rowOff>
    </xdr:from>
    <xdr:to>
      <xdr:col>45</xdr:col>
      <xdr:colOff>177800</xdr:colOff>
      <xdr:row>76</xdr:row>
      <xdr:rowOff>59195</xdr:rowOff>
    </xdr:to>
    <xdr:cxnSp macro="">
      <xdr:nvCxnSpPr>
        <xdr:cNvPr id="412" name="直線コネクタ 411"/>
        <xdr:cNvCxnSpPr/>
      </xdr:nvCxnSpPr>
      <xdr:spPr>
        <a:xfrm>
          <a:off x="7861300" y="13064764"/>
          <a:ext cx="889000" cy="24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92044</xdr:rowOff>
    </xdr:from>
    <xdr:to>
      <xdr:col>46</xdr:col>
      <xdr:colOff>38100</xdr:colOff>
      <xdr:row>78</xdr:row>
      <xdr:rowOff>22194</xdr:rowOff>
    </xdr:to>
    <xdr:sp macro="" textlink="">
      <xdr:nvSpPr>
        <xdr:cNvPr id="413" name="フローチャート: 判断 412"/>
        <xdr:cNvSpPr/>
      </xdr:nvSpPr>
      <xdr:spPr>
        <a:xfrm>
          <a:off x="8699500" y="1329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13321</xdr:rowOff>
    </xdr:from>
    <xdr:ext cx="534377" cy="259045"/>
    <xdr:sp macro="" textlink="">
      <xdr:nvSpPr>
        <xdr:cNvPr id="414" name="テキスト ボックス 413"/>
        <xdr:cNvSpPr txBox="1"/>
      </xdr:nvSpPr>
      <xdr:spPr>
        <a:xfrm>
          <a:off x="8483111" y="1338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32029</xdr:rowOff>
    </xdr:from>
    <xdr:to>
      <xdr:col>41</xdr:col>
      <xdr:colOff>50800</xdr:colOff>
      <xdr:row>76</xdr:row>
      <xdr:rowOff>34564</xdr:rowOff>
    </xdr:to>
    <xdr:cxnSp macro="">
      <xdr:nvCxnSpPr>
        <xdr:cNvPr id="415" name="直線コネクタ 414"/>
        <xdr:cNvCxnSpPr/>
      </xdr:nvCxnSpPr>
      <xdr:spPr>
        <a:xfrm>
          <a:off x="6972300" y="13062229"/>
          <a:ext cx="889000" cy="2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84995</xdr:rowOff>
    </xdr:from>
    <xdr:to>
      <xdr:col>41</xdr:col>
      <xdr:colOff>101600</xdr:colOff>
      <xdr:row>78</xdr:row>
      <xdr:rowOff>15145</xdr:rowOff>
    </xdr:to>
    <xdr:sp macro="" textlink="">
      <xdr:nvSpPr>
        <xdr:cNvPr id="416" name="フローチャート: 判断 415"/>
        <xdr:cNvSpPr/>
      </xdr:nvSpPr>
      <xdr:spPr>
        <a:xfrm>
          <a:off x="7810500" y="1328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6272</xdr:rowOff>
    </xdr:from>
    <xdr:ext cx="534377" cy="259045"/>
    <xdr:sp macro="" textlink="">
      <xdr:nvSpPr>
        <xdr:cNvPr id="417" name="テキスト ボックス 416"/>
        <xdr:cNvSpPr txBox="1"/>
      </xdr:nvSpPr>
      <xdr:spPr>
        <a:xfrm>
          <a:off x="7594111" y="13379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95035</xdr:rowOff>
    </xdr:from>
    <xdr:to>
      <xdr:col>36</xdr:col>
      <xdr:colOff>165100</xdr:colOff>
      <xdr:row>78</xdr:row>
      <xdr:rowOff>25185</xdr:rowOff>
    </xdr:to>
    <xdr:sp macro="" textlink="">
      <xdr:nvSpPr>
        <xdr:cNvPr id="418" name="フローチャート: 判断 417"/>
        <xdr:cNvSpPr/>
      </xdr:nvSpPr>
      <xdr:spPr>
        <a:xfrm>
          <a:off x="6921500" y="132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16312</xdr:rowOff>
    </xdr:from>
    <xdr:ext cx="534377" cy="259045"/>
    <xdr:sp macro="" textlink="">
      <xdr:nvSpPr>
        <xdr:cNvPr id="419" name="テキスト ボックス 418"/>
        <xdr:cNvSpPr txBox="1"/>
      </xdr:nvSpPr>
      <xdr:spPr>
        <a:xfrm>
          <a:off x="6705111" y="1338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71</xdr:row>
      <xdr:rowOff>87567</xdr:rowOff>
    </xdr:from>
    <xdr:to>
      <xdr:col>55</xdr:col>
      <xdr:colOff>50800</xdr:colOff>
      <xdr:row>72</xdr:row>
      <xdr:rowOff>17717</xdr:rowOff>
    </xdr:to>
    <xdr:sp macro="" textlink="">
      <xdr:nvSpPr>
        <xdr:cNvPr id="425" name="楕円 424"/>
        <xdr:cNvSpPr/>
      </xdr:nvSpPr>
      <xdr:spPr>
        <a:xfrm>
          <a:off x="10426700" y="1226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70</xdr:row>
      <xdr:rowOff>110444</xdr:rowOff>
    </xdr:from>
    <xdr:ext cx="534377" cy="259045"/>
    <xdr:sp macro="" textlink="">
      <xdr:nvSpPr>
        <xdr:cNvPr id="426" name="商工費該当値テキスト"/>
        <xdr:cNvSpPr txBox="1"/>
      </xdr:nvSpPr>
      <xdr:spPr>
        <a:xfrm>
          <a:off x="10528300" y="12111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11215</xdr:rowOff>
    </xdr:from>
    <xdr:to>
      <xdr:col>50</xdr:col>
      <xdr:colOff>165100</xdr:colOff>
      <xdr:row>76</xdr:row>
      <xdr:rowOff>112815</xdr:rowOff>
    </xdr:to>
    <xdr:sp macro="" textlink="">
      <xdr:nvSpPr>
        <xdr:cNvPr id="427" name="楕円 426"/>
        <xdr:cNvSpPr/>
      </xdr:nvSpPr>
      <xdr:spPr>
        <a:xfrm>
          <a:off x="9588500" y="1304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129341</xdr:rowOff>
    </xdr:from>
    <xdr:ext cx="534377" cy="259045"/>
    <xdr:sp macro="" textlink="">
      <xdr:nvSpPr>
        <xdr:cNvPr id="428" name="テキスト ボックス 427"/>
        <xdr:cNvSpPr txBox="1"/>
      </xdr:nvSpPr>
      <xdr:spPr>
        <a:xfrm>
          <a:off x="9372111" y="12816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8395</xdr:rowOff>
    </xdr:from>
    <xdr:to>
      <xdr:col>46</xdr:col>
      <xdr:colOff>38100</xdr:colOff>
      <xdr:row>76</xdr:row>
      <xdr:rowOff>109995</xdr:rowOff>
    </xdr:to>
    <xdr:sp macro="" textlink="">
      <xdr:nvSpPr>
        <xdr:cNvPr id="429" name="楕円 428"/>
        <xdr:cNvSpPr/>
      </xdr:nvSpPr>
      <xdr:spPr>
        <a:xfrm>
          <a:off x="8699500" y="1303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126522</xdr:rowOff>
    </xdr:from>
    <xdr:ext cx="534377" cy="259045"/>
    <xdr:sp macro="" textlink="">
      <xdr:nvSpPr>
        <xdr:cNvPr id="430" name="テキスト ボックス 429"/>
        <xdr:cNvSpPr txBox="1"/>
      </xdr:nvSpPr>
      <xdr:spPr>
        <a:xfrm>
          <a:off x="8483111" y="12813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155214</xdr:rowOff>
    </xdr:from>
    <xdr:to>
      <xdr:col>41</xdr:col>
      <xdr:colOff>101600</xdr:colOff>
      <xdr:row>76</xdr:row>
      <xdr:rowOff>85364</xdr:rowOff>
    </xdr:to>
    <xdr:sp macro="" textlink="">
      <xdr:nvSpPr>
        <xdr:cNvPr id="431" name="楕円 430"/>
        <xdr:cNvSpPr/>
      </xdr:nvSpPr>
      <xdr:spPr>
        <a:xfrm>
          <a:off x="7810500" y="13013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101890</xdr:rowOff>
    </xdr:from>
    <xdr:ext cx="534377" cy="259045"/>
    <xdr:sp macro="" textlink="">
      <xdr:nvSpPr>
        <xdr:cNvPr id="432" name="テキスト ボックス 431"/>
        <xdr:cNvSpPr txBox="1"/>
      </xdr:nvSpPr>
      <xdr:spPr>
        <a:xfrm>
          <a:off x="7594111" y="12789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152679</xdr:rowOff>
    </xdr:from>
    <xdr:to>
      <xdr:col>36</xdr:col>
      <xdr:colOff>165100</xdr:colOff>
      <xdr:row>76</xdr:row>
      <xdr:rowOff>82829</xdr:rowOff>
    </xdr:to>
    <xdr:sp macro="" textlink="">
      <xdr:nvSpPr>
        <xdr:cNvPr id="433" name="楕円 432"/>
        <xdr:cNvSpPr/>
      </xdr:nvSpPr>
      <xdr:spPr>
        <a:xfrm>
          <a:off x="6921500" y="13011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99356</xdr:rowOff>
    </xdr:from>
    <xdr:ext cx="534377" cy="259045"/>
    <xdr:sp macro="" textlink="">
      <xdr:nvSpPr>
        <xdr:cNvPr id="434" name="テキスト ボックス 433"/>
        <xdr:cNvSpPr txBox="1"/>
      </xdr:nvSpPr>
      <xdr:spPr>
        <a:xfrm>
          <a:off x="6705111" y="12786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7" name="テキスト ボックス 446"/>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9" name="テキスト ボックス 448"/>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1" name="テキスト ボックス 450"/>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3" name="テキスト ボックス 452"/>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5" name="テキスト ボックス 454"/>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7" name="テキスト ボックス 456"/>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166266</xdr:rowOff>
    </xdr:from>
    <xdr:to>
      <xdr:col>54</xdr:col>
      <xdr:colOff>189865</xdr:colOff>
      <xdr:row>99</xdr:row>
      <xdr:rowOff>91384</xdr:rowOff>
    </xdr:to>
    <xdr:cxnSp macro="">
      <xdr:nvCxnSpPr>
        <xdr:cNvPr id="461" name="直線コネクタ 460"/>
        <xdr:cNvCxnSpPr/>
      </xdr:nvCxnSpPr>
      <xdr:spPr>
        <a:xfrm flipV="1">
          <a:off x="10475595" y="15596766"/>
          <a:ext cx="1270" cy="1468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95211</xdr:rowOff>
    </xdr:from>
    <xdr:ext cx="534377" cy="259045"/>
    <xdr:sp macro="" textlink="">
      <xdr:nvSpPr>
        <xdr:cNvPr id="462" name="土木費最小値テキスト"/>
        <xdr:cNvSpPr txBox="1"/>
      </xdr:nvSpPr>
      <xdr:spPr>
        <a:xfrm>
          <a:off x="10528300" y="1706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91384</xdr:rowOff>
    </xdr:from>
    <xdr:to>
      <xdr:col>55</xdr:col>
      <xdr:colOff>88900</xdr:colOff>
      <xdr:row>99</xdr:row>
      <xdr:rowOff>91384</xdr:rowOff>
    </xdr:to>
    <xdr:cxnSp macro="">
      <xdr:nvCxnSpPr>
        <xdr:cNvPr id="463" name="直線コネクタ 462"/>
        <xdr:cNvCxnSpPr/>
      </xdr:nvCxnSpPr>
      <xdr:spPr>
        <a:xfrm>
          <a:off x="10388600" y="17064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112943</xdr:rowOff>
    </xdr:from>
    <xdr:ext cx="599010" cy="259045"/>
    <xdr:sp macro="" textlink="">
      <xdr:nvSpPr>
        <xdr:cNvPr id="464" name="土木費最大値テキスト"/>
        <xdr:cNvSpPr txBox="1"/>
      </xdr:nvSpPr>
      <xdr:spPr>
        <a:xfrm>
          <a:off x="10528300" y="15371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110,373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166266</xdr:rowOff>
    </xdr:from>
    <xdr:to>
      <xdr:col>55</xdr:col>
      <xdr:colOff>88900</xdr:colOff>
      <xdr:row>90</xdr:row>
      <xdr:rowOff>166266</xdr:rowOff>
    </xdr:to>
    <xdr:cxnSp macro="">
      <xdr:nvCxnSpPr>
        <xdr:cNvPr id="465" name="直線コネクタ 464"/>
        <xdr:cNvCxnSpPr/>
      </xdr:nvCxnSpPr>
      <xdr:spPr>
        <a:xfrm>
          <a:off x="10388600" y="15596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32356</xdr:rowOff>
    </xdr:from>
    <xdr:to>
      <xdr:col>55</xdr:col>
      <xdr:colOff>0</xdr:colOff>
      <xdr:row>95</xdr:row>
      <xdr:rowOff>32503</xdr:rowOff>
    </xdr:to>
    <xdr:cxnSp macro="">
      <xdr:nvCxnSpPr>
        <xdr:cNvPr id="466" name="直線コネクタ 465"/>
        <xdr:cNvCxnSpPr/>
      </xdr:nvCxnSpPr>
      <xdr:spPr>
        <a:xfrm flipV="1">
          <a:off x="9639300" y="16320106"/>
          <a:ext cx="838200" cy="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30701</xdr:rowOff>
    </xdr:from>
    <xdr:ext cx="534377" cy="259045"/>
    <xdr:sp macro="" textlink="">
      <xdr:nvSpPr>
        <xdr:cNvPr id="467" name="土木費平均値テキスト"/>
        <xdr:cNvSpPr txBox="1"/>
      </xdr:nvSpPr>
      <xdr:spPr>
        <a:xfrm>
          <a:off x="10528300" y="16489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52274</xdr:rowOff>
    </xdr:from>
    <xdr:to>
      <xdr:col>55</xdr:col>
      <xdr:colOff>50800</xdr:colOff>
      <xdr:row>96</xdr:row>
      <xdr:rowOff>153874</xdr:rowOff>
    </xdr:to>
    <xdr:sp macro="" textlink="">
      <xdr:nvSpPr>
        <xdr:cNvPr id="468" name="フローチャート: 判断 467"/>
        <xdr:cNvSpPr/>
      </xdr:nvSpPr>
      <xdr:spPr>
        <a:xfrm>
          <a:off x="10426700" y="16511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32503</xdr:rowOff>
    </xdr:from>
    <xdr:to>
      <xdr:col>50</xdr:col>
      <xdr:colOff>114300</xdr:colOff>
      <xdr:row>95</xdr:row>
      <xdr:rowOff>116514</xdr:rowOff>
    </xdr:to>
    <xdr:cxnSp macro="">
      <xdr:nvCxnSpPr>
        <xdr:cNvPr id="469" name="直線コネクタ 468"/>
        <xdr:cNvCxnSpPr/>
      </xdr:nvCxnSpPr>
      <xdr:spPr>
        <a:xfrm flipV="1">
          <a:off x="8750300" y="16320253"/>
          <a:ext cx="889000" cy="84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100248</xdr:rowOff>
    </xdr:from>
    <xdr:to>
      <xdr:col>50</xdr:col>
      <xdr:colOff>165100</xdr:colOff>
      <xdr:row>97</xdr:row>
      <xdr:rowOff>30398</xdr:rowOff>
    </xdr:to>
    <xdr:sp macro="" textlink="">
      <xdr:nvSpPr>
        <xdr:cNvPr id="470" name="フローチャート: 判断 469"/>
        <xdr:cNvSpPr/>
      </xdr:nvSpPr>
      <xdr:spPr>
        <a:xfrm>
          <a:off x="9588500" y="16559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21525</xdr:rowOff>
    </xdr:from>
    <xdr:ext cx="534377" cy="259045"/>
    <xdr:sp macro="" textlink="">
      <xdr:nvSpPr>
        <xdr:cNvPr id="471" name="テキスト ボックス 470"/>
        <xdr:cNvSpPr txBox="1"/>
      </xdr:nvSpPr>
      <xdr:spPr>
        <a:xfrm>
          <a:off x="9372111" y="16652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91449</xdr:rowOff>
    </xdr:from>
    <xdr:to>
      <xdr:col>45</xdr:col>
      <xdr:colOff>177800</xdr:colOff>
      <xdr:row>95</xdr:row>
      <xdr:rowOff>116514</xdr:rowOff>
    </xdr:to>
    <xdr:cxnSp macro="">
      <xdr:nvCxnSpPr>
        <xdr:cNvPr id="472" name="直線コネクタ 471"/>
        <xdr:cNvCxnSpPr/>
      </xdr:nvCxnSpPr>
      <xdr:spPr>
        <a:xfrm>
          <a:off x="7861300" y="16036299"/>
          <a:ext cx="889000" cy="367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94124</xdr:rowOff>
    </xdr:from>
    <xdr:to>
      <xdr:col>46</xdr:col>
      <xdr:colOff>38100</xdr:colOff>
      <xdr:row>97</xdr:row>
      <xdr:rowOff>24274</xdr:rowOff>
    </xdr:to>
    <xdr:sp macro="" textlink="">
      <xdr:nvSpPr>
        <xdr:cNvPr id="473" name="フローチャート: 判断 472"/>
        <xdr:cNvSpPr/>
      </xdr:nvSpPr>
      <xdr:spPr>
        <a:xfrm>
          <a:off x="8699500" y="1655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15401</xdr:rowOff>
    </xdr:from>
    <xdr:ext cx="534377" cy="259045"/>
    <xdr:sp macro="" textlink="">
      <xdr:nvSpPr>
        <xdr:cNvPr id="474" name="テキスト ボックス 473"/>
        <xdr:cNvSpPr txBox="1"/>
      </xdr:nvSpPr>
      <xdr:spPr>
        <a:xfrm>
          <a:off x="8483111" y="16646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84689</xdr:rowOff>
    </xdr:from>
    <xdr:to>
      <xdr:col>41</xdr:col>
      <xdr:colOff>50800</xdr:colOff>
      <xdr:row>93</xdr:row>
      <xdr:rowOff>91449</xdr:rowOff>
    </xdr:to>
    <xdr:cxnSp macro="">
      <xdr:nvCxnSpPr>
        <xdr:cNvPr id="475" name="直線コネクタ 474"/>
        <xdr:cNvCxnSpPr/>
      </xdr:nvCxnSpPr>
      <xdr:spPr>
        <a:xfrm>
          <a:off x="6972300" y="15858089"/>
          <a:ext cx="889000" cy="178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71608</xdr:rowOff>
    </xdr:from>
    <xdr:to>
      <xdr:col>41</xdr:col>
      <xdr:colOff>101600</xdr:colOff>
      <xdr:row>97</xdr:row>
      <xdr:rowOff>1758</xdr:rowOff>
    </xdr:to>
    <xdr:sp macro="" textlink="">
      <xdr:nvSpPr>
        <xdr:cNvPr id="476" name="フローチャート: 判断 475"/>
        <xdr:cNvSpPr/>
      </xdr:nvSpPr>
      <xdr:spPr>
        <a:xfrm>
          <a:off x="7810500" y="1653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164335</xdr:rowOff>
    </xdr:from>
    <xdr:ext cx="534377" cy="259045"/>
    <xdr:sp macro="" textlink="">
      <xdr:nvSpPr>
        <xdr:cNvPr id="477" name="テキスト ボックス 476"/>
        <xdr:cNvSpPr txBox="1"/>
      </xdr:nvSpPr>
      <xdr:spPr>
        <a:xfrm>
          <a:off x="7594111" y="16623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95693</xdr:rowOff>
    </xdr:from>
    <xdr:to>
      <xdr:col>36</xdr:col>
      <xdr:colOff>165100</xdr:colOff>
      <xdr:row>97</xdr:row>
      <xdr:rowOff>25843</xdr:rowOff>
    </xdr:to>
    <xdr:sp macro="" textlink="">
      <xdr:nvSpPr>
        <xdr:cNvPr id="478" name="フローチャート: 判断 477"/>
        <xdr:cNvSpPr/>
      </xdr:nvSpPr>
      <xdr:spPr>
        <a:xfrm>
          <a:off x="6921500" y="16554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16970</xdr:rowOff>
    </xdr:from>
    <xdr:ext cx="534377" cy="259045"/>
    <xdr:sp macro="" textlink="">
      <xdr:nvSpPr>
        <xdr:cNvPr id="479" name="テキスト ボックス 478"/>
        <xdr:cNvSpPr txBox="1"/>
      </xdr:nvSpPr>
      <xdr:spPr>
        <a:xfrm>
          <a:off x="6705111" y="16647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153006</xdr:rowOff>
    </xdr:from>
    <xdr:to>
      <xdr:col>55</xdr:col>
      <xdr:colOff>50800</xdr:colOff>
      <xdr:row>95</xdr:row>
      <xdr:rowOff>83156</xdr:rowOff>
    </xdr:to>
    <xdr:sp macro="" textlink="">
      <xdr:nvSpPr>
        <xdr:cNvPr id="485" name="楕円 484"/>
        <xdr:cNvSpPr/>
      </xdr:nvSpPr>
      <xdr:spPr>
        <a:xfrm>
          <a:off x="10426700" y="16269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4433</xdr:rowOff>
    </xdr:from>
    <xdr:ext cx="534377" cy="259045"/>
    <xdr:sp macro="" textlink="">
      <xdr:nvSpPr>
        <xdr:cNvPr id="486" name="土木費該当値テキスト"/>
        <xdr:cNvSpPr txBox="1"/>
      </xdr:nvSpPr>
      <xdr:spPr>
        <a:xfrm>
          <a:off x="10528300" y="16120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153153</xdr:rowOff>
    </xdr:from>
    <xdr:to>
      <xdr:col>50</xdr:col>
      <xdr:colOff>165100</xdr:colOff>
      <xdr:row>95</xdr:row>
      <xdr:rowOff>83303</xdr:rowOff>
    </xdr:to>
    <xdr:sp macro="" textlink="">
      <xdr:nvSpPr>
        <xdr:cNvPr id="487" name="楕円 486"/>
        <xdr:cNvSpPr/>
      </xdr:nvSpPr>
      <xdr:spPr>
        <a:xfrm>
          <a:off x="9588500" y="16269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99830</xdr:rowOff>
    </xdr:from>
    <xdr:ext cx="534377" cy="259045"/>
    <xdr:sp macro="" textlink="">
      <xdr:nvSpPr>
        <xdr:cNvPr id="488" name="テキスト ボックス 487"/>
        <xdr:cNvSpPr txBox="1"/>
      </xdr:nvSpPr>
      <xdr:spPr>
        <a:xfrm>
          <a:off x="9372111" y="16044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65714</xdr:rowOff>
    </xdr:from>
    <xdr:to>
      <xdr:col>46</xdr:col>
      <xdr:colOff>38100</xdr:colOff>
      <xdr:row>95</xdr:row>
      <xdr:rowOff>167314</xdr:rowOff>
    </xdr:to>
    <xdr:sp macro="" textlink="">
      <xdr:nvSpPr>
        <xdr:cNvPr id="489" name="楕円 488"/>
        <xdr:cNvSpPr/>
      </xdr:nvSpPr>
      <xdr:spPr>
        <a:xfrm>
          <a:off x="8699500" y="16353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12391</xdr:rowOff>
    </xdr:from>
    <xdr:ext cx="534377" cy="259045"/>
    <xdr:sp macro="" textlink="">
      <xdr:nvSpPr>
        <xdr:cNvPr id="490" name="テキスト ボックス 489"/>
        <xdr:cNvSpPr txBox="1"/>
      </xdr:nvSpPr>
      <xdr:spPr>
        <a:xfrm>
          <a:off x="8483111" y="16128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40649</xdr:rowOff>
    </xdr:from>
    <xdr:to>
      <xdr:col>41</xdr:col>
      <xdr:colOff>101600</xdr:colOff>
      <xdr:row>93</xdr:row>
      <xdr:rowOff>142249</xdr:rowOff>
    </xdr:to>
    <xdr:sp macro="" textlink="">
      <xdr:nvSpPr>
        <xdr:cNvPr id="491" name="楕円 490"/>
        <xdr:cNvSpPr/>
      </xdr:nvSpPr>
      <xdr:spPr>
        <a:xfrm>
          <a:off x="7810500" y="15985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91</xdr:row>
      <xdr:rowOff>158776</xdr:rowOff>
    </xdr:from>
    <xdr:ext cx="534377" cy="259045"/>
    <xdr:sp macro="" textlink="">
      <xdr:nvSpPr>
        <xdr:cNvPr id="492" name="テキスト ボックス 491"/>
        <xdr:cNvSpPr txBox="1"/>
      </xdr:nvSpPr>
      <xdr:spPr>
        <a:xfrm>
          <a:off x="7594111" y="1576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33889</xdr:rowOff>
    </xdr:from>
    <xdr:to>
      <xdr:col>36</xdr:col>
      <xdr:colOff>165100</xdr:colOff>
      <xdr:row>92</xdr:row>
      <xdr:rowOff>135489</xdr:rowOff>
    </xdr:to>
    <xdr:sp macro="" textlink="">
      <xdr:nvSpPr>
        <xdr:cNvPr id="493" name="楕円 492"/>
        <xdr:cNvSpPr/>
      </xdr:nvSpPr>
      <xdr:spPr>
        <a:xfrm>
          <a:off x="6921500" y="15807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90</xdr:row>
      <xdr:rowOff>152016</xdr:rowOff>
    </xdr:from>
    <xdr:ext cx="534377" cy="259045"/>
    <xdr:sp macro="" textlink="">
      <xdr:nvSpPr>
        <xdr:cNvPr id="494" name="テキスト ボックス 493"/>
        <xdr:cNvSpPr txBox="1"/>
      </xdr:nvSpPr>
      <xdr:spPr>
        <a:xfrm>
          <a:off x="6705111" y="1558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6" name="テキスト ボックス 50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89683</xdr:rowOff>
    </xdr:from>
    <xdr:to>
      <xdr:col>85</xdr:col>
      <xdr:colOff>126364</xdr:colOff>
      <xdr:row>37</xdr:row>
      <xdr:rowOff>133185</xdr:rowOff>
    </xdr:to>
    <xdr:cxnSp macro="">
      <xdr:nvCxnSpPr>
        <xdr:cNvPr id="516" name="直線コネクタ 515"/>
        <xdr:cNvCxnSpPr/>
      </xdr:nvCxnSpPr>
      <xdr:spPr>
        <a:xfrm flipV="1">
          <a:off x="16317595" y="5233183"/>
          <a:ext cx="1269" cy="1243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137012</xdr:rowOff>
    </xdr:from>
    <xdr:ext cx="469744" cy="259045"/>
    <xdr:sp macro="" textlink="">
      <xdr:nvSpPr>
        <xdr:cNvPr id="517" name="消防費最小値テキスト"/>
        <xdr:cNvSpPr txBox="1"/>
      </xdr:nvSpPr>
      <xdr:spPr>
        <a:xfrm>
          <a:off x="16370300" y="6480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133185</xdr:rowOff>
    </xdr:from>
    <xdr:to>
      <xdr:col>86</xdr:col>
      <xdr:colOff>25400</xdr:colOff>
      <xdr:row>37</xdr:row>
      <xdr:rowOff>133185</xdr:rowOff>
    </xdr:to>
    <xdr:cxnSp macro="">
      <xdr:nvCxnSpPr>
        <xdr:cNvPr id="518" name="直線コネクタ 517"/>
        <xdr:cNvCxnSpPr/>
      </xdr:nvCxnSpPr>
      <xdr:spPr>
        <a:xfrm>
          <a:off x="16230600" y="647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36360</xdr:rowOff>
    </xdr:from>
    <xdr:ext cx="534377" cy="259045"/>
    <xdr:sp macro="" textlink="">
      <xdr:nvSpPr>
        <xdr:cNvPr id="519" name="消防費最大値テキスト"/>
        <xdr:cNvSpPr txBox="1"/>
      </xdr:nvSpPr>
      <xdr:spPr>
        <a:xfrm>
          <a:off x="16370300" y="5008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62,188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89683</xdr:rowOff>
    </xdr:from>
    <xdr:to>
      <xdr:col>86</xdr:col>
      <xdr:colOff>25400</xdr:colOff>
      <xdr:row>30</xdr:row>
      <xdr:rowOff>89683</xdr:rowOff>
    </xdr:to>
    <xdr:cxnSp macro="">
      <xdr:nvCxnSpPr>
        <xdr:cNvPr id="520" name="直線コネクタ 519"/>
        <xdr:cNvCxnSpPr/>
      </xdr:nvCxnSpPr>
      <xdr:spPr>
        <a:xfrm>
          <a:off x="16230600" y="5233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103833</xdr:rowOff>
    </xdr:from>
    <xdr:to>
      <xdr:col>85</xdr:col>
      <xdr:colOff>127000</xdr:colOff>
      <xdr:row>35</xdr:row>
      <xdr:rowOff>113137</xdr:rowOff>
    </xdr:to>
    <xdr:cxnSp macro="">
      <xdr:nvCxnSpPr>
        <xdr:cNvPr id="521" name="直線コネクタ 520"/>
        <xdr:cNvCxnSpPr/>
      </xdr:nvCxnSpPr>
      <xdr:spPr>
        <a:xfrm flipV="1">
          <a:off x="15481300" y="6104583"/>
          <a:ext cx="838200" cy="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98028</xdr:rowOff>
    </xdr:from>
    <xdr:ext cx="534377" cy="259045"/>
    <xdr:sp macro="" textlink="">
      <xdr:nvSpPr>
        <xdr:cNvPr id="522" name="消防費平均値テキスト"/>
        <xdr:cNvSpPr txBox="1"/>
      </xdr:nvSpPr>
      <xdr:spPr>
        <a:xfrm>
          <a:off x="16370300" y="6098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119601</xdr:rowOff>
    </xdr:from>
    <xdr:to>
      <xdr:col>85</xdr:col>
      <xdr:colOff>177800</xdr:colOff>
      <xdr:row>36</xdr:row>
      <xdr:rowOff>49751</xdr:rowOff>
    </xdr:to>
    <xdr:sp macro="" textlink="">
      <xdr:nvSpPr>
        <xdr:cNvPr id="523" name="フローチャート: 判断 522"/>
        <xdr:cNvSpPr/>
      </xdr:nvSpPr>
      <xdr:spPr>
        <a:xfrm>
          <a:off x="16268700" y="6120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113137</xdr:rowOff>
    </xdr:from>
    <xdr:to>
      <xdr:col>81</xdr:col>
      <xdr:colOff>50800</xdr:colOff>
      <xdr:row>35</xdr:row>
      <xdr:rowOff>166903</xdr:rowOff>
    </xdr:to>
    <xdr:cxnSp macro="">
      <xdr:nvCxnSpPr>
        <xdr:cNvPr id="524" name="直線コネクタ 523"/>
        <xdr:cNvCxnSpPr/>
      </xdr:nvCxnSpPr>
      <xdr:spPr>
        <a:xfrm flipV="1">
          <a:off x="14592300" y="6113887"/>
          <a:ext cx="889000" cy="53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161686</xdr:rowOff>
    </xdr:from>
    <xdr:to>
      <xdr:col>81</xdr:col>
      <xdr:colOff>101600</xdr:colOff>
      <xdr:row>36</xdr:row>
      <xdr:rowOff>91836</xdr:rowOff>
    </xdr:to>
    <xdr:sp macro="" textlink="">
      <xdr:nvSpPr>
        <xdr:cNvPr id="525" name="フローチャート: 判断 524"/>
        <xdr:cNvSpPr/>
      </xdr:nvSpPr>
      <xdr:spPr>
        <a:xfrm>
          <a:off x="15430500" y="616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82963</xdr:rowOff>
    </xdr:from>
    <xdr:ext cx="534377" cy="259045"/>
    <xdr:sp macro="" textlink="">
      <xdr:nvSpPr>
        <xdr:cNvPr id="526" name="テキスト ボックス 525"/>
        <xdr:cNvSpPr txBox="1"/>
      </xdr:nvSpPr>
      <xdr:spPr>
        <a:xfrm>
          <a:off x="15214111" y="6255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166903</xdr:rowOff>
    </xdr:from>
    <xdr:to>
      <xdr:col>76</xdr:col>
      <xdr:colOff>114300</xdr:colOff>
      <xdr:row>36</xdr:row>
      <xdr:rowOff>23594</xdr:rowOff>
    </xdr:to>
    <xdr:cxnSp macro="">
      <xdr:nvCxnSpPr>
        <xdr:cNvPr id="527" name="直線コネクタ 526"/>
        <xdr:cNvCxnSpPr/>
      </xdr:nvCxnSpPr>
      <xdr:spPr>
        <a:xfrm flipV="1">
          <a:off x="13703300" y="6167653"/>
          <a:ext cx="889000" cy="28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168636</xdr:rowOff>
    </xdr:from>
    <xdr:to>
      <xdr:col>76</xdr:col>
      <xdr:colOff>165100</xdr:colOff>
      <xdr:row>36</xdr:row>
      <xdr:rowOff>98786</xdr:rowOff>
    </xdr:to>
    <xdr:sp macro="" textlink="">
      <xdr:nvSpPr>
        <xdr:cNvPr id="528" name="フローチャート: 判断 527"/>
        <xdr:cNvSpPr/>
      </xdr:nvSpPr>
      <xdr:spPr>
        <a:xfrm>
          <a:off x="14541500" y="6169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89913</xdr:rowOff>
    </xdr:from>
    <xdr:ext cx="534377" cy="259045"/>
    <xdr:sp macro="" textlink="">
      <xdr:nvSpPr>
        <xdr:cNvPr id="529" name="テキスト ボックス 528"/>
        <xdr:cNvSpPr txBox="1"/>
      </xdr:nvSpPr>
      <xdr:spPr>
        <a:xfrm>
          <a:off x="14325111" y="6262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23594</xdr:rowOff>
    </xdr:from>
    <xdr:to>
      <xdr:col>71</xdr:col>
      <xdr:colOff>177800</xdr:colOff>
      <xdr:row>36</xdr:row>
      <xdr:rowOff>58707</xdr:rowOff>
    </xdr:to>
    <xdr:cxnSp macro="">
      <xdr:nvCxnSpPr>
        <xdr:cNvPr id="530" name="直線コネクタ 529"/>
        <xdr:cNvCxnSpPr/>
      </xdr:nvCxnSpPr>
      <xdr:spPr>
        <a:xfrm flipV="1">
          <a:off x="12814300" y="6195794"/>
          <a:ext cx="889000" cy="3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3015</xdr:rowOff>
    </xdr:from>
    <xdr:to>
      <xdr:col>72</xdr:col>
      <xdr:colOff>38100</xdr:colOff>
      <xdr:row>36</xdr:row>
      <xdr:rowOff>104615</xdr:rowOff>
    </xdr:to>
    <xdr:sp macro="" textlink="">
      <xdr:nvSpPr>
        <xdr:cNvPr id="531" name="フローチャート: 判断 530"/>
        <xdr:cNvSpPr/>
      </xdr:nvSpPr>
      <xdr:spPr>
        <a:xfrm>
          <a:off x="13652500" y="617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95742</xdr:rowOff>
    </xdr:from>
    <xdr:ext cx="534377" cy="259045"/>
    <xdr:sp macro="" textlink="">
      <xdr:nvSpPr>
        <xdr:cNvPr id="532" name="テキスト ボックス 531"/>
        <xdr:cNvSpPr txBox="1"/>
      </xdr:nvSpPr>
      <xdr:spPr>
        <a:xfrm>
          <a:off x="13436111" y="6267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11153</xdr:rowOff>
    </xdr:from>
    <xdr:to>
      <xdr:col>67</xdr:col>
      <xdr:colOff>101600</xdr:colOff>
      <xdr:row>36</xdr:row>
      <xdr:rowOff>112753</xdr:rowOff>
    </xdr:to>
    <xdr:sp macro="" textlink="">
      <xdr:nvSpPr>
        <xdr:cNvPr id="533" name="フローチャート: 判断 532"/>
        <xdr:cNvSpPr/>
      </xdr:nvSpPr>
      <xdr:spPr>
        <a:xfrm>
          <a:off x="12763500" y="6183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103880</xdr:rowOff>
    </xdr:from>
    <xdr:ext cx="534377" cy="259045"/>
    <xdr:sp macro="" textlink="">
      <xdr:nvSpPr>
        <xdr:cNvPr id="534" name="テキスト ボックス 533"/>
        <xdr:cNvSpPr txBox="1"/>
      </xdr:nvSpPr>
      <xdr:spPr>
        <a:xfrm>
          <a:off x="12547111" y="6276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53033</xdr:rowOff>
    </xdr:from>
    <xdr:to>
      <xdr:col>85</xdr:col>
      <xdr:colOff>177800</xdr:colOff>
      <xdr:row>35</xdr:row>
      <xdr:rowOff>154633</xdr:rowOff>
    </xdr:to>
    <xdr:sp macro="" textlink="">
      <xdr:nvSpPr>
        <xdr:cNvPr id="540" name="楕円 539"/>
        <xdr:cNvSpPr/>
      </xdr:nvSpPr>
      <xdr:spPr>
        <a:xfrm>
          <a:off x="16268700" y="6053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75910</xdr:rowOff>
    </xdr:from>
    <xdr:ext cx="534377" cy="259045"/>
    <xdr:sp macro="" textlink="">
      <xdr:nvSpPr>
        <xdr:cNvPr id="541" name="消防費該当値テキスト"/>
        <xdr:cNvSpPr txBox="1"/>
      </xdr:nvSpPr>
      <xdr:spPr>
        <a:xfrm>
          <a:off x="16370300" y="5905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62337</xdr:rowOff>
    </xdr:from>
    <xdr:to>
      <xdr:col>81</xdr:col>
      <xdr:colOff>101600</xdr:colOff>
      <xdr:row>35</xdr:row>
      <xdr:rowOff>163937</xdr:rowOff>
    </xdr:to>
    <xdr:sp macro="" textlink="">
      <xdr:nvSpPr>
        <xdr:cNvPr id="542" name="楕円 541"/>
        <xdr:cNvSpPr/>
      </xdr:nvSpPr>
      <xdr:spPr>
        <a:xfrm>
          <a:off x="15430500" y="606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9014</xdr:rowOff>
    </xdr:from>
    <xdr:ext cx="534377" cy="259045"/>
    <xdr:sp macro="" textlink="">
      <xdr:nvSpPr>
        <xdr:cNvPr id="543" name="テキスト ボックス 542"/>
        <xdr:cNvSpPr txBox="1"/>
      </xdr:nvSpPr>
      <xdr:spPr>
        <a:xfrm>
          <a:off x="15214111" y="5838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116103</xdr:rowOff>
    </xdr:from>
    <xdr:to>
      <xdr:col>76</xdr:col>
      <xdr:colOff>165100</xdr:colOff>
      <xdr:row>36</xdr:row>
      <xdr:rowOff>46253</xdr:rowOff>
    </xdr:to>
    <xdr:sp macro="" textlink="">
      <xdr:nvSpPr>
        <xdr:cNvPr id="544" name="楕円 543"/>
        <xdr:cNvSpPr/>
      </xdr:nvSpPr>
      <xdr:spPr>
        <a:xfrm>
          <a:off x="14541500" y="6116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62780</xdr:rowOff>
    </xdr:from>
    <xdr:ext cx="534377" cy="259045"/>
    <xdr:sp macro="" textlink="">
      <xdr:nvSpPr>
        <xdr:cNvPr id="545" name="テキスト ボックス 544"/>
        <xdr:cNvSpPr txBox="1"/>
      </xdr:nvSpPr>
      <xdr:spPr>
        <a:xfrm>
          <a:off x="14325111" y="5892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144244</xdr:rowOff>
    </xdr:from>
    <xdr:to>
      <xdr:col>72</xdr:col>
      <xdr:colOff>38100</xdr:colOff>
      <xdr:row>36</xdr:row>
      <xdr:rowOff>74394</xdr:rowOff>
    </xdr:to>
    <xdr:sp macro="" textlink="">
      <xdr:nvSpPr>
        <xdr:cNvPr id="546" name="楕円 545"/>
        <xdr:cNvSpPr/>
      </xdr:nvSpPr>
      <xdr:spPr>
        <a:xfrm>
          <a:off x="13652500" y="6144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90921</xdr:rowOff>
    </xdr:from>
    <xdr:ext cx="534377" cy="259045"/>
    <xdr:sp macro="" textlink="">
      <xdr:nvSpPr>
        <xdr:cNvPr id="547" name="テキスト ボックス 546"/>
        <xdr:cNvSpPr txBox="1"/>
      </xdr:nvSpPr>
      <xdr:spPr>
        <a:xfrm>
          <a:off x="13436111" y="5920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7907</xdr:rowOff>
    </xdr:from>
    <xdr:to>
      <xdr:col>67</xdr:col>
      <xdr:colOff>101600</xdr:colOff>
      <xdr:row>36</xdr:row>
      <xdr:rowOff>109507</xdr:rowOff>
    </xdr:to>
    <xdr:sp macro="" textlink="">
      <xdr:nvSpPr>
        <xdr:cNvPr id="548" name="楕円 547"/>
        <xdr:cNvSpPr/>
      </xdr:nvSpPr>
      <xdr:spPr>
        <a:xfrm>
          <a:off x="12763500" y="6180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126034</xdr:rowOff>
    </xdr:from>
    <xdr:ext cx="534377" cy="259045"/>
    <xdr:sp macro="" textlink="">
      <xdr:nvSpPr>
        <xdr:cNvPr id="549" name="テキスト ボックス 548"/>
        <xdr:cNvSpPr txBox="1"/>
      </xdr:nvSpPr>
      <xdr:spPr>
        <a:xfrm>
          <a:off x="12547111" y="5955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1" name="直線コネクタ 56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2" name="テキスト ボックス 561"/>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3" name="直線コネクタ 56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4" name="テキスト ボックス 563"/>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5" name="直線コネクタ 56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6" name="テキスト ボックス 565"/>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7" name="直線コネクタ 56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8" name="テキスト ボックス 567"/>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9" name="直線コネクタ 56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0" name="テキスト ボックス 569"/>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1" name="直線コネクタ 57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2" name="テキスト ボックス 571"/>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135912</xdr:rowOff>
    </xdr:from>
    <xdr:to>
      <xdr:col>85</xdr:col>
      <xdr:colOff>126364</xdr:colOff>
      <xdr:row>58</xdr:row>
      <xdr:rowOff>38953</xdr:rowOff>
    </xdr:to>
    <xdr:cxnSp macro="">
      <xdr:nvCxnSpPr>
        <xdr:cNvPr id="576" name="直線コネクタ 575"/>
        <xdr:cNvCxnSpPr/>
      </xdr:nvCxnSpPr>
      <xdr:spPr>
        <a:xfrm flipV="1">
          <a:off x="16317595" y="8708412"/>
          <a:ext cx="1269" cy="1274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42780</xdr:rowOff>
    </xdr:from>
    <xdr:ext cx="534377" cy="259045"/>
    <xdr:sp macro="" textlink="">
      <xdr:nvSpPr>
        <xdr:cNvPr id="577" name="教育費最小値テキスト"/>
        <xdr:cNvSpPr txBox="1"/>
      </xdr:nvSpPr>
      <xdr:spPr>
        <a:xfrm>
          <a:off x="16370300" y="9986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38953</xdr:rowOff>
    </xdr:from>
    <xdr:to>
      <xdr:col>86</xdr:col>
      <xdr:colOff>25400</xdr:colOff>
      <xdr:row>58</xdr:row>
      <xdr:rowOff>38953</xdr:rowOff>
    </xdr:to>
    <xdr:cxnSp macro="">
      <xdr:nvCxnSpPr>
        <xdr:cNvPr id="578" name="直線コネクタ 577"/>
        <xdr:cNvCxnSpPr/>
      </xdr:nvCxnSpPr>
      <xdr:spPr>
        <a:xfrm>
          <a:off x="16230600" y="9983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82589</xdr:rowOff>
    </xdr:from>
    <xdr:ext cx="599010" cy="259045"/>
    <xdr:sp macro="" textlink="">
      <xdr:nvSpPr>
        <xdr:cNvPr id="579" name="教育費最大値テキスト"/>
        <xdr:cNvSpPr txBox="1"/>
      </xdr:nvSpPr>
      <xdr:spPr>
        <a:xfrm>
          <a:off x="16370300" y="8483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112,232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135912</xdr:rowOff>
    </xdr:from>
    <xdr:to>
      <xdr:col>86</xdr:col>
      <xdr:colOff>25400</xdr:colOff>
      <xdr:row>50</xdr:row>
      <xdr:rowOff>135912</xdr:rowOff>
    </xdr:to>
    <xdr:cxnSp macro="">
      <xdr:nvCxnSpPr>
        <xdr:cNvPr id="580" name="直線コネクタ 579"/>
        <xdr:cNvCxnSpPr/>
      </xdr:nvCxnSpPr>
      <xdr:spPr>
        <a:xfrm>
          <a:off x="16230600" y="870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126409</xdr:rowOff>
    </xdr:from>
    <xdr:to>
      <xdr:col>85</xdr:col>
      <xdr:colOff>127000</xdr:colOff>
      <xdr:row>55</xdr:row>
      <xdr:rowOff>73389</xdr:rowOff>
    </xdr:to>
    <xdr:cxnSp macro="">
      <xdr:nvCxnSpPr>
        <xdr:cNvPr id="581" name="直線コネクタ 580"/>
        <xdr:cNvCxnSpPr/>
      </xdr:nvCxnSpPr>
      <xdr:spPr>
        <a:xfrm flipV="1">
          <a:off x="15481300" y="9213259"/>
          <a:ext cx="838200" cy="289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101046</xdr:rowOff>
    </xdr:from>
    <xdr:ext cx="534377" cy="259045"/>
    <xdr:sp macro="" textlink="">
      <xdr:nvSpPr>
        <xdr:cNvPr id="582" name="教育費平均値テキスト"/>
        <xdr:cNvSpPr txBox="1"/>
      </xdr:nvSpPr>
      <xdr:spPr>
        <a:xfrm>
          <a:off x="16370300" y="95307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122619</xdr:rowOff>
    </xdr:from>
    <xdr:to>
      <xdr:col>85</xdr:col>
      <xdr:colOff>177800</xdr:colOff>
      <xdr:row>56</xdr:row>
      <xdr:rowOff>52769</xdr:rowOff>
    </xdr:to>
    <xdr:sp macro="" textlink="">
      <xdr:nvSpPr>
        <xdr:cNvPr id="583" name="フローチャート: 判断 582"/>
        <xdr:cNvSpPr/>
      </xdr:nvSpPr>
      <xdr:spPr>
        <a:xfrm>
          <a:off x="16268700" y="9552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73389</xdr:rowOff>
    </xdr:from>
    <xdr:to>
      <xdr:col>81</xdr:col>
      <xdr:colOff>50800</xdr:colOff>
      <xdr:row>56</xdr:row>
      <xdr:rowOff>145154</xdr:rowOff>
    </xdr:to>
    <xdr:cxnSp macro="">
      <xdr:nvCxnSpPr>
        <xdr:cNvPr id="584" name="直線コネクタ 583"/>
        <xdr:cNvCxnSpPr/>
      </xdr:nvCxnSpPr>
      <xdr:spPr>
        <a:xfrm flipV="1">
          <a:off x="14592300" y="9503139"/>
          <a:ext cx="889000" cy="243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15715</xdr:rowOff>
    </xdr:from>
    <xdr:to>
      <xdr:col>81</xdr:col>
      <xdr:colOff>101600</xdr:colOff>
      <xdr:row>56</xdr:row>
      <xdr:rowOff>117315</xdr:rowOff>
    </xdr:to>
    <xdr:sp macro="" textlink="">
      <xdr:nvSpPr>
        <xdr:cNvPr id="585" name="フローチャート: 判断 584"/>
        <xdr:cNvSpPr/>
      </xdr:nvSpPr>
      <xdr:spPr>
        <a:xfrm>
          <a:off x="15430500" y="961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108442</xdr:rowOff>
    </xdr:from>
    <xdr:ext cx="534377" cy="259045"/>
    <xdr:sp macro="" textlink="">
      <xdr:nvSpPr>
        <xdr:cNvPr id="586" name="テキスト ボックス 585"/>
        <xdr:cNvSpPr txBox="1"/>
      </xdr:nvSpPr>
      <xdr:spPr>
        <a:xfrm>
          <a:off x="15214111" y="970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4745</xdr:rowOff>
    </xdr:from>
    <xdr:to>
      <xdr:col>76</xdr:col>
      <xdr:colOff>114300</xdr:colOff>
      <xdr:row>56</xdr:row>
      <xdr:rowOff>145154</xdr:rowOff>
    </xdr:to>
    <xdr:cxnSp macro="">
      <xdr:nvCxnSpPr>
        <xdr:cNvPr id="587" name="直線コネクタ 586"/>
        <xdr:cNvCxnSpPr/>
      </xdr:nvCxnSpPr>
      <xdr:spPr>
        <a:xfrm>
          <a:off x="13703300" y="9605945"/>
          <a:ext cx="889000" cy="140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46903</xdr:rowOff>
    </xdr:from>
    <xdr:to>
      <xdr:col>76</xdr:col>
      <xdr:colOff>165100</xdr:colOff>
      <xdr:row>56</xdr:row>
      <xdr:rowOff>148503</xdr:rowOff>
    </xdr:to>
    <xdr:sp macro="" textlink="">
      <xdr:nvSpPr>
        <xdr:cNvPr id="588" name="フローチャート: 判断 587"/>
        <xdr:cNvSpPr/>
      </xdr:nvSpPr>
      <xdr:spPr>
        <a:xfrm>
          <a:off x="14541500" y="9648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165030</xdr:rowOff>
    </xdr:from>
    <xdr:ext cx="534377" cy="259045"/>
    <xdr:sp macro="" textlink="">
      <xdr:nvSpPr>
        <xdr:cNvPr id="589" name="テキスト ボックス 588"/>
        <xdr:cNvSpPr txBox="1"/>
      </xdr:nvSpPr>
      <xdr:spPr>
        <a:xfrm>
          <a:off x="14325111" y="9423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4745</xdr:rowOff>
    </xdr:from>
    <xdr:to>
      <xdr:col>71</xdr:col>
      <xdr:colOff>177800</xdr:colOff>
      <xdr:row>57</xdr:row>
      <xdr:rowOff>96609</xdr:rowOff>
    </xdr:to>
    <xdr:cxnSp macro="">
      <xdr:nvCxnSpPr>
        <xdr:cNvPr id="590" name="直線コネクタ 589"/>
        <xdr:cNvCxnSpPr/>
      </xdr:nvCxnSpPr>
      <xdr:spPr>
        <a:xfrm flipV="1">
          <a:off x="12814300" y="9605945"/>
          <a:ext cx="889000" cy="263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24533</xdr:rowOff>
    </xdr:from>
    <xdr:to>
      <xdr:col>72</xdr:col>
      <xdr:colOff>38100</xdr:colOff>
      <xdr:row>56</xdr:row>
      <xdr:rowOff>126133</xdr:rowOff>
    </xdr:to>
    <xdr:sp macro="" textlink="">
      <xdr:nvSpPr>
        <xdr:cNvPr id="591" name="フローチャート: 判断 590"/>
        <xdr:cNvSpPr/>
      </xdr:nvSpPr>
      <xdr:spPr>
        <a:xfrm>
          <a:off x="13652500" y="962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117260</xdr:rowOff>
    </xdr:from>
    <xdr:ext cx="534377" cy="259045"/>
    <xdr:sp macro="" textlink="">
      <xdr:nvSpPr>
        <xdr:cNvPr id="592" name="テキスト ボックス 591"/>
        <xdr:cNvSpPr txBox="1"/>
      </xdr:nvSpPr>
      <xdr:spPr>
        <a:xfrm>
          <a:off x="13436111" y="9718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84361</xdr:rowOff>
    </xdr:from>
    <xdr:to>
      <xdr:col>67</xdr:col>
      <xdr:colOff>101600</xdr:colOff>
      <xdr:row>57</xdr:row>
      <xdr:rowOff>14511</xdr:rowOff>
    </xdr:to>
    <xdr:sp macro="" textlink="">
      <xdr:nvSpPr>
        <xdr:cNvPr id="593" name="フローチャート: 判断 592"/>
        <xdr:cNvSpPr/>
      </xdr:nvSpPr>
      <xdr:spPr>
        <a:xfrm>
          <a:off x="12763500" y="968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31038</xdr:rowOff>
    </xdr:from>
    <xdr:ext cx="534377" cy="259045"/>
    <xdr:sp macro="" textlink="">
      <xdr:nvSpPr>
        <xdr:cNvPr id="594" name="テキスト ボックス 593"/>
        <xdr:cNvSpPr txBox="1"/>
      </xdr:nvSpPr>
      <xdr:spPr>
        <a:xfrm>
          <a:off x="12547111" y="9460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75609</xdr:rowOff>
    </xdr:from>
    <xdr:to>
      <xdr:col>85</xdr:col>
      <xdr:colOff>177800</xdr:colOff>
      <xdr:row>54</xdr:row>
      <xdr:rowOff>5759</xdr:rowOff>
    </xdr:to>
    <xdr:sp macro="" textlink="">
      <xdr:nvSpPr>
        <xdr:cNvPr id="600" name="楕円 599"/>
        <xdr:cNvSpPr/>
      </xdr:nvSpPr>
      <xdr:spPr>
        <a:xfrm>
          <a:off x="16268700" y="9162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98486</xdr:rowOff>
    </xdr:from>
    <xdr:ext cx="534377" cy="259045"/>
    <xdr:sp macro="" textlink="">
      <xdr:nvSpPr>
        <xdr:cNvPr id="601" name="教育費該当値テキスト"/>
        <xdr:cNvSpPr txBox="1"/>
      </xdr:nvSpPr>
      <xdr:spPr>
        <a:xfrm>
          <a:off x="16370300" y="9013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22589</xdr:rowOff>
    </xdr:from>
    <xdr:to>
      <xdr:col>81</xdr:col>
      <xdr:colOff>101600</xdr:colOff>
      <xdr:row>55</xdr:row>
      <xdr:rowOff>124189</xdr:rowOff>
    </xdr:to>
    <xdr:sp macro="" textlink="">
      <xdr:nvSpPr>
        <xdr:cNvPr id="602" name="楕円 601"/>
        <xdr:cNvSpPr/>
      </xdr:nvSpPr>
      <xdr:spPr>
        <a:xfrm>
          <a:off x="15430500" y="9452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140716</xdr:rowOff>
    </xdr:from>
    <xdr:ext cx="534377" cy="259045"/>
    <xdr:sp macro="" textlink="">
      <xdr:nvSpPr>
        <xdr:cNvPr id="603" name="テキスト ボックス 602"/>
        <xdr:cNvSpPr txBox="1"/>
      </xdr:nvSpPr>
      <xdr:spPr>
        <a:xfrm>
          <a:off x="15214111" y="922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94354</xdr:rowOff>
    </xdr:from>
    <xdr:to>
      <xdr:col>76</xdr:col>
      <xdr:colOff>165100</xdr:colOff>
      <xdr:row>57</xdr:row>
      <xdr:rowOff>24504</xdr:rowOff>
    </xdr:to>
    <xdr:sp macro="" textlink="">
      <xdr:nvSpPr>
        <xdr:cNvPr id="604" name="楕円 603"/>
        <xdr:cNvSpPr/>
      </xdr:nvSpPr>
      <xdr:spPr>
        <a:xfrm>
          <a:off x="14541500" y="9695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15631</xdr:rowOff>
    </xdr:from>
    <xdr:ext cx="534377" cy="259045"/>
    <xdr:sp macro="" textlink="">
      <xdr:nvSpPr>
        <xdr:cNvPr id="605" name="テキスト ボックス 604"/>
        <xdr:cNvSpPr txBox="1"/>
      </xdr:nvSpPr>
      <xdr:spPr>
        <a:xfrm>
          <a:off x="14325111" y="9788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125395</xdr:rowOff>
    </xdr:from>
    <xdr:to>
      <xdr:col>72</xdr:col>
      <xdr:colOff>38100</xdr:colOff>
      <xdr:row>56</xdr:row>
      <xdr:rowOff>55545</xdr:rowOff>
    </xdr:to>
    <xdr:sp macro="" textlink="">
      <xdr:nvSpPr>
        <xdr:cNvPr id="606" name="楕円 605"/>
        <xdr:cNvSpPr/>
      </xdr:nvSpPr>
      <xdr:spPr>
        <a:xfrm>
          <a:off x="13652500" y="9555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72072</xdr:rowOff>
    </xdr:from>
    <xdr:ext cx="534377" cy="259045"/>
    <xdr:sp macro="" textlink="">
      <xdr:nvSpPr>
        <xdr:cNvPr id="607" name="テキスト ボックス 606"/>
        <xdr:cNvSpPr txBox="1"/>
      </xdr:nvSpPr>
      <xdr:spPr>
        <a:xfrm>
          <a:off x="13436111" y="9330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45809</xdr:rowOff>
    </xdr:from>
    <xdr:to>
      <xdr:col>67</xdr:col>
      <xdr:colOff>101600</xdr:colOff>
      <xdr:row>57</xdr:row>
      <xdr:rowOff>147409</xdr:rowOff>
    </xdr:to>
    <xdr:sp macro="" textlink="">
      <xdr:nvSpPr>
        <xdr:cNvPr id="608" name="楕円 607"/>
        <xdr:cNvSpPr/>
      </xdr:nvSpPr>
      <xdr:spPr>
        <a:xfrm>
          <a:off x="12763500" y="9818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138536</xdr:rowOff>
    </xdr:from>
    <xdr:ext cx="534377" cy="259045"/>
    <xdr:sp macro="" textlink="">
      <xdr:nvSpPr>
        <xdr:cNvPr id="609" name="テキスト ボックス 608"/>
        <xdr:cNvSpPr txBox="1"/>
      </xdr:nvSpPr>
      <xdr:spPr>
        <a:xfrm>
          <a:off x="12547111" y="9911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3" name="テキスト ボックス 62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5" name="テキスト ボックス 62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7" name="テキスト ボックス 626"/>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9" name="テキスト ボックス 62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1" name="テキスト ボックス 63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13081</xdr:rowOff>
    </xdr:from>
    <xdr:to>
      <xdr:col>85</xdr:col>
      <xdr:colOff>126364</xdr:colOff>
      <xdr:row>79</xdr:row>
      <xdr:rowOff>44450</xdr:rowOff>
    </xdr:to>
    <xdr:cxnSp macro="">
      <xdr:nvCxnSpPr>
        <xdr:cNvPr id="633" name="直線コネクタ 632"/>
        <xdr:cNvCxnSpPr/>
      </xdr:nvCxnSpPr>
      <xdr:spPr>
        <a:xfrm flipV="1">
          <a:off x="16317595" y="12014581"/>
          <a:ext cx="1269" cy="1574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4"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131208</xdr:rowOff>
    </xdr:from>
    <xdr:ext cx="599010" cy="259045"/>
    <xdr:sp macro="" textlink="">
      <xdr:nvSpPr>
        <xdr:cNvPr id="636" name="災害復旧費最大値テキスト"/>
        <xdr:cNvSpPr txBox="1"/>
      </xdr:nvSpPr>
      <xdr:spPr>
        <a:xfrm>
          <a:off x="16370300" y="11789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123,970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13081</xdr:rowOff>
    </xdr:from>
    <xdr:to>
      <xdr:col>86</xdr:col>
      <xdr:colOff>25400</xdr:colOff>
      <xdr:row>70</xdr:row>
      <xdr:rowOff>13081</xdr:rowOff>
    </xdr:to>
    <xdr:cxnSp macro="">
      <xdr:nvCxnSpPr>
        <xdr:cNvPr id="637" name="直線コネクタ 636"/>
        <xdr:cNvCxnSpPr/>
      </xdr:nvCxnSpPr>
      <xdr:spPr>
        <a:xfrm>
          <a:off x="16230600" y="12014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138734</xdr:rowOff>
    </xdr:from>
    <xdr:to>
      <xdr:col>85</xdr:col>
      <xdr:colOff>127000</xdr:colOff>
      <xdr:row>78</xdr:row>
      <xdr:rowOff>30581</xdr:rowOff>
    </xdr:to>
    <xdr:cxnSp macro="">
      <xdr:nvCxnSpPr>
        <xdr:cNvPr id="638" name="直線コネクタ 637"/>
        <xdr:cNvCxnSpPr/>
      </xdr:nvCxnSpPr>
      <xdr:spPr>
        <a:xfrm>
          <a:off x="15481300" y="13340384"/>
          <a:ext cx="838200" cy="63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44581</xdr:rowOff>
    </xdr:from>
    <xdr:ext cx="469744" cy="259045"/>
    <xdr:sp macro="" textlink="">
      <xdr:nvSpPr>
        <xdr:cNvPr id="639" name="災害復旧費平均値テキスト"/>
        <xdr:cNvSpPr txBox="1"/>
      </xdr:nvSpPr>
      <xdr:spPr>
        <a:xfrm>
          <a:off x="16370300" y="134176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66154</xdr:rowOff>
    </xdr:from>
    <xdr:to>
      <xdr:col>85</xdr:col>
      <xdr:colOff>177800</xdr:colOff>
      <xdr:row>78</xdr:row>
      <xdr:rowOff>167754</xdr:rowOff>
    </xdr:to>
    <xdr:sp macro="" textlink="">
      <xdr:nvSpPr>
        <xdr:cNvPr id="640" name="フローチャート: 判断 639"/>
        <xdr:cNvSpPr/>
      </xdr:nvSpPr>
      <xdr:spPr>
        <a:xfrm>
          <a:off x="16268700" y="13439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138734</xdr:rowOff>
    </xdr:from>
    <xdr:to>
      <xdr:col>81</xdr:col>
      <xdr:colOff>50800</xdr:colOff>
      <xdr:row>78</xdr:row>
      <xdr:rowOff>116243</xdr:rowOff>
    </xdr:to>
    <xdr:cxnSp macro="">
      <xdr:nvCxnSpPr>
        <xdr:cNvPr id="641" name="直線コネクタ 640"/>
        <xdr:cNvCxnSpPr/>
      </xdr:nvCxnSpPr>
      <xdr:spPr>
        <a:xfrm flipV="1">
          <a:off x="14592300" y="13340384"/>
          <a:ext cx="889000" cy="14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66560</xdr:rowOff>
    </xdr:from>
    <xdr:to>
      <xdr:col>81</xdr:col>
      <xdr:colOff>101600</xdr:colOff>
      <xdr:row>78</xdr:row>
      <xdr:rowOff>168160</xdr:rowOff>
    </xdr:to>
    <xdr:sp macro="" textlink="">
      <xdr:nvSpPr>
        <xdr:cNvPr id="642" name="フローチャート: 判断 641"/>
        <xdr:cNvSpPr/>
      </xdr:nvSpPr>
      <xdr:spPr>
        <a:xfrm>
          <a:off x="15430500" y="13439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159287</xdr:rowOff>
    </xdr:from>
    <xdr:ext cx="469744" cy="259045"/>
    <xdr:sp macro="" textlink="">
      <xdr:nvSpPr>
        <xdr:cNvPr id="643" name="テキスト ボックス 642"/>
        <xdr:cNvSpPr txBox="1"/>
      </xdr:nvSpPr>
      <xdr:spPr>
        <a:xfrm>
          <a:off x="15246428" y="13532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116243</xdr:rowOff>
    </xdr:from>
    <xdr:to>
      <xdr:col>76</xdr:col>
      <xdr:colOff>114300</xdr:colOff>
      <xdr:row>79</xdr:row>
      <xdr:rowOff>11658</xdr:rowOff>
    </xdr:to>
    <xdr:cxnSp macro="">
      <xdr:nvCxnSpPr>
        <xdr:cNvPr id="644" name="直線コネクタ 643"/>
        <xdr:cNvCxnSpPr/>
      </xdr:nvCxnSpPr>
      <xdr:spPr>
        <a:xfrm flipV="1">
          <a:off x="13703300" y="13489343"/>
          <a:ext cx="889000" cy="66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90323</xdr:rowOff>
    </xdr:from>
    <xdr:to>
      <xdr:col>76</xdr:col>
      <xdr:colOff>165100</xdr:colOff>
      <xdr:row>79</xdr:row>
      <xdr:rowOff>20473</xdr:rowOff>
    </xdr:to>
    <xdr:sp macro="" textlink="">
      <xdr:nvSpPr>
        <xdr:cNvPr id="645" name="フローチャート: 判断 644"/>
        <xdr:cNvSpPr/>
      </xdr:nvSpPr>
      <xdr:spPr>
        <a:xfrm>
          <a:off x="14541500" y="13463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11600</xdr:rowOff>
    </xdr:from>
    <xdr:ext cx="469744" cy="259045"/>
    <xdr:sp macro="" textlink="">
      <xdr:nvSpPr>
        <xdr:cNvPr id="646" name="テキスト ボックス 645"/>
        <xdr:cNvSpPr txBox="1"/>
      </xdr:nvSpPr>
      <xdr:spPr>
        <a:xfrm>
          <a:off x="14357428" y="13556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9055</xdr:rowOff>
    </xdr:from>
    <xdr:to>
      <xdr:col>71</xdr:col>
      <xdr:colOff>177800</xdr:colOff>
      <xdr:row>79</xdr:row>
      <xdr:rowOff>11658</xdr:rowOff>
    </xdr:to>
    <xdr:cxnSp macro="">
      <xdr:nvCxnSpPr>
        <xdr:cNvPr id="647" name="直線コネクタ 646"/>
        <xdr:cNvCxnSpPr/>
      </xdr:nvCxnSpPr>
      <xdr:spPr>
        <a:xfrm>
          <a:off x="12814300" y="13553605"/>
          <a:ext cx="889000" cy="2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118250</xdr:rowOff>
    </xdr:from>
    <xdr:to>
      <xdr:col>72</xdr:col>
      <xdr:colOff>38100</xdr:colOff>
      <xdr:row>79</xdr:row>
      <xdr:rowOff>48400</xdr:rowOff>
    </xdr:to>
    <xdr:sp macro="" textlink="">
      <xdr:nvSpPr>
        <xdr:cNvPr id="648" name="フローチャート: 判断 647"/>
        <xdr:cNvSpPr/>
      </xdr:nvSpPr>
      <xdr:spPr>
        <a:xfrm>
          <a:off x="13652500" y="1349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64927</xdr:rowOff>
    </xdr:from>
    <xdr:ext cx="469744" cy="259045"/>
    <xdr:sp macro="" textlink="">
      <xdr:nvSpPr>
        <xdr:cNvPr id="649" name="テキスト ボックス 648"/>
        <xdr:cNvSpPr txBox="1"/>
      </xdr:nvSpPr>
      <xdr:spPr>
        <a:xfrm>
          <a:off x="13468428" y="1326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133045</xdr:rowOff>
    </xdr:from>
    <xdr:to>
      <xdr:col>67</xdr:col>
      <xdr:colOff>101600</xdr:colOff>
      <xdr:row>79</xdr:row>
      <xdr:rowOff>63195</xdr:rowOff>
    </xdr:to>
    <xdr:sp macro="" textlink="">
      <xdr:nvSpPr>
        <xdr:cNvPr id="650" name="フローチャート: 判断 649"/>
        <xdr:cNvSpPr/>
      </xdr:nvSpPr>
      <xdr:spPr>
        <a:xfrm>
          <a:off x="12763500" y="1350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54322</xdr:rowOff>
    </xdr:from>
    <xdr:ext cx="469744" cy="259045"/>
    <xdr:sp macro="" textlink="">
      <xdr:nvSpPr>
        <xdr:cNvPr id="651" name="テキスト ボックス 650"/>
        <xdr:cNvSpPr txBox="1"/>
      </xdr:nvSpPr>
      <xdr:spPr>
        <a:xfrm>
          <a:off x="12579428" y="13598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151231</xdr:rowOff>
    </xdr:from>
    <xdr:to>
      <xdr:col>85</xdr:col>
      <xdr:colOff>177800</xdr:colOff>
      <xdr:row>78</xdr:row>
      <xdr:rowOff>81381</xdr:rowOff>
    </xdr:to>
    <xdr:sp macro="" textlink="">
      <xdr:nvSpPr>
        <xdr:cNvPr id="657" name="楕円 656"/>
        <xdr:cNvSpPr/>
      </xdr:nvSpPr>
      <xdr:spPr>
        <a:xfrm>
          <a:off x="16268700" y="13352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2658</xdr:rowOff>
    </xdr:from>
    <xdr:ext cx="534377" cy="259045"/>
    <xdr:sp macro="" textlink="">
      <xdr:nvSpPr>
        <xdr:cNvPr id="658" name="災害復旧費該当値テキスト"/>
        <xdr:cNvSpPr txBox="1"/>
      </xdr:nvSpPr>
      <xdr:spPr>
        <a:xfrm>
          <a:off x="16370300" y="13204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87934</xdr:rowOff>
    </xdr:from>
    <xdr:to>
      <xdr:col>81</xdr:col>
      <xdr:colOff>101600</xdr:colOff>
      <xdr:row>78</xdr:row>
      <xdr:rowOff>18084</xdr:rowOff>
    </xdr:to>
    <xdr:sp macro="" textlink="">
      <xdr:nvSpPr>
        <xdr:cNvPr id="659" name="楕円 658"/>
        <xdr:cNvSpPr/>
      </xdr:nvSpPr>
      <xdr:spPr>
        <a:xfrm>
          <a:off x="15430500" y="1328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34611</xdr:rowOff>
    </xdr:from>
    <xdr:ext cx="534377" cy="259045"/>
    <xdr:sp macro="" textlink="">
      <xdr:nvSpPr>
        <xdr:cNvPr id="660" name="テキスト ボックス 659"/>
        <xdr:cNvSpPr txBox="1"/>
      </xdr:nvSpPr>
      <xdr:spPr>
        <a:xfrm>
          <a:off x="15214111" y="13064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65443</xdr:rowOff>
    </xdr:from>
    <xdr:to>
      <xdr:col>76</xdr:col>
      <xdr:colOff>165100</xdr:colOff>
      <xdr:row>78</xdr:row>
      <xdr:rowOff>167043</xdr:rowOff>
    </xdr:to>
    <xdr:sp macro="" textlink="">
      <xdr:nvSpPr>
        <xdr:cNvPr id="661" name="楕円 660"/>
        <xdr:cNvSpPr/>
      </xdr:nvSpPr>
      <xdr:spPr>
        <a:xfrm>
          <a:off x="14541500" y="13438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12120</xdr:rowOff>
    </xdr:from>
    <xdr:ext cx="469744" cy="259045"/>
    <xdr:sp macro="" textlink="">
      <xdr:nvSpPr>
        <xdr:cNvPr id="662" name="テキスト ボックス 661"/>
        <xdr:cNvSpPr txBox="1"/>
      </xdr:nvSpPr>
      <xdr:spPr>
        <a:xfrm>
          <a:off x="14357428" y="1321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132308</xdr:rowOff>
    </xdr:from>
    <xdr:to>
      <xdr:col>72</xdr:col>
      <xdr:colOff>38100</xdr:colOff>
      <xdr:row>79</xdr:row>
      <xdr:rowOff>62458</xdr:rowOff>
    </xdr:to>
    <xdr:sp macro="" textlink="">
      <xdr:nvSpPr>
        <xdr:cNvPr id="663" name="楕円 662"/>
        <xdr:cNvSpPr/>
      </xdr:nvSpPr>
      <xdr:spPr>
        <a:xfrm>
          <a:off x="13652500" y="1350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53585</xdr:rowOff>
    </xdr:from>
    <xdr:ext cx="469744" cy="259045"/>
    <xdr:sp macro="" textlink="">
      <xdr:nvSpPr>
        <xdr:cNvPr id="664" name="テキスト ボックス 663"/>
        <xdr:cNvSpPr txBox="1"/>
      </xdr:nvSpPr>
      <xdr:spPr>
        <a:xfrm>
          <a:off x="13468428" y="13598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129705</xdr:rowOff>
    </xdr:from>
    <xdr:to>
      <xdr:col>67</xdr:col>
      <xdr:colOff>101600</xdr:colOff>
      <xdr:row>79</xdr:row>
      <xdr:rowOff>59855</xdr:rowOff>
    </xdr:to>
    <xdr:sp macro="" textlink="">
      <xdr:nvSpPr>
        <xdr:cNvPr id="665" name="楕円 664"/>
        <xdr:cNvSpPr/>
      </xdr:nvSpPr>
      <xdr:spPr>
        <a:xfrm>
          <a:off x="12763500" y="1350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76382</xdr:rowOff>
    </xdr:from>
    <xdr:ext cx="469744" cy="259045"/>
    <xdr:sp macro="" textlink="">
      <xdr:nvSpPr>
        <xdr:cNvPr id="666" name="テキスト ボックス 665"/>
        <xdr:cNvSpPr txBox="1"/>
      </xdr:nvSpPr>
      <xdr:spPr>
        <a:xfrm>
          <a:off x="12579428" y="13278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8" name="テキスト ボックス 67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0" name="テキスト ボックス 67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2" name="テキスト ボックス 68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4" name="テキスト ボックス 68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6" name="テキスト ボックス 68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11252</xdr:rowOff>
    </xdr:from>
    <xdr:to>
      <xdr:col>85</xdr:col>
      <xdr:colOff>126364</xdr:colOff>
      <xdr:row>97</xdr:row>
      <xdr:rowOff>166700</xdr:rowOff>
    </xdr:to>
    <xdr:cxnSp macro="">
      <xdr:nvCxnSpPr>
        <xdr:cNvPr id="690" name="直線コネクタ 689"/>
        <xdr:cNvCxnSpPr/>
      </xdr:nvCxnSpPr>
      <xdr:spPr>
        <a:xfrm flipV="1">
          <a:off x="16317595" y="15441752"/>
          <a:ext cx="1269" cy="1355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170527</xdr:rowOff>
    </xdr:from>
    <xdr:ext cx="534377" cy="259045"/>
    <xdr:sp macro="" textlink="">
      <xdr:nvSpPr>
        <xdr:cNvPr id="691" name="公債費最小値テキスト"/>
        <xdr:cNvSpPr txBox="1"/>
      </xdr:nvSpPr>
      <xdr:spPr>
        <a:xfrm>
          <a:off x="16370300" y="16801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166700</xdr:rowOff>
    </xdr:from>
    <xdr:to>
      <xdr:col>86</xdr:col>
      <xdr:colOff>25400</xdr:colOff>
      <xdr:row>97</xdr:row>
      <xdr:rowOff>166700</xdr:rowOff>
    </xdr:to>
    <xdr:cxnSp macro="">
      <xdr:nvCxnSpPr>
        <xdr:cNvPr id="692" name="直線コネクタ 691"/>
        <xdr:cNvCxnSpPr/>
      </xdr:nvCxnSpPr>
      <xdr:spPr>
        <a:xfrm>
          <a:off x="16230600" y="1679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129379</xdr:rowOff>
    </xdr:from>
    <xdr:ext cx="599010" cy="259045"/>
    <xdr:sp macro="" textlink="">
      <xdr:nvSpPr>
        <xdr:cNvPr id="693" name="公債費最大値テキスト"/>
        <xdr:cNvSpPr txBox="1"/>
      </xdr:nvSpPr>
      <xdr:spPr>
        <a:xfrm>
          <a:off x="16370300" y="15216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124,114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11252</xdr:rowOff>
    </xdr:from>
    <xdr:to>
      <xdr:col>86</xdr:col>
      <xdr:colOff>25400</xdr:colOff>
      <xdr:row>90</xdr:row>
      <xdr:rowOff>11252</xdr:rowOff>
    </xdr:to>
    <xdr:cxnSp macro="">
      <xdr:nvCxnSpPr>
        <xdr:cNvPr id="694" name="直線コネクタ 693"/>
        <xdr:cNvCxnSpPr/>
      </xdr:nvCxnSpPr>
      <xdr:spPr>
        <a:xfrm>
          <a:off x="16230600" y="15441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131914</xdr:rowOff>
    </xdr:from>
    <xdr:to>
      <xdr:col>85</xdr:col>
      <xdr:colOff>127000</xdr:colOff>
      <xdr:row>95</xdr:row>
      <xdr:rowOff>163995</xdr:rowOff>
    </xdr:to>
    <xdr:cxnSp macro="">
      <xdr:nvCxnSpPr>
        <xdr:cNvPr id="695" name="直線コネクタ 694"/>
        <xdr:cNvCxnSpPr/>
      </xdr:nvCxnSpPr>
      <xdr:spPr>
        <a:xfrm>
          <a:off x="15481300" y="16419664"/>
          <a:ext cx="838200" cy="32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5656</xdr:rowOff>
    </xdr:from>
    <xdr:ext cx="534377" cy="259045"/>
    <xdr:sp macro="" textlink="">
      <xdr:nvSpPr>
        <xdr:cNvPr id="696" name="公債費平均値テキスト"/>
        <xdr:cNvSpPr txBox="1"/>
      </xdr:nvSpPr>
      <xdr:spPr>
        <a:xfrm>
          <a:off x="16370300" y="161219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154229</xdr:rowOff>
    </xdr:from>
    <xdr:to>
      <xdr:col>85</xdr:col>
      <xdr:colOff>177800</xdr:colOff>
      <xdr:row>95</xdr:row>
      <xdr:rowOff>84379</xdr:rowOff>
    </xdr:to>
    <xdr:sp macro="" textlink="">
      <xdr:nvSpPr>
        <xdr:cNvPr id="697" name="フローチャート: 判断 696"/>
        <xdr:cNvSpPr/>
      </xdr:nvSpPr>
      <xdr:spPr>
        <a:xfrm>
          <a:off x="16268700" y="16270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99949</xdr:rowOff>
    </xdr:from>
    <xdr:to>
      <xdr:col>81</xdr:col>
      <xdr:colOff>50800</xdr:colOff>
      <xdr:row>95</xdr:row>
      <xdr:rowOff>131914</xdr:rowOff>
    </xdr:to>
    <xdr:cxnSp macro="">
      <xdr:nvCxnSpPr>
        <xdr:cNvPr id="698" name="直線コネクタ 697"/>
        <xdr:cNvCxnSpPr/>
      </xdr:nvCxnSpPr>
      <xdr:spPr>
        <a:xfrm>
          <a:off x="14592300" y="16387699"/>
          <a:ext cx="889000" cy="31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158026</xdr:rowOff>
    </xdr:from>
    <xdr:to>
      <xdr:col>81</xdr:col>
      <xdr:colOff>101600</xdr:colOff>
      <xdr:row>95</xdr:row>
      <xdr:rowOff>88176</xdr:rowOff>
    </xdr:to>
    <xdr:sp macro="" textlink="">
      <xdr:nvSpPr>
        <xdr:cNvPr id="699" name="フローチャート: 判断 698"/>
        <xdr:cNvSpPr/>
      </xdr:nvSpPr>
      <xdr:spPr>
        <a:xfrm>
          <a:off x="15430500" y="1627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104703</xdr:rowOff>
    </xdr:from>
    <xdr:ext cx="534377" cy="259045"/>
    <xdr:sp macro="" textlink="">
      <xdr:nvSpPr>
        <xdr:cNvPr id="700" name="テキスト ボックス 699"/>
        <xdr:cNvSpPr txBox="1"/>
      </xdr:nvSpPr>
      <xdr:spPr>
        <a:xfrm>
          <a:off x="15214111" y="16049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76555</xdr:rowOff>
    </xdr:from>
    <xdr:to>
      <xdr:col>76</xdr:col>
      <xdr:colOff>114300</xdr:colOff>
      <xdr:row>95</xdr:row>
      <xdr:rowOff>99949</xdr:rowOff>
    </xdr:to>
    <xdr:cxnSp macro="">
      <xdr:nvCxnSpPr>
        <xdr:cNvPr id="701" name="直線コネクタ 700"/>
        <xdr:cNvCxnSpPr/>
      </xdr:nvCxnSpPr>
      <xdr:spPr>
        <a:xfrm>
          <a:off x="13703300" y="16364305"/>
          <a:ext cx="889000" cy="23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162280</xdr:rowOff>
    </xdr:from>
    <xdr:to>
      <xdr:col>76</xdr:col>
      <xdr:colOff>165100</xdr:colOff>
      <xdr:row>95</xdr:row>
      <xdr:rowOff>92430</xdr:rowOff>
    </xdr:to>
    <xdr:sp macro="" textlink="">
      <xdr:nvSpPr>
        <xdr:cNvPr id="702" name="フローチャート: 判断 701"/>
        <xdr:cNvSpPr/>
      </xdr:nvSpPr>
      <xdr:spPr>
        <a:xfrm>
          <a:off x="14541500" y="1627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108957</xdr:rowOff>
    </xdr:from>
    <xdr:ext cx="534377" cy="259045"/>
    <xdr:sp macro="" textlink="">
      <xdr:nvSpPr>
        <xdr:cNvPr id="703" name="テキスト ボックス 702"/>
        <xdr:cNvSpPr txBox="1"/>
      </xdr:nvSpPr>
      <xdr:spPr>
        <a:xfrm>
          <a:off x="14325111" y="16053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49682</xdr:rowOff>
    </xdr:from>
    <xdr:to>
      <xdr:col>71</xdr:col>
      <xdr:colOff>177800</xdr:colOff>
      <xdr:row>95</xdr:row>
      <xdr:rowOff>76555</xdr:rowOff>
    </xdr:to>
    <xdr:cxnSp macro="">
      <xdr:nvCxnSpPr>
        <xdr:cNvPr id="704" name="直線コネクタ 703"/>
        <xdr:cNvCxnSpPr/>
      </xdr:nvCxnSpPr>
      <xdr:spPr>
        <a:xfrm>
          <a:off x="12814300" y="16337432"/>
          <a:ext cx="889000" cy="26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149783</xdr:rowOff>
    </xdr:from>
    <xdr:to>
      <xdr:col>72</xdr:col>
      <xdr:colOff>38100</xdr:colOff>
      <xdr:row>95</xdr:row>
      <xdr:rowOff>79933</xdr:rowOff>
    </xdr:to>
    <xdr:sp macro="" textlink="">
      <xdr:nvSpPr>
        <xdr:cNvPr id="705" name="フローチャート: 判断 704"/>
        <xdr:cNvSpPr/>
      </xdr:nvSpPr>
      <xdr:spPr>
        <a:xfrm>
          <a:off x="13652500" y="162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96460</xdr:rowOff>
    </xdr:from>
    <xdr:ext cx="534377" cy="259045"/>
    <xdr:sp macro="" textlink="">
      <xdr:nvSpPr>
        <xdr:cNvPr id="706" name="テキスト ボックス 705"/>
        <xdr:cNvSpPr txBox="1"/>
      </xdr:nvSpPr>
      <xdr:spPr>
        <a:xfrm>
          <a:off x="13436111" y="1604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147434</xdr:rowOff>
    </xdr:from>
    <xdr:to>
      <xdr:col>67</xdr:col>
      <xdr:colOff>101600</xdr:colOff>
      <xdr:row>95</xdr:row>
      <xdr:rowOff>77584</xdr:rowOff>
    </xdr:to>
    <xdr:sp macro="" textlink="">
      <xdr:nvSpPr>
        <xdr:cNvPr id="707" name="フローチャート: 判断 706"/>
        <xdr:cNvSpPr/>
      </xdr:nvSpPr>
      <xdr:spPr>
        <a:xfrm>
          <a:off x="127635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94111</xdr:rowOff>
    </xdr:from>
    <xdr:ext cx="534377" cy="259045"/>
    <xdr:sp macro="" textlink="">
      <xdr:nvSpPr>
        <xdr:cNvPr id="708" name="テキスト ボックス 707"/>
        <xdr:cNvSpPr txBox="1"/>
      </xdr:nvSpPr>
      <xdr:spPr>
        <a:xfrm>
          <a:off x="12547111" y="16038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113195</xdr:rowOff>
    </xdr:from>
    <xdr:to>
      <xdr:col>85</xdr:col>
      <xdr:colOff>177800</xdr:colOff>
      <xdr:row>96</xdr:row>
      <xdr:rowOff>43345</xdr:rowOff>
    </xdr:to>
    <xdr:sp macro="" textlink="">
      <xdr:nvSpPr>
        <xdr:cNvPr id="714" name="楕円 713"/>
        <xdr:cNvSpPr/>
      </xdr:nvSpPr>
      <xdr:spPr>
        <a:xfrm>
          <a:off x="16268700" y="1640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91622</xdr:rowOff>
    </xdr:from>
    <xdr:ext cx="534377" cy="259045"/>
    <xdr:sp macro="" textlink="">
      <xdr:nvSpPr>
        <xdr:cNvPr id="715" name="公債費該当値テキスト"/>
        <xdr:cNvSpPr txBox="1"/>
      </xdr:nvSpPr>
      <xdr:spPr>
        <a:xfrm>
          <a:off x="16370300" y="16379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81114</xdr:rowOff>
    </xdr:from>
    <xdr:to>
      <xdr:col>81</xdr:col>
      <xdr:colOff>101600</xdr:colOff>
      <xdr:row>96</xdr:row>
      <xdr:rowOff>11264</xdr:rowOff>
    </xdr:to>
    <xdr:sp macro="" textlink="">
      <xdr:nvSpPr>
        <xdr:cNvPr id="716" name="楕円 715"/>
        <xdr:cNvSpPr/>
      </xdr:nvSpPr>
      <xdr:spPr>
        <a:xfrm>
          <a:off x="15430500" y="16368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2391</xdr:rowOff>
    </xdr:from>
    <xdr:ext cx="534377" cy="259045"/>
    <xdr:sp macro="" textlink="">
      <xdr:nvSpPr>
        <xdr:cNvPr id="717" name="テキスト ボックス 716"/>
        <xdr:cNvSpPr txBox="1"/>
      </xdr:nvSpPr>
      <xdr:spPr>
        <a:xfrm>
          <a:off x="15214111" y="16461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49149</xdr:rowOff>
    </xdr:from>
    <xdr:to>
      <xdr:col>76</xdr:col>
      <xdr:colOff>165100</xdr:colOff>
      <xdr:row>95</xdr:row>
      <xdr:rowOff>150749</xdr:rowOff>
    </xdr:to>
    <xdr:sp macro="" textlink="">
      <xdr:nvSpPr>
        <xdr:cNvPr id="718" name="楕円 717"/>
        <xdr:cNvSpPr/>
      </xdr:nvSpPr>
      <xdr:spPr>
        <a:xfrm>
          <a:off x="14541500" y="1633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141876</xdr:rowOff>
    </xdr:from>
    <xdr:ext cx="534377" cy="259045"/>
    <xdr:sp macro="" textlink="">
      <xdr:nvSpPr>
        <xdr:cNvPr id="719" name="テキスト ボックス 718"/>
        <xdr:cNvSpPr txBox="1"/>
      </xdr:nvSpPr>
      <xdr:spPr>
        <a:xfrm>
          <a:off x="14325111" y="16429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25755</xdr:rowOff>
    </xdr:from>
    <xdr:to>
      <xdr:col>72</xdr:col>
      <xdr:colOff>38100</xdr:colOff>
      <xdr:row>95</xdr:row>
      <xdr:rowOff>127355</xdr:rowOff>
    </xdr:to>
    <xdr:sp macro="" textlink="">
      <xdr:nvSpPr>
        <xdr:cNvPr id="720" name="楕円 719"/>
        <xdr:cNvSpPr/>
      </xdr:nvSpPr>
      <xdr:spPr>
        <a:xfrm>
          <a:off x="13652500" y="16313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118482</xdr:rowOff>
    </xdr:from>
    <xdr:ext cx="534377" cy="259045"/>
    <xdr:sp macro="" textlink="">
      <xdr:nvSpPr>
        <xdr:cNvPr id="721" name="テキスト ボックス 720"/>
        <xdr:cNvSpPr txBox="1"/>
      </xdr:nvSpPr>
      <xdr:spPr>
        <a:xfrm>
          <a:off x="13436111" y="16406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170332</xdr:rowOff>
    </xdr:from>
    <xdr:to>
      <xdr:col>67</xdr:col>
      <xdr:colOff>101600</xdr:colOff>
      <xdr:row>95</xdr:row>
      <xdr:rowOff>100482</xdr:rowOff>
    </xdr:to>
    <xdr:sp macro="" textlink="">
      <xdr:nvSpPr>
        <xdr:cNvPr id="722" name="楕円 721"/>
        <xdr:cNvSpPr/>
      </xdr:nvSpPr>
      <xdr:spPr>
        <a:xfrm>
          <a:off x="12763500" y="16286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91609</xdr:rowOff>
    </xdr:from>
    <xdr:ext cx="534377" cy="259045"/>
    <xdr:sp macro="" textlink="">
      <xdr:nvSpPr>
        <xdr:cNvPr id="723" name="テキスト ボックス 722"/>
        <xdr:cNvSpPr txBox="1"/>
      </xdr:nvSpPr>
      <xdr:spPr>
        <a:xfrm>
          <a:off x="12547111" y="16379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4" name="直線コネクタ 73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5" name="テキスト ボックス 73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6" name="直線コネクタ 73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7" name="テキスト ボックス 736"/>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8" name="直線コネクタ 73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9" name="テキスト ボックス 738"/>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0" name="直線コネクタ 73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41" name="テキスト ボックス 740"/>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2" name="直線コネクタ 74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3" name="テキスト ボックス 742"/>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4" name="直線コネクタ 74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5" name="テキスト ボックス 744"/>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7" name="テキスト ボックス 74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20665</xdr:rowOff>
    </xdr:from>
    <xdr:to>
      <xdr:col>116</xdr:col>
      <xdr:colOff>62864</xdr:colOff>
      <xdr:row>39</xdr:row>
      <xdr:rowOff>98878</xdr:rowOff>
    </xdr:to>
    <xdr:cxnSp macro="">
      <xdr:nvCxnSpPr>
        <xdr:cNvPr id="749" name="直線コネクタ 748"/>
        <xdr:cNvCxnSpPr/>
      </xdr:nvCxnSpPr>
      <xdr:spPr>
        <a:xfrm flipV="1">
          <a:off x="22159595" y="5164165"/>
          <a:ext cx="1269" cy="16212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119705</xdr:rowOff>
    </xdr:from>
    <xdr:ext cx="249299" cy="259045"/>
    <xdr:sp macro="" textlink="">
      <xdr:nvSpPr>
        <xdr:cNvPr id="750" name="諸支出金最小値テキスト"/>
        <xdr:cNvSpPr txBox="1"/>
      </xdr:nvSpPr>
      <xdr:spPr>
        <a:xfrm>
          <a:off x="22212300" y="6806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1" name="直線コネクタ 75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138792</xdr:rowOff>
    </xdr:from>
    <xdr:ext cx="469744" cy="259045"/>
    <xdr:sp macro="" textlink="">
      <xdr:nvSpPr>
        <xdr:cNvPr id="752" name="諸支出金最大値テキスト"/>
        <xdr:cNvSpPr txBox="1"/>
      </xdr:nvSpPr>
      <xdr:spPr>
        <a:xfrm>
          <a:off x="22212300" y="4939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9,929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20665</xdr:rowOff>
    </xdr:from>
    <xdr:to>
      <xdr:col>116</xdr:col>
      <xdr:colOff>152400</xdr:colOff>
      <xdr:row>30</xdr:row>
      <xdr:rowOff>20665</xdr:rowOff>
    </xdr:to>
    <xdr:cxnSp macro="">
      <xdr:nvCxnSpPr>
        <xdr:cNvPr id="753" name="直線コネクタ 752"/>
        <xdr:cNvCxnSpPr/>
      </xdr:nvCxnSpPr>
      <xdr:spPr>
        <a:xfrm>
          <a:off x="22072600" y="5164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4" name="直線コネクタ 753"/>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37155</xdr:rowOff>
    </xdr:from>
    <xdr:ext cx="378565" cy="259045"/>
    <xdr:sp macro="" textlink="">
      <xdr:nvSpPr>
        <xdr:cNvPr id="755" name="諸支出金平均値テキスト"/>
        <xdr:cNvSpPr txBox="1"/>
      </xdr:nvSpPr>
      <xdr:spPr>
        <a:xfrm>
          <a:off x="22212300" y="65522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14278</xdr:rowOff>
    </xdr:from>
    <xdr:to>
      <xdr:col>116</xdr:col>
      <xdr:colOff>114300</xdr:colOff>
      <xdr:row>39</xdr:row>
      <xdr:rowOff>115878</xdr:rowOff>
    </xdr:to>
    <xdr:sp macro="" textlink="">
      <xdr:nvSpPr>
        <xdr:cNvPr id="756" name="フローチャート: 判断 755"/>
        <xdr:cNvSpPr/>
      </xdr:nvSpPr>
      <xdr:spPr>
        <a:xfrm>
          <a:off x="22110700" y="670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7" name="直線コネクタ 756"/>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23749</xdr:rowOff>
    </xdr:from>
    <xdr:to>
      <xdr:col>112</xdr:col>
      <xdr:colOff>38100</xdr:colOff>
      <xdr:row>39</xdr:row>
      <xdr:rowOff>125349</xdr:rowOff>
    </xdr:to>
    <xdr:sp macro="" textlink="">
      <xdr:nvSpPr>
        <xdr:cNvPr id="758" name="フローチャート: 判断 757"/>
        <xdr:cNvSpPr/>
      </xdr:nvSpPr>
      <xdr:spPr>
        <a:xfrm>
          <a:off x="21272500" y="6710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141876</xdr:rowOff>
    </xdr:from>
    <xdr:ext cx="378565" cy="259045"/>
    <xdr:sp macro="" textlink="">
      <xdr:nvSpPr>
        <xdr:cNvPr id="759" name="テキスト ボックス 758"/>
        <xdr:cNvSpPr txBox="1"/>
      </xdr:nvSpPr>
      <xdr:spPr>
        <a:xfrm>
          <a:off x="21134017" y="64855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0" name="直線コネクタ 759"/>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31914</xdr:rowOff>
    </xdr:from>
    <xdr:to>
      <xdr:col>107</xdr:col>
      <xdr:colOff>101600</xdr:colOff>
      <xdr:row>39</xdr:row>
      <xdr:rowOff>133514</xdr:rowOff>
    </xdr:to>
    <xdr:sp macro="" textlink="">
      <xdr:nvSpPr>
        <xdr:cNvPr id="761" name="フローチャート: 判断 760"/>
        <xdr:cNvSpPr/>
      </xdr:nvSpPr>
      <xdr:spPr>
        <a:xfrm>
          <a:off x="20383500" y="671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150041</xdr:rowOff>
    </xdr:from>
    <xdr:ext cx="313932" cy="259045"/>
    <xdr:sp macro="" textlink="">
      <xdr:nvSpPr>
        <xdr:cNvPr id="762" name="テキスト ボックス 761"/>
        <xdr:cNvSpPr txBox="1"/>
      </xdr:nvSpPr>
      <xdr:spPr>
        <a:xfrm>
          <a:off x="20277333" y="64936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3" name="直線コネクタ 762"/>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15258</xdr:rowOff>
    </xdr:from>
    <xdr:to>
      <xdr:col>102</xdr:col>
      <xdr:colOff>165100</xdr:colOff>
      <xdr:row>39</xdr:row>
      <xdr:rowOff>116858</xdr:rowOff>
    </xdr:to>
    <xdr:sp macro="" textlink="">
      <xdr:nvSpPr>
        <xdr:cNvPr id="764" name="フローチャート: 判断 763"/>
        <xdr:cNvSpPr/>
      </xdr:nvSpPr>
      <xdr:spPr>
        <a:xfrm>
          <a:off x="19494500" y="670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133385</xdr:rowOff>
    </xdr:from>
    <xdr:ext cx="378565" cy="259045"/>
    <xdr:sp macro="" textlink="">
      <xdr:nvSpPr>
        <xdr:cNvPr id="765" name="テキスト ボックス 764"/>
        <xdr:cNvSpPr txBox="1"/>
      </xdr:nvSpPr>
      <xdr:spPr>
        <a:xfrm>
          <a:off x="19356017" y="64770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15911</xdr:rowOff>
    </xdr:from>
    <xdr:to>
      <xdr:col>98</xdr:col>
      <xdr:colOff>38100</xdr:colOff>
      <xdr:row>39</xdr:row>
      <xdr:rowOff>117511</xdr:rowOff>
    </xdr:to>
    <xdr:sp macro="" textlink="">
      <xdr:nvSpPr>
        <xdr:cNvPr id="766" name="フローチャート: 判断 765"/>
        <xdr:cNvSpPr/>
      </xdr:nvSpPr>
      <xdr:spPr>
        <a:xfrm>
          <a:off x="18605500" y="670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134038</xdr:rowOff>
    </xdr:from>
    <xdr:ext cx="378565" cy="259045"/>
    <xdr:sp macro="" textlink="">
      <xdr:nvSpPr>
        <xdr:cNvPr id="767" name="テキスト ボックス 766"/>
        <xdr:cNvSpPr txBox="1"/>
      </xdr:nvSpPr>
      <xdr:spPr>
        <a:xfrm>
          <a:off x="18467017" y="64776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3" name="楕円 772"/>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164155</xdr:rowOff>
    </xdr:from>
    <xdr:ext cx="249299" cy="259045"/>
    <xdr:sp macro="" textlink="">
      <xdr:nvSpPr>
        <xdr:cNvPr id="774" name="諸支出金該当値テキスト"/>
        <xdr:cNvSpPr txBox="1"/>
      </xdr:nvSpPr>
      <xdr:spPr>
        <a:xfrm>
          <a:off x="22212300" y="667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5" name="楕円 774"/>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6" name="テキスト ボックス 775"/>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7" name="楕円 776"/>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8" name="テキスト ボックス 777"/>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9" name="楕円 778"/>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0" name="テキスト ボックス 779"/>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1" name="楕円 780"/>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2" name="テキスト ボックス 781"/>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4" name="テキスト ボックス 79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6" name="テキスト ボックス 79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8" name="直線コネクタ 79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3" name="直線コネクタ 80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フローチャート: 判断 80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6" name="直線コネクタ 80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7" name="フローチャート: 判断 80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8" name="テキスト ボックス 80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9" name="直線コネクタ 80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0" name="フローチャート: 判断 80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1" name="テキスト ボックス 81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2" name="直線コネクタ 81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3" name="フローチャート: 判断 81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4" name="テキスト ボックス 81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フローチャート: 判断 81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6" name="テキスト ボックス 81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2" name="楕円 82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4" name="楕円 82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5" name="テキスト ボックス 82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6" name="楕円 82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7" name="テキスト ボックス 82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8" name="楕円 82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9" name="テキスト ボックス 82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0" name="楕円 82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1" name="テキスト ボックス 83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前年度と比較し大きく増加しているのは、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総務費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商工費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教育</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費である。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総務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費は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特別定額給付金の給付に伴う補助費等及び</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会計年度任用職員制度の開始や退職者の増加による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人件費の増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商工費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は新型コロナウイルス感染症対策として実施した経済対策による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補助費の増、教育費は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小中学校校舎長寿命化改修工事への対応による増などが主な要因である。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一方、前年度と比較し減少したものとして、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災害復旧事業費は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平成３０年７月豪雨災害や台風２１号等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への繰越事業終了による減、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公債費については、地方債残高の減少に伴い元利償還金が減少したことによるものである。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平均との比較では、労働費や商工費が大きく上回っている。主なものは、労働費では勤労者の生活安定のための市融資制度に伴う貸付金、商工費では市制度融資に伴う貸付金、企業誘致対策事業及び観光協会等助成事業など</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に加え令和２年度においては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新型コロナウイルス感染症対策として実施した経済対策の補助費等である。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岐阜県高山市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財政調整基金の残高については、普通交付税の合併算定替による適用期限終了、人口減少による税収減、高齢化の進展に伴う社会保障経費の増大などに備え積立てを行ってきたことにより増加傾向にあったが、平成３０年度・令和元年度については、公共施設の更新に備えた政策的基金への積立てのため取崩しを行っており、残高は減少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また、令和２年度においては新型コロナウイルス感染症対策として実施した経済対策に多額の財政調整基金を活用したことから、基金残高、</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実質単年度収支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ともに大きく減少することとなった。</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岐阜県高山市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実質収支に増減はあるものの、すべての会計で黒字となっている。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今後も世代間の負担の公平に配慮しつつ、将来世代に過度な負担を残さないよう、計画的な財政運営に努める。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63753062</v>
      </c>
      <c r="BO4" s="433"/>
      <c r="BP4" s="433"/>
      <c r="BQ4" s="433"/>
      <c r="BR4" s="433"/>
      <c r="BS4" s="433"/>
      <c r="BT4" s="433"/>
      <c r="BU4" s="434"/>
      <c r="BV4" s="432">
        <v>50217196</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5.7</v>
      </c>
      <c r="CU4" s="439"/>
      <c r="CV4" s="439"/>
      <c r="CW4" s="439"/>
      <c r="CX4" s="439"/>
      <c r="CY4" s="439"/>
      <c r="CZ4" s="439"/>
      <c r="DA4" s="440"/>
      <c r="DB4" s="438">
        <v>3.9</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60702970</v>
      </c>
      <c r="BO5" s="470"/>
      <c r="BP5" s="470"/>
      <c r="BQ5" s="470"/>
      <c r="BR5" s="470"/>
      <c r="BS5" s="470"/>
      <c r="BT5" s="470"/>
      <c r="BU5" s="471"/>
      <c r="BV5" s="469">
        <v>48081484</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85.6</v>
      </c>
      <c r="CU5" s="467"/>
      <c r="CV5" s="467"/>
      <c r="CW5" s="467"/>
      <c r="CX5" s="467"/>
      <c r="CY5" s="467"/>
      <c r="CZ5" s="467"/>
      <c r="DA5" s="468"/>
      <c r="DB5" s="466">
        <v>84.6</v>
      </c>
      <c r="DC5" s="467"/>
      <c r="DD5" s="467"/>
      <c r="DE5" s="467"/>
      <c r="DF5" s="467"/>
      <c r="DG5" s="467"/>
      <c r="DH5" s="467"/>
      <c r="DI5" s="468"/>
      <c r="DJ5" s="186"/>
      <c r="DK5" s="186"/>
      <c r="DL5" s="186"/>
      <c r="DM5" s="186"/>
      <c r="DN5" s="186"/>
      <c r="DO5" s="186"/>
    </row>
    <row r="6" spans="1:119" ht="18.75" customHeight="1" x14ac:dyDescent="0.15">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94</v>
      </c>
      <c r="AV6" s="502"/>
      <c r="AW6" s="502"/>
      <c r="AX6" s="502"/>
      <c r="AY6" s="503" t="s">
        <v>102</v>
      </c>
      <c r="AZ6" s="504"/>
      <c r="BA6" s="504"/>
      <c r="BB6" s="504"/>
      <c r="BC6" s="504"/>
      <c r="BD6" s="504"/>
      <c r="BE6" s="504"/>
      <c r="BF6" s="504"/>
      <c r="BG6" s="504"/>
      <c r="BH6" s="504"/>
      <c r="BI6" s="504"/>
      <c r="BJ6" s="504"/>
      <c r="BK6" s="504"/>
      <c r="BL6" s="504"/>
      <c r="BM6" s="505"/>
      <c r="BN6" s="469">
        <v>3050092</v>
      </c>
      <c r="BO6" s="470"/>
      <c r="BP6" s="470"/>
      <c r="BQ6" s="470"/>
      <c r="BR6" s="470"/>
      <c r="BS6" s="470"/>
      <c r="BT6" s="470"/>
      <c r="BU6" s="471"/>
      <c r="BV6" s="469">
        <v>2135712</v>
      </c>
      <c r="BW6" s="470"/>
      <c r="BX6" s="470"/>
      <c r="BY6" s="470"/>
      <c r="BZ6" s="470"/>
      <c r="CA6" s="470"/>
      <c r="CB6" s="470"/>
      <c r="CC6" s="471"/>
      <c r="CD6" s="472" t="s">
        <v>103</v>
      </c>
      <c r="CE6" s="473"/>
      <c r="CF6" s="473"/>
      <c r="CG6" s="473"/>
      <c r="CH6" s="473"/>
      <c r="CI6" s="473"/>
      <c r="CJ6" s="473"/>
      <c r="CK6" s="473"/>
      <c r="CL6" s="473"/>
      <c r="CM6" s="473"/>
      <c r="CN6" s="473"/>
      <c r="CO6" s="473"/>
      <c r="CP6" s="473"/>
      <c r="CQ6" s="473"/>
      <c r="CR6" s="473"/>
      <c r="CS6" s="474"/>
      <c r="CT6" s="506">
        <v>89.5</v>
      </c>
      <c r="CU6" s="507"/>
      <c r="CV6" s="507"/>
      <c r="CW6" s="507"/>
      <c r="CX6" s="507"/>
      <c r="CY6" s="507"/>
      <c r="CZ6" s="507"/>
      <c r="DA6" s="508"/>
      <c r="DB6" s="506">
        <v>88</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104</v>
      </c>
      <c r="AN7" s="499"/>
      <c r="AO7" s="499"/>
      <c r="AP7" s="499"/>
      <c r="AQ7" s="499"/>
      <c r="AR7" s="499"/>
      <c r="AS7" s="499"/>
      <c r="AT7" s="500"/>
      <c r="AU7" s="501" t="s">
        <v>105</v>
      </c>
      <c r="AV7" s="502"/>
      <c r="AW7" s="502"/>
      <c r="AX7" s="502"/>
      <c r="AY7" s="503" t="s">
        <v>106</v>
      </c>
      <c r="AZ7" s="504"/>
      <c r="BA7" s="504"/>
      <c r="BB7" s="504"/>
      <c r="BC7" s="504"/>
      <c r="BD7" s="504"/>
      <c r="BE7" s="504"/>
      <c r="BF7" s="504"/>
      <c r="BG7" s="504"/>
      <c r="BH7" s="504"/>
      <c r="BI7" s="504"/>
      <c r="BJ7" s="504"/>
      <c r="BK7" s="504"/>
      <c r="BL7" s="504"/>
      <c r="BM7" s="505"/>
      <c r="BN7" s="469">
        <v>1475466</v>
      </c>
      <c r="BO7" s="470"/>
      <c r="BP7" s="470"/>
      <c r="BQ7" s="470"/>
      <c r="BR7" s="470"/>
      <c r="BS7" s="470"/>
      <c r="BT7" s="470"/>
      <c r="BU7" s="471"/>
      <c r="BV7" s="469">
        <v>1069342</v>
      </c>
      <c r="BW7" s="470"/>
      <c r="BX7" s="470"/>
      <c r="BY7" s="470"/>
      <c r="BZ7" s="470"/>
      <c r="CA7" s="470"/>
      <c r="CB7" s="470"/>
      <c r="CC7" s="471"/>
      <c r="CD7" s="472" t="s">
        <v>107</v>
      </c>
      <c r="CE7" s="473"/>
      <c r="CF7" s="473"/>
      <c r="CG7" s="473"/>
      <c r="CH7" s="473"/>
      <c r="CI7" s="473"/>
      <c r="CJ7" s="473"/>
      <c r="CK7" s="473"/>
      <c r="CL7" s="473"/>
      <c r="CM7" s="473"/>
      <c r="CN7" s="473"/>
      <c r="CO7" s="473"/>
      <c r="CP7" s="473"/>
      <c r="CQ7" s="473"/>
      <c r="CR7" s="473"/>
      <c r="CS7" s="474"/>
      <c r="CT7" s="469">
        <v>27486187</v>
      </c>
      <c r="CU7" s="470"/>
      <c r="CV7" s="470"/>
      <c r="CW7" s="470"/>
      <c r="CX7" s="470"/>
      <c r="CY7" s="470"/>
      <c r="CZ7" s="470"/>
      <c r="DA7" s="471"/>
      <c r="DB7" s="469">
        <v>27420588</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108</v>
      </c>
      <c r="AN8" s="499"/>
      <c r="AO8" s="499"/>
      <c r="AP8" s="499"/>
      <c r="AQ8" s="499"/>
      <c r="AR8" s="499"/>
      <c r="AS8" s="499"/>
      <c r="AT8" s="500"/>
      <c r="AU8" s="501" t="s">
        <v>109</v>
      </c>
      <c r="AV8" s="502"/>
      <c r="AW8" s="502"/>
      <c r="AX8" s="502"/>
      <c r="AY8" s="503" t="s">
        <v>110</v>
      </c>
      <c r="AZ8" s="504"/>
      <c r="BA8" s="504"/>
      <c r="BB8" s="504"/>
      <c r="BC8" s="504"/>
      <c r="BD8" s="504"/>
      <c r="BE8" s="504"/>
      <c r="BF8" s="504"/>
      <c r="BG8" s="504"/>
      <c r="BH8" s="504"/>
      <c r="BI8" s="504"/>
      <c r="BJ8" s="504"/>
      <c r="BK8" s="504"/>
      <c r="BL8" s="504"/>
      <c r="BM8" s="505"/>
      <c r="BN8" s="469">
        <v>1574626</v>
      </c>
      <c r="BO8" s="470"/>
      <c r="BP8" s="470"/>
      <c r="BQ8" s="470"/>
      <c r="BR8" s="470"/>
      <c r="BS8" s="470"/>
      <c r="BT8" s="470"/>
      <c r="BU8" s="471"/>
      <c r="BV8" s="469">
        <v>1066370</v>
      </c>
      <c r="BW8" s="470"/>
      <c r="BX8" s="470"/>
      <c r="BY8" s="470"/>
      <c r="BZ8" s="470"/>
      <c r="CA8" s="470"/>
      <c r="CB8" s="470"/>
      <c r="CC8" s="471"/>
      <c r="CD8" s="472" t="s">
        <v>111</v>
      </c>
      <c r="CE8" s="473"/>
      <c r="CF8" s="473"/>
      <c r="CG8" s="473"/>
      <c r="CH8" s="473"/>
      <c r="CI8" s="473"/>
      <c r="CJ8" s="473"/>
      <c r="CK8" s="473"/>
      <c r="CL8" s="473"/>
      <c r="CM8" s="473"/>
      <c r="CN8" s="473"/>
      <c r="CO8" s="473"/>
      <c r="CP8" s="473"/>
      <c r="CQ8" s="473"/>
      <c r="CR8" s="473"/>
      <c r="CS8" s="474"/>
      <c r="CT8" s="509">
        <v>0.53</v>
      </c>
      <c r="CU8" s="510"/>
      <c r="CV8" s="510"/>
      <c r="CW8" s="510"/>
      <c r="CX8" s="510"/>
      <c r="CY8" s="510"/>
      <c r="CZ8" s="510"/>
      <c r="DA8" s="511"/>
      <c r="DB8" s="509">
        <v>0.53</v>
      </c>
      <c r="DC8" s="510"/>
      <c r="DD8" s="510"/>
      <c r="DE8" s="510"/>
      <c r="DF8" s="510"/>
      <c r="DG8" s="510"/>
      <c r="DH8" s="510"/>
      <c r="DI8" s="511"/>
      <c r="DJ8" s="186"/>
      <c r="DK8" s="186"/>
      <c r="DL8" s="186"/>
      <c r="DM8" s="186"/>
      <c r="DN8" s="186"/>
      <c r="DO8" s="186"/>
    </row>
    <row r="9" spans="1:119" ht="18.75" customHeight="1" thickBot="1" x14ac:dyDescent="0.2">
      <c r="A9" s="187"/>
      <c r="B9" s="463" t="s">
        <v>112</v>
      </c>
      <c r="C9" s="464"/>
      <c r="D9" s="464"/>
      <c r="E9" s="464"/>
      <c r="F9" s="464"/>
      <c r="G9" s="464"/>
      <c r="H9" s="464"/>
      <c r="I9" s="464"/>
      <c r="J9" s="464"/>
      <c r="K9" s="512"/>
      <c r="L9" s="513" t="s">
        <v>113</v>
      </c>
      <c r="M9" s="514"/>
      <c r="N9" s="514"/>
      <c r="O9" s="514"/>
      <c r="P9" s="514"/>
      <c r="Q9" s="515"/>
      <c r="R9" s="516">
        <v>84419</v>
      </c>
      <c r="S9" s="517"/>
      <c r="T9" s="517"/>
      <c r="U9" s="517"/>
      <c r="V9" s="518"/>
      <c r="W9" s="426" t="s">
        <v>114</v>
      </c>
      <c r="X9" s="427"/>
      <c r="Y9" s="427"/>
      <c r="Z9" s="427"/>
      <c r="AA9" s="427"/>
      <c r="AB9" s="427"/>
      <c r="AC9" s="427"/>
      <c r="AD9" s="427"/>
      <c r="AE9" s="427"/>
      <c r="AF9" s="427"/>
      <c r="AG9" s="427"/>
      <c r="AH9" s="427"/>
      <c r="AI9" s="427"/>
      <c r="AJ9" s="427"/>
      <c r="AK9" s="427"/>
      <c r="AL9" s="428"/>
      <c r="AM9" s="498" t="s">
        <v>115</v>
      </c>
      <c r="AN9" s="499"/>
      <c r="AO9" s="499"/>
      <c r="AP9" s="499"/>
      <c r="AQ9" s="499"/>
      <c r="AR9" s="499"/>
      <c r="AS9" s="499"/>
      <c r="AT9" s="500"/>
      <c r="AU9" s="501" t="s">
        <v>116</v>
      </c>
      <c r="AV9" s="502"/>
      <c r="AW9" s="502"/>
      <c r="AX9" s="502"/>
      <c r="AY9" s="503" t="s">
        <v>117</v>
      </c>
      <c r="AZ9" s="504"/>
      <c r="BA9" s="504"/>
      <c r="BB9" s="504"/>
      <c r="BC9" s="504"/>
      <c r="BD9" s="504"/>
      <c r="BE9" s="504"/>
      <c r="BF9" s="504"/>
      <c r="BG9" s="504"/>
      <c r="BH9" s="504"/>
      <c r="BI9" s="504"/>
      <c r="BJ9" s="504"/>
      <c r="BK9" s="504"/>
      <c r="BL9" s="504"/>
      <c r="BM9" s="505"/>
      <c r="BN9" s="469">
        <v>508256</v>
      </c>
      <c r="BO9" s="470"/>
      <c r="BP9" s="470"/>
      <c r="BQ9" s="470"/>
      <c r="BR9" s="470"/>
      <c r="BS9" s="470"/>
      <c r="BT9" s="470"/>
      <c r="BU9" s="471"/>
      <c r="BV9" s="469">
        <v>440370</v>
      </c>
      <c r="BW9" s="470"/>
      <c r="BX9" s="470"/>
      <c r="BY9" s="470"/>
      <c r="BZ9" s="470"/>
      <c r="CA9" s="470"/>
      <c r="CB9" s="470"/>
      <c r="CC9" s="471"/>
      <c r="CD9" s="472" t="s">
        <v>118</v>
      </c>
      <c r="CE9" s="473"/>
      <c r="CF9" s="473"/>
      <c r="CG9" s="473"/>
      <c r="CH9" s="473"/>
      <c r="CI9" s="473"/>
      <c r="CJ9" s="473"/>
      <c r="CK9" s="473"/>
      <c r="CL9" s="473"/>
      <c r="CM9" s="473"/>
      <c r="CN9" s="473"/>
      <c r="CO9" s="473"/>
      <c r="CP9" s="473"/>
      <c r="CQ9" s="473"/>
      <c r="CR9" s="473"/>
      <c r="CS9" s="474"/>
      <c r="CT9" s="466">
        <v>9.9</v>
      </c>
      <c r="CU9" s="467"/>
      <c r="CV9" s="467"/>
      <c r="CW9" s="467"/>
      <c r="CX9" s="467"/>
      <c r="CY9" s="467"/>
      <c r="CZ9" s="467"/>
      <c r="DA9" s="468"/>
      <c r="DB9" s="466">
        <v>12</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119</v>
      </c>
      <c r="M10" s="499"/>
      <c r="N10" s="499"/>
      <c r="O10" s="499"/>
      <c r="P10" s="499"/>
      <c r="Q10" s="500"/>
      <c r="R10" s="520">
        <v>89182</v>
      </c>
      <c r="S10" s="521"/>
      <c r="T10" s="521"/>
      <c r="U10" s="521"/>
      <c r="V10" s="522"/>
      <c r="W10" s="457"/>
      <c r="X10" s="458"/>
      <c r="Y10" s="458"/>
      <c r="Z10" s="458"/>
      <c r="AA10" s="458"/>
      <c r="AB10" s="458"/>
      <c r="AC10" s="458"/>
      <c r="AD10" s="458"/>
      <c r="AE10" s="458"/>
      <c r="AF10" s="458"/>
      <c r="AG10" s="458"/>
      <c r="AH10" s="458"/>
      <c r="AI10" s="458"/>
      <c r="AJ10" s="458"/>
      <c r="AK10" s="458"/>
      <c r="AL10" s="461"/>
      <c r="AM10" s="498" t="s">
        <v>120</v>
      </c>
      <c r="AN10" s="499"/>
      <c r="AO10" s="499"/>
      <c r="AP10" s="499"/>
      <c r="AQ10" s="499"/>
      <c r="AR10" s="499"/>
      <c r="AS10" s="499"/>
      <c r="AT10" s="500"/>
      <c r="AU10" s="501" t="s">
        <v>121</v>
      </c>
      <c r="AV10" s="502"/>
      <c r="AW10" s="502"/>
      <c r="AX10" s="502"/>
      <c r="AY10" s="503" t="s">
        <v>122</v>
      </c>
      <c r="AZ10" s="504"/>
      <c r="BA10" s="504"/>
      <c r="BB10" s="504"/>
      <c r="BC10" s="504"/>
      <c r="BD10" s="504"/>
      <c r="BE10" s="504"/>
      <c r="BF10" s="504"/>
      <c r="BG10" s="504"/>
      <c r="BH10" s="504"/>
      <c r="BI10" s="504"/>
      <c r="BJ10" s="504"/>
      <c r="BK10" s="504"/>
      <c r="BL10" s="504"/>
      <c r="BM10" s="505"/>
      <c r="BN10" s="469">
        <v>78845</v>
      </c>
      <c r="BO10" s="470"/>
      <c r="BP10" s="470"/>
      <c r="BQ10" s="470"/>
      <c r="BR10" s="470"/>
      <c r="BS10" s="470"/>
      <c r="BT10" s="470"/>
      <c r="BU10" s="471"/>
      <c r="BV10" s="469">
        <v>101863</v>
      </c>
      <c r="BW10" s="470"/>
      <c r="BX10" s="470"/>
      <c r="BY10" s="470"/>
      <c r="BZ10" s="470"/>
      <c r="CA10" s="470"/>
      <c r="CB10" s="470"/>
      <c r="CC10" s="471"/>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124</v>
      </c>
      <c r="M11" s="524"/>
      <c r="N11" s="524"/>
      <c r="O11" s="524"/>
      <c r="P11" s="524"/>
      <c r="Q11" s="525"/>
      <c r="R11" s="526" t="s">
        <v>125</v>
      </c>
      <c r="S11" s="527"/>
      <c r="T11" s="527"/>
      <c r="U11" s="527"/>
      <c r="V11" s="528"/>
      <c r="W11" s="457"/>
      <c r="X11" s="458"/>
      <c r="Y11" s="458"/>
      <c r="Z11" s="458"/>
      <c r="AA11" s="458"/>
      <c r="AB11" s="458"/>
      <c r="AC11" s="458"/>
      <c r="AD11" s="458"/>
      <c r="AE11" s="458"/>
      <c r="AF11" s="458"/>
      <c r="AG11" s="458"/>
      <c r="AH11" s="458"/>
      <c r="AI11" s="458"/>
      <c r="AJ11" s="458"/>
      <c r="AK11" s="458"/>
      <c r="AL11" s="461"/>
      <c r="AM11" s="498" t="s">
        <v>126</v>
      </c>
      <c r="AN11" s="499"/>
      <c r="AO11" s="499"/>
      <c r="AP11" s="499"/>
      <c r="AQ11" s="499"/>
      <c r="AR11" s="499"/>
      <c r="AS11" s="499"/>
      <c r="AT11" s="500"/>
      <c r="AU11" s="501" t="s">
        <v>121</v>
      </c>
      <c r="AV11" s="502"/>
      <c r="AW11" s="502"/>
      <c r="AX11" s="502"/>
      <c r="AY11" s="503" t="s">
        <v>127</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128</v>
      </c>
      <c r="CE11" s="473"/>
      <c r="CF11" s="473"/>
      <c r="CG11" s="473"/>
      <c r="CH11" s="473"/>
      <c r="CI11" s="473"/>
      <c r="CJ11" s="473"/>
      <c r="CK11" s="473"/>
      <c r="CL11" s="473"/>
      <c r="CM11" s="473"/>
      <c r="CN11" s="473"/>
      <c r="CO11" s="473"/>
      <c r="CP11" s="473"/>
      <c r="CQ11" s="473"/>
      <c r="CR11" s="473"/>
      <c r="CS11" s="474"/>
      <c r="CT11" s="509" t="s">
        <v>129</v>
      </c>
      <c r="CU11" s="510"/>
      <c r="CV11" s="510"/>
      <c r="CW11" s="510"/>
      <c r="CX11" s="510"/>
      <c r="CY11" s="510"/>
      <c r="CZ11" s="510"/>
      <c r="DA11" s="511"/>
      <c r="DB11" s="509" t="s">
        <v>130</v>
      </c>
      <c r="DC11" s="510"/>
      <c r="DD11" s="510"/>
      <c r="DE11" s="510"/>
      <c r="DF11" s="510"/>
      <c r="DG11" s="510"/>
      <c r="DH11" s="510"/>
      <c r="DI11" s="511"/>
      <c r="DJ11" s="186"/>
      <c r="DK11" s="186"/>
      <c r="DL11" s="186"/>
      <c r="DM11" s="186"/>
      <c r="DN11" s="186"/>
      <c r="DO11" s="186"/>
    </row>
    <row r="12" spans="1:119" ht="18.75" customHeight="1" x14ac:dyDescent="0.15">
      <c r="A12" s="187"/>
      <c r="B12" s="529" t="s">
        <v>131</v>
      </c>
      <c r="C12" s="530"/>
      <c r="D12" s="530"/>
      <c r="E12" s="530"/>
      <c r="F12" s="530"/>
      <c r="G12" s="530"/>
      <c r="H12" s="530"/>
      <c r="I12" s="530"/>
      <c r="J12" s="530"/>
      <c r="K12" s="531"/>
      <c r="L12" s="538" t="s">
        <v>132</v>
      </c>
      <c r="M12" s="539"/>
      <c r="N12" s="539"/>
      <c r="O12" s="539"/>
      <c r="P12" s="539"/>
      <c r="Q12" s="540"/>
      <c r="R12" s="541">
        <v>86683</v>
      </c>
      <c r="S12" s="542"/>
      <c r="T12" s="542"/>
      <c r="U12" s="542"/>
      <c r="V12" s="543"/>
      <c r="W12" s="544" t="s">
        <v>1</v>
      </c>
      <c r="X12" s="502"/>
      <c r="Y12" s="502"/>
      <c r="Z12" s="502"/>
      <c r="AA12" s="502"/>
      <c r="AB12" s="545"/>
      <c r="AC12" s="546" t="s">
        <v>133</v>
      </c>
      <c r="AD12" s="547"/>
      <c r="AE12" s="547"/>
      <c r="AF12" s="547"/>
      <c r="AG12" s="548"/>
      <c r="AH12" s="546" t="s">
        <v>134</v>
      </c>
      <c r="AI12" s="547"/>
      <c r="AJ12" s="547"/>
      <c r="AK12" s="547"/>
      <c r="AL12" s="549"/>
      <c r="AM12" s="498" t="s">
        <v>135</v>
      </c>
      <c r="AN12" s="499"/>
      <c r="AO12" s="499"/>
      <c r="AP12" s="499"/>
      <c r="AQ12" s="499"/>
      <c r="AR12" s="499"/>
      <c r="AS12" s="499"/>
      <c r="AT12" s="500"/>
      <c r="AU12" s="501" t="s">
        <v>136</v>
      </c>
      <c r="AV12" s="502"/>
      <c r="AW12" s="502"/>
      <c r="AX12" s="502"/>
      <c r="AY12" s="503" t="s">
        <v>137</v>
      </c>
      <c r="AZ12" s="504"/>
      <c r="BA12" s="504"/>
      <c r="BB12" s="504"/>
      <c r="BC12" s="504"/>
      <c r="BD12" s="504"/>
      <c r="BE12" s="504"/>
      <c r="BF12" s="504"/>
      <c r="BG12" s="504"/>
      <c r="BH12" s="504"/>
      <c r="BI12" s="504"/>
      <c r="BJ12" s="504"/>
      <c r="BK12" s="504"/>
      <c r="BL12" s="504"/>
      <c r="BM12" s="505"/>
      <c r="BN12" s="469">
        <v>4900000</v>
      </c>
      <c r="BO12" s="470"/>
      <c r="BP12" s="470"/>
      <c r="BQ12" s="470"/>
      <c r="BR12" s="470"/>
      <c r="BS12" s="470"/>
      <c r="BT12" s="470"/>
      <c r="BU12" s="471"/>
      <c r="BV12" s="469">
        <v>2600000</v>
      </c>
      <c r="BW12" s="470"/>
      <c r="BX12" s="470"/>
      <c r="BY12" s="470"/>
      <c r="BZ12" s="470"/>
      <c r="CA12" s="470"/>
      <c r="CB12" s="470"/>
      <c r="CC12" s="471"/>
      <c r="CD12" s="472" t="s">
        <v>138</v>
      </c>
      <c r="CE12" s="473"/>
      <c r="CF12" s="473"/>
      <c r="CG12" s="473"/>
      <c r="CH12" s="473"/>
      <c r="CI12" s="473"/>
      <c r="CJ12" s="473"/>
      <c r="CK12" s="473"/>
      <c r="CL12" s="473"/>
      <c r="CM12" s="473"/>
      <c r="CN12" s="473"/>
      <c r="CO12" s="473"/>
      <c r="CP12" s="473"/>
      <c r="CQ12" s="473"/>
      <c r="CR12" s="473"/>
      <c r="CS12" s="474"/>
      <c r="CT12" s="509" t="s">
        <v>139</v>
      </c>
      <c r="CU12" s="510"/>
      <c r="CV12" s="510"/>
      <c r="CW12" s="510"/>
      <c r="CX12" s="510"/>
      <c r="CY12" s="510"/>
      <c r="CZ12" s="510"/>
      <c r="DA12" s="511"/>
      <c r="DB12" s="509" t="s">
        <v>139</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140</v>
      </c>
      <c r="N13" s="561"/>
      <c r="O13" s="561"/>
      <c r="P13" s="561"/>
      <c r="Q13" s="562"/>
      <c r="R13" s="553">
        <v>85843</v>
      </c>
      <c r="S13" s="554"/>
      <c r="T13" s="554"/>
      <c r="U13" s="554"/>
      <c r="V13" s="555"/>
      <c r="W13" s="485" t="s">
        <v>141</v>
      </c>
      <c r="X13" s="486"/>
      <c r="Y13" s="486"/>
      <c r="Z13" s="486"/>
      <c r="AA13" s="486"/>
      <c r="AB13" s="476"/>
      <c r="AC13" s="520">
        <v>5264</v>
      </c>
      <c r="AD13" s="521"/>
      <c r="AE13" s="521"/>
      <c r="AF13" s="521"/>
      <c r="AG13" s="563"/>
      <c r="AH13" s="520">
        <v>5419</v>
      </c>
      <c r="AI13" s="521"/>
      <c r="AJ13" s="521"/>
      <c r="AK13" s="521"/>
      <c r="AL13" s="522"/>
      <c r="AM13" s="498" t="s">
        <v>142</v>
      </c>
      <c r="AN13" s="499"/>
      <c r="AO13" s="499"/>
      <c r="AP13" s="499"/>
      <c r="AQ13" s="499"/>
      <c r="AR13" s="499"/>
      <c r="AS13" s="499"/>
      <c r="AT13" s="500"/>
      <c r="AU13" s="501" t="s">
        <v>109</v>
      </c>
      <c r="AV13" s="502"/>
      <c r="AW13" s="502"/>
      <c r="AX13" s="502"/>
      <c r="AY13" s="503" t="s">
        <v>143</v>
      </c>
      <c r="AZ13" s="504"/>
      <c r="BA13" s="504"/>
      <c r="BB13" s="504"/>
      <c r="BC13" s="504"/>
      <c r="BD13" s="504"/>
      <c r="BE13" s="504"/>
      <c r="BF13" s="504"/>
      <c r="BG13" s="504"/>
      <c r="BH13" s="504"/>
      <c r="BI13" s="504"/>
      <c r="BJ13" s="504"/>
      <c r="BK13" s="504"/>
      <c r="BL13" s="504"/>
      <c r="BM13" s="505"/>
      <c r="BN13" s="469">
        <v>-4312899</v>
      </c>
      <c r="BO13" s="470"/>
      <c r="BP13" s="470"/>
      <c r="BQ13" s="470"/>
      <c r="BR13" s="470"/>
      <c r="BS13" s="470"/>
      <c r="BT13" s="470"/>
      <c r="BU13" s="471"/>
      <c r="BV13" s="469">
        <v>-2057767</v>
      </c>
      <c r="BW13" s="470"/>
      <c r="BX13" s="470"/>
      <c r="BY13" s="470"/>
      <c r="BZ13" s="470"/>
      <c r="CA13" s="470"/>
      <c r="CB13" s="470"/>
      <c r="CC13" s="471"/>
      <c r="CD13" s="472" t="s">
        <v>144</v>
      </c>
      <c r="CE13" s="473"/>
      <c r="CF13" s="473"/>
      <c r="CG13" s="473"/>
      <c r="CH13" s="473"/>
      <c r="CI13" s="473"/>
      <c r="CJ13" s="473"/>
      <c r="CK13" s="473"/>
      <c r="CL13" s="473"/>
      <c r="CM13" s="473"/>
      <c r="CN13" s="473"/>
      <c r="CO13" s="473"/>
      <c r="CP13" s="473"/>
      <c r="CQ13" s="473"/>
      <c r="CR13" s="473"/>
      <c r="CS13" s="474"/>
      <c r="CT13" s="466">
        <v>5.5</v>
      </c>
      <c r="CU13" s="467"/>
      <c r="CV13" s="467"/>
      <c r="CW13" s="467"/>
      <c r="CX13" s="467"/>
      <c r="CY13" s="467"/>
      <c r="CZ13" s="467"/>
      <c r="DA13" s="468"/>
      <c r="DB13" s="466">
        <v>7.6</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145</v>
      </c>
      <c r="M14" s="551"/>
      <c r="N14" s="551"/>
      <c r="O14" s="551"/>
      <c r="P14" s="551"/>
      <c r="Q14" s="552"/>
      <c r="R14" s="553">
        <v>87595</v>
      </c>
      <c r="S14" s="554"/>
      <c r="T14" s="554"/>
      <c r="U14" s="554"/>
      <c r="V14" s="555"/>
      <c r="W14" s="459"/>
      <c r="X14" s="460"/>
      <c r="Y14" s="460"/>
      <c r="Z14" s="460"/>
      <c r="AA14" s="460"/>
      <c r="AB14" s="449"/>
      <c r="AC14" s="556">
        <v>10.9</v>
      </c>
      <c r="AD14" s="557"/>
      <c r="AE14" s="557"/>
      <c r="AF14" s="557"/>
      <c r="AG14" s="558"/>
      <c r="AH14" s="556">
        <v>11.1</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146</v>
      </c>
      <c r="CE14" s="565"/>
      <c r="CF14" s="565"/>
      <c r="CG14" s="565"/>
      <c r="CH14" s="565"/>
      <c r="CI14" s="565"/>
      <c r="CJ14" s="565"/>
      <c r="CK14" s="565"/>
      <c r="CL14" s="565"/>
      <c r="CM14" s="565"/>
      <c r="CN14" s="565"/>
      <c r="CO14" s="565"/>
      <c r="CP14" s="565"/>
      <c r="CQ14" s="565"/>
      <c r="CR14" s="565"/>
      <c r="CS14" s="566"/>
      <c r="CT14" s="567" t="s">
        <v>130</v>
      </c>
      <c r="CU14" s="568"/>
      <c r="CV14" s="568"/>
      <c r="CW14" s="568"/>
      <c r="CX14" s="568"/>
      <c r="CY14" s="568"/>
      <c r="CZ14" s="568"/>
      <c r="DA14" s="569"/>
      <c r="DB14" s="567" t="s">
        <v>130</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140</v>
      </c>
      <c r="N15" s="561"/>
      <c r="O15" s="561"/>
      <c r="P15" s="561"/>
      <c r="Q15" s="562"/>
      <c r="R15" s="553">
        <v>86758</v>
      </c>
      <c r="S15" s="554"/>
      <c r="T15" s="554"/>
      <c r="U15" s="554"/>
      <c r="V15" s="555"/>
      <c r="W15" s="485" t="s">
        <v>147</v>
      </c>
      <c r="X15" s="486"/>
      <c r="Y15" s="486"/>
      <c r="Z15" s="486"/>
      <c r="AA15" s="486"/>
      <c r="AB15" s="476"/>
      <c r="AC15" s="520">
        <v>11134</v>
      </c>
      <c r="AD15" s="521"/>
      <c r="AE15" s="521"/>
      <c r="AF15" s="521"/>
      <c r="AG15" s="563"/>
      <c r="AH15" s="520">
        <v>11130</v>
      </c>
      <c r="AI15" s="521"/>
      <c r="AJ15" s="521"/>
      <c r="AK15" s="521"/>
      <c r="AL15" s="522"/>
      <c r="AM15" s="498"/>
      <c r="AN15" s="499"/>
      <c r="AO15" s="499"/>
      <c r="AP15" s="499"/>
      <c r="AQ15" s="499"/>
      <c r="AR15" s="499"/>
      <c r="AS15" s="499"/>
      <c r="AT15" s="500"/>
      <c r="AU15" s="501"/>
      <c r="AV15" s="502"/>
      <c r="AW15" s="502"/>
      <c r="AX15" s="502"/>
      <c r="AY15" s="429" t="s">
        <v>148</v>
      </c>
      <c r="AZ15" s="430"/>
      <c r="BA15" s="430"/>
      <c r="BB15" s="430"/>
      <c r="BC15" s="430"/>
      <c r="BD15" s="430"/>
      <c r="BE15" s="430"/>
      <c r="BF15" s="430"/>
      <c r="BG15" s="430"/>
      <c r="BH15" s="430"/>
      <c r="BI15" s="430"/>
      <c r="BJ15" s="430"/>
      <c r="BK15" s="430"/>
      <c r="BL15" s="430"/>
      <c r="BM15" s="431"/>
      <c r="BN15" s="432">
        <v>12391381</v>
      </c>
      <c r="BO15" s="433"/>
      <c r="BP15" s="433"/>
      <c r="BQ15" s="433"/>
      <c r="BR15" s="433"/>
      <c r="BS15" s="433"/>
      <c r="BT15" s="433"/>
      <c r="BU15" s="434"/>
      <c r="BV15" s="432">
        <v>11836187</v>
      </c>
      <c r="BW15" s="433"/>
      <c r="BX15" s="433"/>
      <c r="BY15" s="433"/>
      <c r="BZ15" s="433"/>
      <c r="CA15" s="433"/>
      <c r="CB15" s="433"/>
      <c r="CC15" s="434"/>
      <c r="CD15" s="570" t="s">
        <v>149</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150</v>
      </c>
      <c r="M16" s="581"/>
      <c r="N16" s="581"/>
      <c r="O16" s="581"/>
      <c r="P16" s="581"/>
      <c r="Q16" s="582"/>
      <c r="R16" s="573" t="s">
        <v>151</v>
      </c>
      <c r="S16" s="574"/>
      <c r="T16" s="574"/>
      <c r="U16" s="574"/>
      <c r="V16" s="575"/>
      <c r="W16" s="459"/>
      <c r="X16" s="460"/>
      <c r="Y16" s="460"/>
      <c r="Z16" s="460"/>
      <c r="AA16" s="460"/>
      <c r="AB16" s="449"/>
      <c r="AC16" s="556">
        <v>23</v>
      </c>
      <c r="AD16" s="557"/>
      <c r="AE16" s="557"/>
      <c r="AF16" s="557"/>
      <c r="AG16" s="558"/>
      <c r="AH16" s="556">
        <v>22.8</v>
      </c>
      <c r="AI16" s="557"/>
      <c r="AJ16" s="557"/>
      <c r="AK16" s="557"/>
      <c r="AL16" s="559"/>
      <c r="AM16" s="498"/>
      <c r="AN16" s="499"/>
      <c r="AO16" s="499"/>
      <c r="AP16" s="499"/>
      <c r="AQ16" s="499"/>
      <c r="AR16" s="499"/>
      <c r="AS16" s="499"/>
      <c r="AT16" s="500"/>
      <c r="AU16" s="501"/>
      <c r="AV16" s="502"/>
      <c r="AW16" s="502"/>
      <c r="AX16" s="502"/>
      <c r="AY16" s="503" t="s">
        <v>152</v>
      </c>
      <c r="AZ16" s="504"/>
      <c r="BA16" s="504"/>
      <c r="BB16" s="504"/>
      <c r="BC16" s="504"/>
      <c r="BD16" s="504"/>
      <c r="BE16" s="504"/>
      <c r="BF16" s="504"/>
      <c r="BG16" s="504"/>
      <c r="BH16" s="504"/>
      <c r="BI16" s="504"/>
      <c r="BJ16" s="504"/>
      <c r="BK16" s="504"/>
      <c r="BL16" s="504"/>
      <c r="BM16" s="505"/>
      <c r="BN16" s="469">
        <v>23043240</v>
      </c>
      <c r="BO16" s="470"/>
      <c r="BP16" s="470"/>
      <c r="BQ16" s="470"/>
      <c r="BR16" s="470"/>
      <c r="BS16" s="470"/>
      <c r="BT16" s="470"/>
      <c r="BU16" s="471"/>
      <c r="BV16" s="469">
        <v>22715851</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153</v>
      </c>
      <c r="N17" s="577"/>
      <c r="O17" s="577"/>
      <c r="P17" s="577"/>
      <c r="Q17" s="578"/>
      <c r="R17" s="573" t="s">
        <v>154</v>
      </c>
      <c r="S17" s="574"/>
      <c r="T17" s="574"/>
      <c r="U17" s="574"/>
      <c r="V17" s="575"/>
      <c r="W17" s="485" t="s">
        <v>155</v>
      </c>
      <c r="X17" s="486"/>
      <c r="Y17" s="486"/>
      <c r="Z17" s="486"/>
      <c r="AA17" s="486"/>
      <c r="AB17" s="476"/>
      <c r="AC17" s="520">
        <v>31975</v>
      </c>
      <c r="AD17" s="521"/>
      <c r="AE17" s="521"/>
      <c r="AF17" s="521"/>
      <c r="AG17" s="563"/>
      <c r="AH17" s="520">
        <v>32328</v>
      </c>
      <c r="AI17" s="521"/>
      <c r="AJ17" s="521"/>
      <c r="AK17" s="521"/>
      <c r="AL17" s="522"/>
      <c r="AM17" s="498"/>
      <c r="AN17" s="499"/>
      <c r="AO17" s="499"/>
      <c r="AP17" s="499"/>
      <c r="AQ17" s="499"/>
      <c r="AR17" s="499"/>
      <c r="AS17" s="499"/>
      <c r="AT17" s="500"/>
      <c r="AU17" s="501"/>
      <c r="AV17" s="502"/>
      <c r="AW17" s="502"/>
      <c r="AX17" s="502"/>
      <c r="AY17" s="503" t="s">
        <v>156</v>
      </c>
      <c r="AZ17" s="504"/>
      <c r="BA17" s="504"/>
      <c r="BB17" s="504"/>
      <c r="BC17" s="504"/>
      <c r="BD17" s="504"/>
      <c r="BE17" s="504"/>
      <c r="BF17" s="504"/>
      <c r="BG17" s="504"/>
      <c r="BH17" s="504"/>
      <c r="BI17" s="504"/>
      <c r="BJ17" s="504"/>
      <c r="BK17" s="504"/>
      <c r="BL17" s="504"/>
      <c r="BM17" s="505"/>
      <c r="BN17" s="469">
        <v>15635041</v>
      </c>
      <c r="BO17" s="470"/>
      <c r="BP17" s="470"/>
      <c r="BQ17" s="470"/>
      <c r="BR17" s="470"/>
      <c r="BS17" s="470"/>
      <c r="BT17" s="470"/>
      <c r="BU17" s="471"/>
      <c r="BV17" s="469">
        <v>15043779</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157</v>
      </c>
      <c r="C18" s="512"/>
      <c r="D18" s="512"/>
      <c r="E18" s="584"/>
      <c r="F18" s="584"/>
      <c r="G18" s="584"/>
      <c r="H18" s="584"/>
      <c r="I18" s="584"/>
      <c r="J18" s="584"/>
      <c r="K18" s="584"/>
      <c r="L18" s="585">
        <v>2177.61</v>
      </c>
      <c r="M18" s="585"/>
      <c r="N18" s="585"/>
      <c r="O18" s="585"/>
      <c r="P18" s="585"/>
      <c r="Q18" s="585"/>
      <c r="R18" s="586"/>
      <c r="S18" s="586"/>
      <c r="T18" s="586"/>
      <c r="U18" s="586"/>
      <c r="V18" s="587"/>
      <c r="W18" s="487"/>
      <c r="X18" s="488"/>
      <c r="Y18" s="488"/>
      <c r="Z18" s="488"/>
      <c r="AA18" s="488"/>
      <c r="AB18" s="479"/>
      <c r="AC18" s="588">
        <v>66.099999999999994</v>
      </c>
      <c r="AD18" s="589"/>
      <c r="AE18" s="589"/>
      <c r="AF18" s="589"/>
      <c r="AG18" s="590"/>
      <c r="AH18" s="588">
        <v>66.099999999999994</v>
      </c>
      <c r="AI18" s="589"/>
      <c r="AJ18" s="589"/>
      <c r="AK18" s="589"/>
      <c r="AL18" s="591"/>
      <c r="AM18" s="498"/>
      <c r="AN18" s="499"/>
      <c r="AO18" s="499"/>
      <c r="AP18" s="499"/>
      <c r="AQ18" s="499"/>
      <c r="AR18" s="499"/>
      <c r="AS18" s="499"/>
      <c r="AT18" s="500"/>
      <c r="AU18" s="501"/>
      <c r="AV18" s="502"/>
      <c r="AW18" s="502"/>
      <c r="AX18" s="502"/>
      <c r="AY18" s="503" t="s">
        <v>158</v>
      </c>
      <c r="AZ18" s="504"/>
      <c r="BA18" s="504"/>
      <c r="BB18" s="504"/>
      <c r="BC18" s="504"/>
      <c r="BD18" s="504"/>
      <c r="BE18" s="504"/>
      <c r="BF18" s="504"/>
      <c r="BG18" s="504"/>
      <c r="BH18" s="504"/>
      <c r="BI18" s="504"/>
      <c r="BJ18" s="504"/>
      <c r="BK18" s="504"/>
      <c r="BL18" s="504"/>
      <c r="BM18" s="505"/>
      <c r="BN18" s="469">
        <v>23488982</v>
      </c>
      <c r="BO18" s="470"/>
      <c r="BP18" s="470"/>
      <c r="BQ18" s="470"/>
      <c r="BR18" s="470"/>
      <c r="BS18" s="470"/>
      <c r="BT18" s="470"/>
      <c r="BU18" s="471"/>
      <c r="BV18" s="469">
        <v>23693350</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159</v>
      </c>
      <c r="C19" s="512"/>
      <c r="D19" s="512"/>
      <c r="E19" s="584"/>
      <c r="F19" s="584"/>
      <c r="G19" s="584"/>
      <c r="H19" s="584"/>
      <c r="I19" s="584"/>
      <c r="J19" s="584"/>
      <c r="K19" s="584"/>
      <c r="L19" s="592">
        <v>39</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160</v>
      </c>
      <c r="AZ19" s="504"/>
      <c r="BA19" s="504"/>
      <c r="BB19" s="504"/>
      <c r="BC19" s="504"/>
      <c r="BD19" s="504"/>
      <c r="BE19" s="504"/>
      <c r="BF19" s="504"/>
      <c r="BG19" s="504"/>
      <c r="BH19" s="504"/>
      <c r="BI19" s="504"/>
      <c r="BJ19" s="504"/>
      <c r="BK19" s="504"/>
      <c r="BL19" s="504"/>
      <c r="BM19" s="505"/>
      <c r="BN19" s="469">
        <v>38857420</v>
      </c>
      <c r="BO19" s="470"/>
      <c r="BP19" s="470"/>
      <c r="BQ19" s="470"/>
      <c r="BR19" s="470"/>
      <c r="BS19" s="470"/>
      <c r="BT19" s="470"/>
      <c r="BU19" s="471"/>
      <c r="BV19" s="469">
        <v>34037705</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161</v>
      </c>
      <c r="C20" s="512"/>
      <c r="D20" s="512"/>
      <c r="E20" s="584"/>
      <c r="F20" s="584"/>
      <c r="G20" s="584"/>
      <c r="H20" s="584"/>
      <c r="I20" s="584"/>
      <c r="J20" s="584"/>
      <c r="K20" s="584"/>
      <c r="L20" s="592">
        <v>32748</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162</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163</v>
      </c>
      <c r="C22" s="607"/>
      <c r="D22" s="608"/>
      <c r="E22" s="481" t="s">
        <v>1</v>
      </c>
      <c r="F22" s="486"/>
      <c r="G22" s="486"/>
      <c r="H22" s="486"/>
      <c r="I22" s="486"/>
      <c r="J22" s="486"/>
      <c r="K22" s="476"/>
      <c r="L22" s="481" t="s">
        <v>164</v>
      </c>
      <c r="M22" s="486"/>
      <c r="N22" s="486"/>
      <c r="O22" s="486"/>
      <c r="P22" s="476"/>
      <c r="Q22" s="615" t="s">
        <v>165</v>
      </c>
      <c r="R22" s="616"/>
      <c r="S22" s="616"/>
      <c r="T22" s="616"/>
      <c r="U22" s="616"/>
      <c r="V22" s="617"/>
      <c r="W22" s="621" t="s">
        <v>166</v>
      </c>
      <c r="X22" s="607"/>
      <c r="Y22" s="608"/>
      <c r="Z22" s="481" t="s">
        <v>1</v>
      </c>
      <c r="AA22" s="486"/>
      <c r="AB22" s="486"/>
      <c r="AC22" s="486"/>
      <c r="AD22" s="486"/>
      <c r="AE22" s="486"/>
      <c r="AF22" s="486"/>
      <c r="AG22" s="476"/>
      <c r="AH22" s="634" t="s">
        <v>167</v>
      </c>
      <c r="AI22" s="486"/>
      <c r="AJ22" s="486"/>
      <c r="AK22" s="486"/>
      <c r="AL22" s="476"/>
      <c r="AM22" s="634" t="s">
        <v>168</v>
      </c>
      <c r="AN22" s="635"/>
      <c r="AO22" s="635"/>
      <c r="AP22" s="635"/>
      <c r="AQ22" s="635"/>
      <c r="AR22" s="636"/>
      <c r="AS22" s="615" t="s">
        <v>165</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169</v>
      </c>
      <c r="AZ23" s="430"/>
      <c r="BA23" s="430"/>
      <c r="BB23" s="430"/>
      <c r="BC23" s="430"/>
      <c r="BD23" s="430"/>
      <c r="BE23" s="430"/>
      <c r="BF23" s="430"/>
      <c r="BG23" s="430"/>
      <c r="BH23" s="430"/>
      <c r="BI23" s="430"/>
      <c r="BJ23" s="430"/>
      <c r="BK23" s="430"/>
      <c r="BL23" s="430"/>
      <c r="BM23" s="431"/>
      <c r="BN23" s="469">
        <v>21392643</v>
      </c>
      <c r="BO23" s="470"/>
      <c r="BP23" s="470"/>
      <c r="BQ23" s="470"/>
      <c r="BR23" s="470"/>
      <c r="BS23" s="470"/>
      <c r="BT23" s="470"/>
      <c r="BU23" s="471"/>
      <c r="BV23" s="469">
        <v>22350803</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170</v>
      </c>
      <c r="F24" s="499"/>
      <c r="G24" s="499"/>
      <c r="H24" s="499"/>
      <c r="I24" s="499"/>
      <c r="J24" s="499"/>
      <c r="K24" s="500"/>
      <c r="L24" s="520">
        <v>1</v>
      </c>
      <c r="M24" s="521"/>
      <c r="N24" s="521"/>
      <c r="O24" s="521"/>
      <c r="P24" s="563"/>
      <c r="Q24" s="520">
        <v>9610</v>
      </c>
      <c r="R24" s="521"/>
      <c r="S24" s="521"/>
      <c r="T24" s="521"/>
      <c r="U24" s="521"/>
      <c r="V24" s="563"/>
      <c r="W24" s="622"/>
      <c r="X24" s="610"/>
      <c r="Y24" s="611"/>
      <c r="Z24" s="519" t="s">
        <v>171</v>
      </c>
      <c r="AA24" s="499"/>
      <c r="AB24" s="499"/>
      <c r="AC24" s="499"/>
      <c r="AD24" s="499"/>
      <c r="AE24" s="499"/>
      <c r="AF24" s="499"/>
      <c r="AG24" s="500"/>
      <c r="AH24" s="520">
        <v>752</v>
      </c>
      <c r="AI24" s="521"/>
      <c r="AJ24" s="521"/>
      <c r="AK24" s="521"/>
      <c r="AL24" s="563"/>
      <c r="AM24" s="520">
        <v>2467312</v>
      </c>
      <c r="AN24" s="521"/>
      <c r="AO24" s="521"/>
      <c r="AP24" s="521"/>
      <c r="AQ24" s="521"/>
      <c r="AR24" s="563"/>
      <c r="AS24" s="520">
        <v>3281</v>
      </c>
      <c r="AT24" s="521"/>
      <c r="AU24" s="521"/>
      <c r="AV24" s="521"/>
      <c r="AW24" s="521"/>
      <c r="AX24" s="522"/>
      <c r="AY24" s="642" t="s">
        <v>172</v>
      </c>
      <c r="AZ24" s="643"/>
      <c r="BA24" s="643"/>
      <c r="BB24" s="643"/>
      <c r="BC24" s="643"/>
      <c r="BD24" s="643"/>
      <c r="BE24" s="643"/>
      <c r="BF24" s="643"/>
      <c r="BG24" s="643"/>
      <c r="BH24" s="643"/>
      <c r="BI24" s="643"/>
      <c r="BJ24" s="643"/>
      <c r="BK24" s="643"/>
      <c r="BL24" s="643"/>
      <c r="BM24" s="644"/>
      <c r="BN24" s="469">
        <v>13772320</v>
      </c>
      <c r="BO24" s="470"/>
      <c r="BP24" s="470"/>
      <c r="BQ24" s="470"/>
      <c r="BR24" s="470"/>
      <c r="BS24" s="470"/>
      <c r="BT24" s="470"/>
      <c r="BU24" s="471"/>
      <c r="BV24" s="469">
        <v>13310497</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173</v>
      </c>
      <c r="F25" s="499"/>
      <c r="G25" s="499"/>
      <c r="H25" s="499"/>
      <c r="I25" s="499"/>
      <c r="J25" s="499"/>
      <c r="K25" s="500"/>
      <c r="L25" s="520">
        <v>1</v>
      </c>
      <c r="M25" s="521"/>
      <c r="N25" s="521"/>
      <c r="O25" s="521"/>
      <c r="P25" s="563"/>
      <c r="Q25" s="520">
        <v>8020</v>
      </c>
      <c r="R25" s="521"/>
      <c r="S25" s="521"/>
      <c r="T25" s="521"/>
      <c r="U25" s="521"/>
      <c r="V25" s="563"/>
      <c r="W25" s="622"/>
      <c r="X25" s="610"/>
      <c r="Y25" s="611"/>
      <c r="Z25" s="519" t="s">
        <v>174</v>
      </c>
      <c r="AA25" s="499"/>
      <c r="AB25" s="499"/>
      <c r="AC25" s="499"/>
      <c r="AD25" s="499"/>
      <c r="AE25" s="499"/>
      <c r="AF25" s="499"/>
      <c r="AG25" s="500"/>
      <c r="AH25" s="520">
        <v>146</v>
      </c>
      <c r="AI25" s="521"/>
      <c r="AJ25" s="521"/>
      <c r="AK25" s="521"/>
      <c r="AL25" s="563"/>
      <c r="AM25" s="520">
        <v>475084</v>
      </c>
      <c r="AN25" s="521"/>
      <c r="AO25" s="521"/>
      <c r="AP25" s="521"/>
      <c r="AQ25" s="521"/>
      <c r="AR25" s="563"/>
      <c r="AS25" s="520">
        <v>3254</v>
      </c>
      <c r="AT25" s="521"/>
      <c r="AU25" s="521"/>
      <c r="AV25" s="521"/>
      <c r="AW25" s="521"/>
      <c r="AX25" s="522"/>
      <c r="AY25" s="429" t="s">
        <v>175</v>
      </c>
      <c r="AZ25" s="430"/>
      <c r="BA25" s="430"/>
      <c r="BB25" s="430"/>
      <c r="BC25" s="430"/>
      <c r="BD25" s="430"/>
      <c r="BE25" s="430"/>
      <c r="BF25" s="430"/>
      <c r="BG25" s="430"/>
      <c r="BH25" s="430"/>
      <c r="BI25" s="430"/>
      <c r="BJ25" s="430"/>
      <c r="BK25" s="430"/>
      <c r="BL25" s="430"/>
      <c r="BM25" s="431"/>
      <c r="BN25" s="432">
        <v>1000899</v>
      </c>
      <c r="BO25" s="433"/>
      <c r="BP25" s="433"/>
      <c r="BQ25" s="433"/>
      <c r="BR25" s="433"/>
      <c r="BS25" s="433"/>
      <c r="BT25" s="433"/>
      <c r="BU25" s="434"/>
      <c r="BV25" s="432">
        <v>1174198</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176</v>
      </c>
      <c r="F26" s="499"/>
      <c r="G26" s="499"/>
      <c r="H26" s="499"/>
      <c r="I26" s="499"/>
      <c r="J26" s="499"/>
      <c r="K26" s="500"/>
      <c r="L26" s="520">
        <v>1</v>
      </c>
      <c r="M26" s="521"/>
      <c r="N26" s="521"/>
      <c r="O26" s="521"/>
      <c r="P26" s="563"/>
      <c r="Q26" s="520">
        <v>6500</v>
      </c>
      <c r="R26" s="521"/>
      <c r="S26" s="521"/>
      <c r="T26" s="521"/>
      <c r="U26" s="521"/>
      <c r="V26" s="563"/>
      <c r="W26" s="622"/>
      <c r="X26" s="610"/>
      <c r="Y26" s="611"/>
      <c r="Z26" s="519" t="s">
        <v>177</v>
      </c>
      <c r="AA26" s="632"/>
      <c r="AB26" s="632"/>
      <c r="AC26" s="632"/>
      <c r="AD26" s="632"/>
      <c r="AE26" s="632"/>
      <c r="AF26" s="632"/>
      <c r="AG26" s="633"/>
      <c r="AH26" s="520">
        <v>54</v>
      </c>
      <c r="AI26" s="521"/>
      <c r="AJ26" s="521"/>
      <c r="AK26" s="521"/>
      <c r="AL26" s="563"/>
      <c r="AM26" s="520">
        <v>160002</v>
      </c>
      <c r="AN26" s="521"/>
      <c r="AO26" s="521"/>
      <c r="AP26" s="521"/>
      <c r="AQ26" s="521"/>
      <c r="AR26" s="563"/>
      <c r="AS26" s="520">
        <v>2963</v>
      </c>
      <c r="AT26" s="521"/>
      <c r="AU26" s="521"/>
      <c r="AV26" s="521"/>
      <c r="AW26" s="521"/>
      <c r="AX26" s="522"/>
      <c r="AY26" s="472" t="s">
        <v>178</v>
      </c>
      <c r="AZ26" s="473"/>
      <c r="BA26" s="473"/>
      <c r="BB26" s="473"/>
      <c r="BC26" s="473"/>
      <c r="BD26" s="473"/>
      <c r="BE26" s="473"/>
      <c r="BF26" s="473"/>
      <c r="BG26" s="473"/>
      <c r="BH26" s="473"/>
      <c r="BI26" s="473"/>
      <c r="BJ26" s="473"/>
      <c r="BK26" s="473"/>
      <c r="BL26" s="473"/>
      <c r="BM26" s="474"/>
      <c r="BN26" s="469" t="s">
        <v>179</v>
      </c>
      <c r="BO26" s="470"/>
      <c r="BP26" s="470"/>
      <c r="BQ26" s="470"/>
      <c r="BR26" s="470"/>
      <c r="BS26" s="470"/>
      <c r="BT26" s="470"/>
      <c r="BU26" s="471"/>
      <c r="BV26" s="469" t="s">
        <v>129</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180</v>
      </c>
      <c r="F27" s="499"/>
      <c r="G27" s="499"/>
      <c r="H27" s="499"/>
      <c r="I27" s="499"/>
      <c r="J27" s="499"/>
      <c r="K27" s="500"/>
      <c r="L27" s="520">
        <v>1</v>
      </c>
      <c r="M27" s="521"/>
      <c r="N27" s="521"/>
      <c r="O27" s="521"/>
      <c r="P27" s="563"/>
      <c r="Q27" s="520">
        <v>4880</v>
      </c>
      <c r="R27" s="521"/>
      <c r="S27" s="521"/>
      <c r="T27" s="521"/>
      <c r="U27" s="521"/>
      <c r="V27" s="563"/>
      <c r="W27" s="622"/>
      <c r="X27" s="610"/>
      <c r="Y27" s="611"/>
      <c r="Z27" s="519" t="s">
        <v>181</v>
      </c>
      <c r="AA27" s="499"/>
      <c r="AB27" s="499"/>
      <c r="AC27" s="499"/>
      <c r="AD27" s="499"/>
      <c r="AE27" s="499"/>
      <c r="AF27" s="499"/>
      <c r="AG27" s="500"/>
      <c r="AH27" s="520" t="s">
        <v>179</v>
      </c>
      <c r="AI27" s="521"/>
      <c r="AJ27" s="521"/>
      <c r="AK27" s="521"/>
      <c r="AL27" s="563"/>
      <c r="AM27" s="520" t="s">
        <v>129</v>
      </c>
      <c r="AN27" s="521"/>
      <c r="AO27" s="521"/>
      <c r="AP27" s="521"/>
      <c r="AQ27" s="521"/>
      <c r="AR27" s="563"/>
      <c r="AS27" s="520" t="s">
        <v>179</v>
      </c>
      <c r="AT27" s="521"/>
      <c r="AU27" s="521"/>
      <c r="AV27" s="521"/>
      <c r="AW27" s="521"/>
      <c r="AX27" s="522"/>
      <c r="AY27" s="564" t="s">
        <v>182</v>
      </c>
      <c r="AZ27" s="565"/>
      <c r="BA27" s="565"/>
      <c r="BB27" s="565"/>
      <c r="BC27" s="565"/>
      <c r="BD27" s="565"/>
      <c r="BE27" s="565"/>
      <c r="BF27" s="565"/>
      <c r="BG27" s="565"/>
      <c r="BH27" s="565"/>
      <c r="BI27" s="565"/>
      <c r="BJ27" s="565"/>
      <c r="BK27" s="565"/>
      <c r="BL27" s="565"/>
      <c r="BM27" s="566"/>
      <c r="BN27" s="645">
        <v>1561371</v>
      </c>
      <c r="BO27" s="646"/>
      <c r="BP27" s="646"/>
      <c r="BQ27" s="646"/>
      <c r="BR27" s="646"/>
      <c r="BS27" s="646"/>
      <c r="BT27" s="646"/>
      <c r="BU27" s="647"/>
      <c r="BV27" s="645">
        <v>1560413</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183</v>
      </c>
      <c r="F28" s="499"/>
      <c r="G28" s="499"/>
      <c r="H28" s="499"/>
      <c r="I28" s="499"/>
      <c r="J28" s="499"/>
      <c r="K28" s="500"/>
      <c r="L28" s="520">
        <v>1</v>
      </c>
      <c r="M28" s="521"/>
      <c r="N28" s="521"/>
      <c r="O28" s="521"/>
      <c r="P28" s="563"/>
      <c r="Q28" s="520">
        <v>4420</v>
      </c>
      <c r="R28" s="521"/>
      <c r="S28" s="521"/>
      <c r="T28" s="521"/>
      <c r="U28" s="521"/>
      <c r="V28" s="563"/>
      <c r="W28" s="622"/>
      <c r="X28" s="610"/>
      <c r="Y28" s="611"/>
      <c r="Z28" s="519" t="s">
        <v>184</v>
      </c>
      <c r="AA28" s="499"/>
      <c r="AB28" s="499"/>
      <c r="AC28" s="499"/>
      <c r="AD28" s="499"/>
      <c r="AE28" s="499"/>
      <c r="AF28" s="499"/>
      <c r="AG28" s="500"/>
      <c r="AH28" s="520" t="s">
        <v>129</v>
      </c>
      <c r="AI28" s="521"/>
      <c r="AJ28" s="521"/>
      <c r="AK28" s="521"/>
      <c r="AL28" s="563"/>
      <c r="AM28" s="520" t="s">
        <v>129</v>
      </c>
      <c r="AN28" s="521"/>
      <c r="AO28" s="521"/>
      <c r="AP28" s="521"/>
      <c r="AQ28" s="521"/>
      <c r="AR28" s="563"/>
      <c r="AS28" s="520" t="s">
        <v>179</v>
      </c>
      <c r="AT28" s="521"/>
      <c r="AU28" s="521"/>
      <c r="AV28" s="521"/>
      <c r="AW28" s="521"/>
      <c r="AX28" s="522"/>
      <c r="AY28" s="648" t="s">
        <v>185</v>
      </c>
      <c r="AZ28" s="649"/>
      <c r="BA28" s="649"/>
      <c r="BB28" s="650"/>
      <c r="BC28" s="429" t="s">
        <v>48</v>
      </c>
      <c r="BD28" s="430"/>
      <c r="BE28" s="430"/>
      <c r="BF28" s="430"/>
      <c r="BG28" s="430"/>
      <c r="BH28" s="430"/>
      <c r="BI28" s="430"/>
      <c r="BJ28" s="430"/>
      <c r="BK28" s="430"/>
      <c r="BL28" s="430"/>
      <c r="BM28" s="431"/>
      <c r="BN28" s="432">
        <v>19477801</v>
      </c>
      <c r="BO28" s="433"/>
      <c r="BP28" s="433"/>
      <c r="BQ28" s="433"/>
      <c r="BR28" s="433"/>
      <c r="BS28" s="433"/>
      <c r="BT28" s="433"/>
      <c r="BU28" s="434"/>
      <c r="BV28" s="432">
        <v>23698956</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186</v>
      </c>
      <c r="F29" s="499"/>
      <c r="G29" s="499"/>
      <c r="H29" s="499"/>
      <c r="I29" s="499"/>
      <c r="J29" s="499"/>
      <c r="K29" s="500"/>
      <c r="L29" s="520">
        <v>22</v>
      </c>
      <c r="M29" s="521"/>
      <c r="N29" s="521"/>
      <c r="O29" s="521"/>
      <c r="P29" s="563"/>
      <c r="Q29" s="520">
        <v>4160</v>
      </c>
      <c r="R29" s="521"/>
      <c r="S29" s="521"/>
      <c r="T29" s="521"/>
      <c r="U29" s="521"/>
      <c r="V29" s="563"/>
      <c r="W29" s="623"/>
      <c r="X29" s="624"/>
      <c r="Y29" s="625"/>
      <c r="Z29" s="519" t="s">
        <v>187</v>
      </c>
      <c r="AA29" s="499"/>
      <c r="AB29" s="499"/>
      <c r="AC29" s="499"/>
      <c r="AD29" s="499"/>
      <c r="AE29" s="499"/>
      <c r="AF29" s="499"/>
      <c r="AG29" s="500"/>
      <c r="AH29" s="520">
        <v>752</v>
      </c>
      <c r="AI29" s="521"/>
      <c r="AJ29" s="521"/>
      <c r="AK29" s="521"/>
      <c r="AL29" s="563"/>
      <c r="AM29" s="520">
        <v>2467312</v>
      </c>
      <c r="AN29" s="521"/>
      <c r="AO29" s="521"/>
      <c r="AP29" s="521"/>
      <c r="AQ29" s="521"/>
      <c r="AR29" s="563"/>
      <c r="AS29" s="520">
        <v>3281</v>
      </c>
      <c r="AT29" s="521"/>
      <c r="AU29" s="521"/>
      <c r="AV29" s="521"/>
      <c r="AW29" s="521"/>
      <c r="AX29" s="522"/>
      <c r="AY29" s="651"/>
      <c r="AZ29" s="652"/>
      <c r="BA29" s="652"/>
      <c r="BB29" s="653"/>
      <c r="BC29" s="503" t="s">
        <v>188</v>
      </c>
      <c r="BD29" s="504"/>
      <c r="BE29" s="504"/>
      <c r="BF29" s="504"/>
      <c r="BG29" s="504"/>
      <c r="BH29" s="504"/>
      <c r="BI29" s="504"/>
      <c r="BJ29" s="504"/>
      <c r="BK29" s="504"/>
      <c r="BL29" s="504"/>
      <c r="BM29" s="505"/>
      <c r="BN29" s="469">
        <v>5791077</v>
      </c>
      <c r="BO29" s="470"/>
      <c r="BP29" s="470"/>
      <c r="BQ29" s="470"/>
      <c r="BR29" s="470"/>
      <c r="BS29" s="470"/>
      <c r="BT29" s="470"/>
      <c r="BU29" s="471"/>
      <c r="BV29" s="469">
        <v>5770764</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189</v>
      </c>
      <c r="X30" s="630"/>
      <c r="Y30" s="630"/>
      <c r="Z30" s="630"/>
      <c r="AA30" s="630"/>
      <c r="AB30" s="630"/>
      <c r="AC30" s="630"/>
      <c r="AD30" s="630"/>
      <c r="AE30" s="630"/>
      <c r="AF30" s="630"/>
      <c r="AG30" s="631"/>
      <c r="AH30" s="588">
        <v>99.5</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23544566</v>
      </c>
      <c r="BO30" s="646"/>
      <c r="BP30" s="646"/>
      <c r="BQ30" s="646"/>
      <c r="BR30" s="646"/>
      <c r="BS30" s="646"/>
      <c r="BT30" s="646"/>
      <c r="BU30" s="647"/>
      <c r="BV30" s="645">
        <v>22105063</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196</v>
      </c>
      <c r="D33" s="493"/>
      <c r="E33" s="458" t="s">
        <v>197</v>
      </c>
      <c r="F33" s="458"/>
      <c r="G33" s="458"/>
      <c r="H33" s="458"/>
      <c r="I33" s="458"/>
      <c r="J33" s="458"/>
      <c r="K33" s="458"/>
      <c r="L33" s="458"/>
      <c r="M33" s="458"/>
      <c r="N33" s="458"/>
      <c r="O33" s="458"/>
      <c r="P33" s="458"/>
      <c r="Q33" s="458"/>
      <c r="R33" s="458"/>
      <c r="S33" s="458"/>
      <c r="T33" s="216"/>
      <c r="U33" s="493" t="s">
        <v>198</v>
      </c>
      <c r="V33" s="493"/>
      <c r="W33" s="458" t="s">
        <v>199</v>
      </c>
      <c r="X33" s="458"/>
      <c r="Y33" s="458"/>
      <c r="Z33" s="458"/>
      <c r="AA33" s="458"/>
      <c r="AB33" s="458"/>
      <c r="AC33" s="458"/>
      <c r="AD33" s="458"/>
      <c r="AE33" s="458"/>
      <c r="AF33" s="458"/>
      <c r="AG33" s="458"/>
      <c r="AH33" s="458"/>
      <c r="AI33" s="458"/>
      <c r="AJ33" s="458"/>
      <c r="AK33" s="458"/>
      <c r="AL33" s="216"/>
      <c r="AM33" s="493" t="s">
        <v>196</v>
      </c>
      <c r="AN33" s="493"/>
      <c r="AO33" s="458" t="s">
        <v>199</v>
      </c>
      <c r="AP33" s="458"/>
      <c r="AQ33" s="458"/>
      <c r="AR33" s="458"/>
      <c r="AS33" s="458"/>
      <c r="AT33" s="458"/>
      <c r="AU33" s="458"/>
      <c r="AV33" s="458"/>
      <c r="AW33" s="458"/>
      <c r="AX33" s="458"/>
      <c r="AY33" s="458"/>
      <c r="AZ33" s="458"/>
      <c r="BA33" s="458"/>
      <c r="BB33" s="458"/>
      <c r="BC33" s="458"/>
      <c r="BD33" s="217"/>
      <c r="BE33" s="458" t="s">
        <v>200</v>
      </c>
      <c r="BF33" s="458"/>
      <c r="BG33" s="458" t="s">
        <v>201</v>
      </c>
      <c r="BH33" s="458"/>
      <c r="BI33" s="458"/>
      <c r="BJ33" s="458"/>
      <c r="BK33" s="458"/>
      <c r="BL33" s="458"/>
      <c r="BM33" s="458"/>
      <c r="BN33" s="458"/>
      <c r="BO33" s="458"/>
      <c r="BP33" s="458"/>
      <c r="BQ33" s="458"/>
      <c r="BR33" s="458"/>
      <c r="BS33" s="458"/>
      <c r="BT33" s="458"/>
      <c r="BU33" s="458"/>
      <c r="BV33" s="217"/>
      <c r="BW33" s="493" t="s">
        <v>200</v>
      </c>
      <c r="BX33" s="493"/>
      <c r="BY33" s="458" t="s">
        <v>202</v>
      </c>
      <c r="BZ33" s="458"/>
      <c r="CA33" s="458"/>
      <c r="CB33" s="458"/>
      <c r="CC33" s="458"/>
      <c r="CD33" s="458"/>
      <c r="CE33" s="458"/>
      <c r="CF33" s="458"/>
      <c r="CG33" s="458"/>
      <c r="CH33" s="458"/>
      <c r="CI33" s="458"/>
      <c r="CJ33" s="458"/>
      <c r="CK33" s="458"/>
      <c r="CL33" s="458"/>
      <c r="CM33" s="458"/>
      <c r="CN33" s="216"/>
      <c r="CO33" s="493" t="s">
        <v>198</v>
      </c>
      <c r="CP33" s="493"/>
      <c r="CQ33" s="458" t="s">
        <v>203</v>
      </c>
      <c r="CR33" s="458"/>
      <c r="CS33" s="458"/>
      <c r="CT33" s="458"/>
      <c r="CU33" s="458"/>
      <c r="CV33" s="458"/>
      <c r="CW33" s="458"/>
      <c r="CX33" s="458"/>
      <c r="CY33" s="458"/>
      <c r="CZ33" s="458"/>
      <c r="DA33" s="458"/>
      <c r="DB33" s="458"/>
      <c r="DC33" s="458"/>
      <c r="DD33" s="458"/>
      <c r="DE33" s="458"/>
      <c r="DF33" s="216"/>
      <c r="DG33" s="657" t="s">
        <v>204</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3</v>
      </c>
      <c r="V34" s="658"/>
      <c r="W34" s="659" t="str">
        <f>IF('各会計、関係団体の財政状況及び健全化判断比率'!B28="","",'各会計、関係団体の財政状況及び健全化判断比率'!B28)</f>
        <v>国民健康保険事業特別会計（事業勘定）</v>
      </c>
      <c r="X34" s="659"/>
      <c r="Y34" s="659"/>
      <c r="Z34" s="659"/>
      <c r="AA34" s="659"/>
      <c r="AB34" s="659"/>
      <c r="AC34" s="659"/>
      <c r="AD34" s="659"/>
      <c r="AE34" s="659"/>
      <c r="AF34" s="659"/>
      <c r="AG34" s="659"/>
      <c r="AH34" s="659"/>
      <c r="AI34" s="659"/>
      <c r="AJ34" s="659"/>
      <c r="AK34" s="659"/>
      <c r="AL34" s="214"/>
      <c r="AM34" s="658">
        <f>IF(AO34="","",MAX(C34:D43,U34:V43)+1)</f>
        <v>7</v>
      </c>
      <c r="AN34" s="658"/>
      <c r="AO34" s="659" t="str">
        <f>IF('各会計、関係団体の財政状況及び健全化判断比率'!B32="","",'各会計、関係団体の財政状況及び健全化判断比率'!B32)</f>
        <v>水道事業会計</v>
      </c>
      <c r="AP34" s="659"/>
      <c r="AQ34" s="659"/>
      <c r="AR34" s="659"/>
      <c r="AS34" s="659"/>
      <c r="AT34" s="659"/>
      <c r="AU34" s="659"/>
      <c r="AV34" s="659"/>
      <c r="AW34" s="659"/>
      <c r="AX34" s="659"/>
      <c r="AY34" s="659"/>
      <c r="AZ34" s="659"/>
      <c r="BA34" s="659"/>
      <c r="BB34" s="659"/>
      <c r="BC34" s="659"/>
      <c r="BD34" s="214"/>
      <c r="BE34" s="658">
        <f>IF(BG34="","",MAX(C34:D43,U34:V43,AM34:AN43)+1)</f>
        <v>9</v>
      </c>
      <c r="BF34" s="658"/>
      <c r="BG34" s="659" t="str">
        <f>IF('各会計、関係団体の財政状況及び健全化判断比率'!B34="","",'各会計、関係団体の財政状況及び健全化判断比率'!B34)</f>
        <v>地方卸売市場事業特別会計</v>
      </c>
      <c r="BH34" s="659"/>
      <c r="BI34" s="659"/>
      <c r="BJ34" s="659"/>
      <c r="BK34" s="659"/>
      <c r="BL34" s="659"/>
      <c r="BM34" s="659"/>
      <c r="BN34" s="659"/>
      <c r="BO34" s="659"/>
      <c r="BP34" s="659"/>
      <c r="BQ34" s="659"/>
      <c r="BR34" s="659"/>
      <c r="BS34" s="659"/>
      <c r="BT34" s="659"/>
      <c r="BU34" s="659"/>
      <c r="BV34" s="214"/>
      <c r="BW34" s="658">
        <f>IF(BY34="","",MAX(C34:D43,U34:V43,AM34:AN43,BE34:BF43)+1)</f>
        <v>11</v>
      </c>
      <c r="BX34" s="658"/>
      <c r="BY34" s="659" t="str">
        <f>IF('各会計、関係団体の財政状況及び健全化判断比率'!B68="","",'各会計、関係団体の財政状況及び健全化判断比率'!B68)</f>
        <v>岐阜県市町村会館組合</v>
      </c>
      <c r="BZ34" s="659"/>
      <c r="CA34" s="659"/>
      <c r="CB34" s="659"/>
      <c r="CC34" s="659"/>
      <c r="CD34" s="659"/>
      <c r="CE34" s="659"/>
      <c r="CF34" s="659"/>
      <c r="CG34" s="659"/>
      <c r="CH34" s="659"/>
      <c r="CI34" s="659"/>
      <c r="CJ34" s="659"/>
      <c r="CK34" s="659"/>
      <c r="CL34" s="659"/>
      <c r="CM34" s="659"/>
      <c r="CN34" s="214"/>
      <c r="CO34" s="658">
        <f>IF(CQ34="","",MAX(C34:D43,U34:V43,AM34:AN43,BE34:BF43,BW34:BX43)+1)</f>
        <v>16</v>
      </c>
      <c r="CP34" s="658"/>
      <c r="CQ34" s="659" t="str">
        <f>IF('各会計、関係団体の財政状況及び健全化判断比率'!BS7="","",'各会計、関係団体の財政状況及び健全化判断比率'!BS7)</f>
        <v>高山市施設振興公社</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f>IF(E35="","",C34+1)</f>
        <v>2</v>
      </c>
      <c r="D35" s="658"/>
      <c r="E35" s="659" t="str">
        <f>IF('各会計、関係団体の財政状況及び健全化判断比率'!B8="","",'各会計、関係団体の財政状況及び健全化判断比率'!B8)</f>
        <v>学校給食費特別会計</v>
      </c>
      <c r="F35" s="659"/>
      <c r="G35" s="659"/>
      <c r="H35" s="659"/>
      <c r="I35" s="659"/>
      <c r="J35" s="659"/>
      <c r="K35" s="659"/>
      <c r="L35" s="659"/>
      <c r="M35" s="659"/>
      <c r="N35" s="659"/>
      <c r="O35" s="659"/>
      <c r="P35" s="659"/>
      <c r="Q35" s="659"/>
      <c r="R35" s="659"/>
      <c r="S35" s="659"/>
      <c r="T35" s="214"/>
      <c r="U35" s="658">
        <f>IF(W35="","",U34+1)</f>
        <v>4</v>
      </c>
      <c r="V35" s="658"/>
      <c r="W35" s="659" t="str">
        <f>IF('各会計、関係団体の財政状況及び健全化判断比率'!B29="","",'各会計、関係団体の財政状況及び健全化判断比率'!B29)</f>
        <v>国民健康保険事業特別会計（直診勘定）</v>
      </c>
      <c r="X35" s="659"/>
      <c r="Y35" s="659"/>
      <c r="Z35" s="659"/>
      <c r="AA35" s="659"/>
      <c r="AB35" s="659"/>
      <c r="AC35" s="659"/>
      <c r="AD35" s="659"/>
      <c r="AE35" s="659"/>
      <c r="AF35" s="659"/>
      <c r="AG35" s="659"/>
      <c r="AH35" s="659"/>
      <c r="AI35" s="659"/>
      <c r="AJ35" s="659"/>
      <c r="AK35" s="659"/>
      <c r="AL35" s="214"/>
      <c r="AM35" s="658">
        <f t="shared" ref="AM35:AM43" si="0">IF(AO35="","",AM34+1)</f>
        <v>8</v>
      </c>
      <c r="AN35" s="658"/>
      <c r="AO35" s="659" t="str">
        <f>IF('各会計、関係団体の財政状況及び健全化判断比率'!B33="","",'各会計、関係団体の財政状況及び健全化判断比率'!B33)</f>
        <v>下水道事業会計</v>
      </c>
      <c r="AP35" s="659"/>
      <c r="AQ35" s="659"/>
      <c r="AR35" s="659"/>
      <c r="AS35" s="659"/>
      <c r="AT35" s="659"/>
      <c r="AU35" s="659"/>
      <c r="AV35" s="659"/>
      <c r="AW35" s="659"/>
      <c r="AX35" s="659"/>
      <c r="AY35" s="659"/>
      <c r="AZ35" s="659"/>
      <c r="BA35" s="659"/>
      <c r="BB35" s="659"/>
      <c r="BC35" s="659"/>
      <c r="BD35" s="214"/>
      <c r="BE35" s="658">
        <f t="shared" ref="BE35:BE43" si="1">IF(BG35="","",BE34+1)</f>
        <v>10</v>
      </c>
      <c r="BF35" s="658"/>
      <c r="BG35" s="659" t="str">
        <f>IF('各会計、関係団体の財政状況及び健全化判断比率'!B35="","",'各会計、関係団体の財政状況及び健全化判断比率'!B35)</f>
        <v>観光施設事業特別会計</v>
      </c>
      <c r="BH35" s="659"/>
      <c r="BI35" s="659"/>
      <c r="BJ35" s="659"/>
      <c r="BK35" s="659"/>
      <c r="BL35" s="659"/>
      <c r="BM35" s="659"/>
      <c r="BN35" s="659"/>
      <c r="BO35" s="659"/>
      <c r="BP35" s="659"/>
      <c r="BQ35" s="659"/>
      <c r="BR35" s="659"/>
      <c r="BS35" s="659"/>
      <c r="BT35" s="659"/>
      <c r="BU35" s="659"/>
      <c r="BV35" s="214"/>
      <c r="BW35" s="658">
        <f t="shared" ref="BW35:BW43" si="2">IF(BY35="","",BW34+1)</f>
        <v>12</v>
      </c>
      <c r="BX35" s="658"/>
      <c r="BY35" s="659" t="str">
        <f>IF('各会計、関係団体の財政状況及び健全化判断比率'!B69="","",'各会計、関係団体の財政状況及び健全化判断比率'!B69)</f>
        <v>古川国府給食センター利用組合（一般会計）</v>
      </c>
      <c r="BZ35" s="659"/>
      <c r="CA35" s="659"/>
      <c r="CB35" s="659"/>
      <c r="CC35" s="659"/>
      <c r="CD35" s="659"/>
      <c r="CE35" s="659"/>
      <c r="CF35" s="659"/>
      <c r="CG35" s="659"/>
      <c r="CH35" s="659"/>
      <c r="CI35" s="659"/>
      <c r="CJ35" s="659"/>
      <c r="CK35" s="659"/>
      <c r="CL35" s="659"/>
      <c r="CM35" s="659"/>
      <c r="CN35" s="214"/>
      <c r="CO35" s="658">
        <f t="shared" ref="CO35:CO43" si="3">IF(CQ35="","",CO34+1)</f>
        <v>17</v>
      </c>
      <c r="CP35" s="658"/>
      <c r="CQ35" s="659" t="str">
        <f>IF('各会計、関係団体の財政状況及び健全化判断比率'!BS8="","",'各会計、関係団体の財政状況及び健全化判断比率'!BS8)</f>
        <v>高山市福祉サービス公社</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5</v>
      </c>
      <c r="V36" s="658"/>
      <c r="W36" s="659" t="str">
        <f>IF('各会計、関係団体の財政状況及び健全化判断比率'!B30="","",'各会計、関係団体の財政状況及び健全化判断比率'!B30)</f>
        <v>介護保険事業特別会計</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13</v>
      </c>
      <c r="BX36" s="658"/>
      <c r="BY36" s="659" t="str">
        <f>IF('各会計、関係団体の財政状況及び健全化判断比率'!B70="","",'各会計、関係団体の財政状況及び健全化判断比率'!B70)</f>
        <v>古川国府給食センター利用組合（特別会計）</v>
      </c>
      <c r="BZ36" s="659"/>
      <c r="CA36" s="659"/>
      <c r="CB36" s="659"/>
      <c r="CC36" s="659"/>
      <c r="CD36" s="659"/>
      <c r="CE36" s="659"/>
      <c r="CF36" s="659"/>
      <c r="CG36" s="659"/>
      <c r="CH36" s="659"/>
      <c r="CI36" s="659"/>
      <c r="CJ36" s="659"/>
      <c r="CK36" s="659"/>
      <c r="CL36" s="659"/>
      <c r="CM36" s="659"/>
      <c r="CN36" s="214"/>
      <c r="CO36" s="658">
        <f t="shared" si="3"/>
        <v>18</v>
      </c>
      <c r="CP36" s="658"/>
      <c r="CQ36" s="659" t="str">
        <f>IF('各会計、関係団体の財政状況及び健全化判断比率'!BS9="","",'各会計、関係団体の財政状況及び健全化判断比率'!BS9)</f>
        <v>高山市土地開発公社</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〇</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f t="shared" si="4"/>
        <v>6</v>
      </c>
      <c r="V37" s="658"/>
      <c r="W37" s="659" t="str">
        <f>IF('各会計、関係団体の財政状況及び健全化判断比率'!B31="","",'各会計、関係団体の財政状況及び健全化判断比率'!B31)</f>
        <v>後期高齢者医療事業特別会計</v>
      </c>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14</v>
      </c>
      <c r="BX37" s="658"/>
      <c r="BY37" s="659" t="str">
        <f>IF('各会計、関係団体の財政状況及び健全化判断比率'!B71="","",'各会計、関係団体の財政状況及び健全化判断比率'!B71)</f>
        <v>岐阜県後期高齢者医療広域連合（一般会計）</v>
      </c>
      <c r="BZ37" s="659"/>
      <c r="CA37" s="659"/>
      <c r="CB37" s="659"/>
      <c r="CC37" s="659"/>
      <c r="CD37" s="659"/>
      <c r="CE37" s="659"/>
      <c r="CF37" s="659"/>
      <c r="CG37" s="659"/>
      <c r="CH37" s="659"/>
      <c r="CI37" s="659"/>
      <c r="CJ37" s="659"/>
      <c r="CK37" s="659"/>
      <c r="CL37" s="659"/>
      <c r="CM37" s="659"/>
      <c r="CN37" s="214"/>
      <c r="CO37" s="658">
        <f t="shared" si="3"/>
        <v>19</v>
      </c>
      <c r="CP37" s="658"/>
      <c r="CQ37" s="659" t="str">
        <f>IF('各会計、関係団体の財政状況及び健全化判断比率'!BS10="","",'各会計、関係団体の財政状況及び健全化判断比率'!BS10)</f>
        <v>飛騨高山テレ・エフエム</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15</v>
      </c>
      <c r="BX38" s="658"/>
      <c r="BY38" s="659" t="str">
        <f>IF('各会計、関係団体の財政状況及び健全化判断比率'!B72="","",'各会計、関係団体の財政状況及び健全化判断比率'!B72)</f>
        <v>岐阜県後期高齢者医療広域連合（特別会計）</v>
      </c>
      <c r="BZ38" s="659"/>
      <c r="CA38" s="659"/>
      <c r="CB38" s="659"/>
      <c r="CC38" s="659"/>
      <c r="CD38" s="659"/>
      <c r="CE38" s="659"/>
      <c r="CF38" s="659"/>
      <c r="CG38" s="659"/>
      <c r="CH38" s="659"/>
      <c r="CI38" s="659"/>
      <c r="CJ38" s="659"/>
      <c r="CK38" s="659"/>
      <c r="CL38" s="659"/>
      <c r="CM38" s="659"/>
      <c r="CN38" s="214"/>
      <c r="CO38" s="658">
        <f t="shared" si="3"/>
        <v>20</v>
      </c>
      <c r="CP38" s="658"/>
      <c r="CQ38" s="659" t="str">
        <f>IF('各会計、関係団体の財政状況及び健全化判断比率'!BS11="","",'各会計、関係団体の財政状況及び健全化判断比率'!BS11)</f>
        <v>乗鞍国際観光</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t="str">
        <f t="shared" si="2"/>
        <v/>
      </c>
      <c r="BX39" s="658"/>
      <c r="BY39" s="659" t="str">
        <f>IF('各会計、関係団体の財政状況及び健全化判断比率'!B73="","",'各会計、関係団体の財政状況及び健全化判断比率'!B73)</f>
        <v/>
      </c>
      <c r="BZ39" s="659"/>
      <c r="CA39" s="659"/>
      <c r="CB39" s="659"/>
      <c r="CC39" s="659"/>
      <c r="CD39" s="659"/>
      <c r="CE39" s="659"/>
      <c r="CF39" s="659"/>
      <c r="CG39" s="659"/>
      <c r="CH39" s="659"/>
      <c r="CI39" s="659"/>
      <c r="CJ39" s="659"/>
      <c r="CK39" s="659"/>
      <c r="CL39" s="659"/>
      <c r="CM39" s="659"/>
      <c r="CN39" s="214"/>
      <c r="CO39" s="658">
        <f t="shared" si="3"/>
        <v>21</v>
      </c>
      <c r="CP39" s="658"/>
      <c r="CQ39" s="659" t="str">
        <f>IF('各会計、関係団体の財政状況及び健全化判断比率'!BS12="","",'各会計、関係団体の財政状況及び健全化判断比率'!BS12)</f>
        <v>飛騨大鍾乳洞観光</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t="str">
        <f t="shared" si="2"/>
        <v/>
      </c>
      <c r="BX40" s="658"/>
      <c r="BY40" s="659" t="str">
        <f>IF('各会計、関係団体の財政状況及び健全化判断比率'!B74="","",'各会計、関係団体の財政状況及び健全化判断比率'!B74)</f>
        <v/>
      </c>
      <c r="BZ40" s="659"/>
      <c r="CA40" s="659"/>
      <c r="CB40" s="659"/>
      <c r="CC40" s="659"/>
      <c r="CD40" s="659"/>
      <c r="CE40" s="659"/>
      <c r="CF40" s="659"/>
      <c r="CG40" s="659"/>
      <c r="CH40" s="659"/>
      <c r="CI40" s="659"/>
      <c r="CJ40" s="659"/>
      <c r="CK40" s="659"/>
      <c r="CL40" s="659"/>
      <c r="CM40" s="659"/>
      <c r="CN40" s="214"/>
      <c r="CO40" s="658">
        <f t="shared" si="3"/>
        <v>22</v>
      </c>
      <c r="CP40" s="658"/>
      <c r="CQ40" s="659" t="str">
        <f>IF('各会計、関係団体の財政状況及び健全化判断比率'!BS13="","",'各会計、関係団体の財政状況及び健全化判断比率'!BS13)</f>
        <v>荘川観光振興公社</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t="str">
        <f t="shared" si="2"/>
        <v/>
      </c>
      <c r="BX41" s="658"/>
      <c r="BY41" s="659" t="str">
        <f>IF('各会計、関係団体の財政状況及び健全化判断比率'!B75="","",'各会計、関係団体の財政状況及び健全化判断比率'!B75)</f>
        <v/>
      </c>
      <c r="BZ41" s="659"/>
      <c r="CA41" s="659"/>
      <c r="CB41" s="659"/>
      <c r="CC41" s="659"/>
      <c r="CD41" s="659"/>
      <c r="CE41" s="659"/>
      <c r="CF41" s="659"/>
      <c r="CG41" s="659"/>
      <c r="CH41" s="659"/>
      <c r="CI41" s="659"/>
      <c r="CJ41" s="659"/>
      <c r="CK41" s="659"/>
      <c r="CL41" s="659"/>
      <c r="CM41" s="659"/>
      <c r="CN41" s="214"/>
      <c r="CO41" s="658">
        <f t="shared" si="3"/>
        <v>23</v>
      </c>
      <c r="CP41" s="658"/>
      <c r="CQ41" s="659" t="str">
        <f>IF('各会計、関係団体の財政状況及び健全化判断比率'!BS14="","",'各会計、関係団体の財政状況及び健全化判断比率'!BS14)</f>
        <v>御母衣湖観光開発</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t="str">
        <f t="shared" si="2"/>
        <v/>
      </c>
      <c r="BX42" s="658"/>
      <c r="BY42" s="659" t="str">
        <f>IF('各会計、関係団体の財政状況及び健全化判断比率'!B76="","",'各会計、関係団体の財政状況及び健全化判断比率'!B76)</f>
        <v/>
      </c>
      <c r="BZ42" s="659"/>
      <c r="CA42" s="659"/>
      <c r="CB42" s="659"/>
      <c r="CC42" s="659"/>
      <c r="CD42" s="659"/>
      <c r="CE42" s="659"/>
      <c r="CF42" s="659"/>
      <c r="CG42" s="659"/>
      <c r="CH42" s="659"/>
      <c r="CI42" s="659"/>
      <c r="CJ42" s="659"/>
      <c r="CK42" s="659"/>
      <c r="CL42" s="659"/>
      <c r="CM42" s="659"/>
      <c r="CN42" s="214"/>
      <c r="CO42" s="658">
        <f t="shared" si="3"/>
        <v>24</v>
      </c>
      <c r="CP42" s="658"/>
      <c r="CQ42" s="659" t="str">
        <f>IF('各会計、関係団体の財政状況及び健全化判断比率'!BS15="","",'各会計、関係団体の財政状況及び健全化判断比率'!BS15)</f>
        <v>位山ふれあいの里</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f t="shared" si="3"/>
        <v>25</v>
      </c>
      <c r="CP43" s="658"/>
      <c r="CQ43" s="659" t="str">
        <f>IF('各会計、関係団体の財政状況及び健全化判断比率'!BS16="","",'各会計、関係団体の財政状況及び健全化判断比率'!BS16)</f>
        <v>ひだ桃源郷</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209</v>
      </c>
    </row>
    <row r="50" spans="5:5" x14ac:dyDescent="0.15">
      <c r="E50" s="188" t="s">
        <v>210</v>
      </c>
    </row>
    <row r="51" spans="5:5" x14ac:dyDescent="0.15">
      <c r="E51" s="188" t="s">
        <v>211</v>
      </c>
    </row>
    <row r="52" spans="5:5" x14ac:dyDescent="0.15">
      <c r="E52" s="188" t="s">
        <v>212</v>
      </c>
    </row>
    <row r="53" spans="5:5" x14ac:dyDescent="0.15"/>
    <row r="54" spans="5:5" x14ac:dyDescent="0.15"/>
    <row r="55" spans="5:5" x14ac:dyDescent="0.15"/>
    <row r="56" spans="5:5" x14ac:dyDescent="0.15"/>
  </sheetData>
  <sheetProtection algorithmName="SHA-512" hashValue="QFchKvjN+5iokWuYkz9JQHzGqTVlXL+0w3eo8V/Xqfnh0zcYe+EnlMybpzgkH2XYxWu3rrYbZSTjkij83J+dxw==" saltValue="2K0vC7z+JRXZDzEwqVDRh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561</v>
      </c>
      <c r="G33" s="29" t="s">
        <v>562</v>
      </c>
      <c r="H33" s="29" t="s">
        <v>563</v>
      </c>
      <c r="I33" s="29" t="s">
        <v>564</v>
      </c>
      <c r="J33" s="30" t="s">
        <v>565</v>
      </c>
      <c r="K33" s="22"/>
      <c r="L33" s="22"/>
      <c r="M33" s="22"/>
      <c r="N33" s="22"/>
      <c r="O33" s="22"/>
      <c r="P33" s="22"/>
    </row>
    <row r="34" spans="1:16" ht="39" customHeight="1" x14ac:dyDescent="0.15">
      <c r="A34" s="22"/>
      <c r="B34" s="31"/>
      <c r="C34" s="1250" t="s">
        <v>571</v>
      </c>
      <c r="D34" s="1250"/>
      <c r="E34" s="1251"/>
      <c r="F34" s="32">
        <v>8.7100000000000009</v>
      </c>
      <c r="G34" s="33">
        <v>9.18</v>
      </c>
      <c r="H34" s="33">
        <v>9.18</v>
      </c>
      <c r="I34" s="33">
        <v>9.0399999999999991</v>
      </c>
      <c r="J34" s="34">
        <v>9.3699999999999992</v>
      </c>
      <c r="K34" s="22"/>
      <c r="L34" s="22"/>
      <c r="M34" s="22"/>
      <c r="N34" s="22"/>
      <c r="O34" s="22"/>
      <c r="P34" s="22"/>
    </row>
    <row r="35" spans="1:16" ht="39" customHeight="1" x14ac:dyDescent="0.15">
      <c r="A35" s="22"/>
      <c r="B35" s="35"/>
      <c r="C35" s="1244" t="s">
        <v>572</v>
      </c>
      <c r="D35" s="1245"/>
      <c r="E35" s="1246"/>
      <c r="F35" s="36">
        <v>6.73</v>
      </c>
      <c r="G35" s="37">
        <v>4.17</v>
      </c>
      <c r="H35" s="37">
        <v>2.27</v>
      </c>
      <c r="I35" s="37">
        <v>3.88</v>
      </c>
      <c r="J35" s="38">
        <v>5.72</v>
      </c>
      <c r="K35" s="22"/>
      <c r="L35" s="22"/>
      <c r="M35" s="22"/>
      <c r="N35" s="22"/>
      <c r="O35" s="22"/>
      <c r="P35" s="22"/>
    </row>
    <row r="36" spans="1:16" ht="39" customHeight="1" x14ac:dyDescent="0.15">
      <c r="A36" s="22"/>
      <c r="B36" s="35"/>
      <c r="C36" s="1244" t="s">
        <v>573</v>
      </c>
      <c r="D36" s="1245"/>
      <c r="E36" s="1246"/>
      <c r="F36" s="36">
        <v>0.42</v>
      </c>
      <c r="G36" s="37">
        <v>0.92</v>
      </c>
      <c r="H36" s="37">
        <v>1.04</v>
      </c>
      <c r="I36" s="37">
        <v>0.97</v>
      </c>
      <c r="J36" s="38">
        <v>1.27</v>
      </c>
      <c r="K36" s="22"/>
      <c r="L36" s="22"/>
      <c r="M36" s="22"/>
      <c r="N36" s="22"/>
      <c r="O36" s="22"/>
      <c r="P36" s="22"/>
    </row>
    <row r="37" spans="1:16" ht="39" customHeight="1" x14ac:dyDescent="0.15">
      <c r="A37" s="22"/>
      <c r="B37" s="35"/>
      <c r="C37" s="1244" t="s">
        <v>574</v>
      </c>
      <c r="D37" s="1245"/>
      <c r="E37" s="1246"/>
      <c r="F37" s="36" t="s">
        <v>519</v>
      </c>
      <c r="G37" s="37" t="s">
        <v>519</v>
      </c>
      <c r="H37" s="37" t="s">
        <v>519</v>
      </c>
      <c r="I37" s="37" t="s">
        <v>519</v>
      </c>
      <c r="J37" s="38">
        <v>1.1399999999999999</v>
      </c>
      <c r="K37" s="22"/>
      <c r="L37" s="22"/>
      <c r="M37" s="22"/>
      <c r="N37" s="22"/>
      <c r="O37" s="22"/>
      <c r="P37" s="22"/>
    </row>
    <row r="38" spans="1:16" ht="39" customHeight="1" x14ac:dyDescent="0.15">
      <c r="A38" s="22"/>
      <c r="B38" s="35"/>
      <c r="C38" s="1244" t="s">
        <v>575</v>
      </c>
      <c r="D38" s="1245"/>
      <c r="E38" s="1246"/>
      <c r="F38" s="36">
        <v>0.56000000000000005</v>
      </c>
      <c r="G38" s="37">
        <v>0.66</v>
      </c>
      <c r="H38" s="37">
        <v>0.17</v>
      </c>
      <c r="I38" s="37">
        <v>0.67</v>
      </c>
      <c r="J38" s="38">
        <v>0.39</v>
      </c>
      <c r="K38" s="22"/>
      <c r="L38" s="22"/>
      <c r="M38" s="22"/>
      <c r="N38" s="22"/>
      <c r="O38" s="22"/>
      <c r="P38" s="22"/>
    </row>
    <row r="39" spans="1:16" ht="39" customHeight="1" x14ac:dyDescent="0.15">
      <c r="A39" s="22"/>
      <c r="B39" s="35"/>
      <c r="C39" s="1244" t="s">
        <v>576</v>
      </c>
      <c r="D39" s="1245"/>
      <c r="E39" s="1246"/>
      <c r="F39" s="36">
        <v>0.2</v>
      </c>
      <c r="G39" s="37">
        <v>0.21</v>
      </c>
      <c r="H39" s="37">
        <v>0.23</v>
      </c>
      <c r="I39" s="37">
        <v>0.23</v>
      </c>
      <c r="J39" s="38">
        <v>0.23</v>
      </c>
      <c r="K39" s="22"/>
      <c r="L39" s="22"/>
      <c r="M39" s="22"/>
      <c r="N39" s="22"/>
      <c r="O39" s="22"/>
      <c r="P39" s="22"/>
    </row>
    <row r="40" spans="1:16" ht="39" customHeight="1" x14ac:dyDescent="0.15">
      <c r="A40" s="22"/>
      <c r="B40" s="35"/>
      <c r="C40" s="1244" t="s">
        <v>577</v>
      </c>
      <c r="D40" s="1245"/>
      <c r="E40" s="1246"/>
      <c r="F40" s="36">
        <v>0.16</v>
      </c>
      <c r="G40" s="37">
        <v>0.15</v>
      </c>
      <c r="H40" s="37">
        <v>0.15</v>
      </c>
      <c r="I40" s="37">
        <v>0.11</v>
      </c>
      <c r="J40" s="38">
        <v>0.19</v>
      </c>
      <c r="K40" s="22"/>
      <c r="L40" s="22"/>
      <c r="M40" s="22"/>
      <c r="N40" s="22"/>
      <c r="O40" s="22"/>
      <c r="P40" s="22"/>
    </row>
    <row r="41" spans="1:16" ht="39" customHeight="1" x14ac:dyDescent="0.15">
      <c r="A41" s="22"/>
      <c r="B41" s="35"/>
      <c r="C41" s="1244" t="s">
        <v>578</v>
      </c>
      <c r="D41" s="1245"/>
      <c r="E41" s="1246"/>
      <c r="F41" s="36">
        <v>0.03</v>
      </c>
      <c r="G41" s="37">
        <v>0.02</v>
      </c>
      <c r="H41" s="37">
        <v>0.04</v>
      </c>
      <c r="I41" s="37">
        <v>0.04</v>
      </c>
      <c r="J41" s="38">
        <v>0.02</v>
      </c>
      <c r="K41" s="22"/>
      <c r="L41" s="22"/>
      <c r="M41" s="22"/>
      <c r="N41" s="22"/>
      <c r="O41" s="22"/>
      <c r="P41" s="22"/>
    </row>
    <row r="42" spans="1:16" ht="39" customHeight="1" x14ac:dyDescent="0.15">
      <c r="A42" s="22"/>
      <c r="B42" s="39"/>
      <c r="C42" s="1244" t="s">
        <v>579</v>
      </c>
      <c r="D42" s="1245"/>
      <c r="E42" s="1246"/>
      <c r="F42" s="36" t="s">
        <v>519</v>
      </c>
      <c r="G42" s="37" t="s">
        <v>519</v>
      </c>
      <c r="H42" s="37" t="s">
        <v>519</v>
      </c>
      <c r="I42" s="37" t="s">
        <v>519</v>
      </c>
      <c r="J42" s="38" t="s">
        <v>519</v>
      </c>
      <c r="K42" s="22"/>
      <c r="L42" s="22"/>
      <c r="M42" s="22"/>
      <c r="N42" s="22"/>
      <c r="O42" s="22"/>
      <c r="P42" s="22"/>
    </row>
    <row r="43" spans="1:16" ht="39" customHeight="1" thickBot="1" x14ac:dyDescent="0.2">
      <c r="A43" s="22"/>
      <c r="B43" s="40"/>
      <c r="C43" s="1247" t="s">
        <v>580</v>
      </c>
      <c r="D43" s="1248"/>
      <c r="E43" s="1249"/>
      <c r="F43" s="41">
        <v>0.39</v>
      </c>
      <c r="G43" s="42">
        <v>0.61</v>
      </c>
      <c r="H43" s="42">
        <v>0.64</v>
      </c>
      <c r="I43" s="42">
        <v>1</v>
      </c>
      <c r="J43" s="43">
        <v>0.01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4Jz22DmY/QmBRbGvyPpqKvcWA7c8x4rlJoFSXuu7/ANg68KAsWSonX1rGaOJr1+qf8ExT2guBPCv1BroSXsUNw==" saltValue="yNkvZS08OBbLl83XGV6lI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x14ac:dyDescent="0.15">
      <c r="A45" s="48"/>
      <c r="B45" s="1252" t="s">
        <v>11</v>
      </c>
      <c r="C45" s="1253"/>
      <c r="D45" s="58"/>
      <c r="E45" s="1258" t="s">
        <v>12</v>
      </c>
      <c r="F45" s="1258"/>
      <c r="G45" s="1258"/>
      <c r="H45" s="1258"/>
      <c r="I45" s="1258"/>
      <c r="J45" s="1259"/>
      <c r="K45" s="59">
        <v>4861</v>
      </c>
      <c r="L45" s="60">
        <v>4628</v>
      </c>
      <c r="M45" s="60">
        <v>4420</v>
      </c>
      <c r="N45" s="60">
        <v>4149</v>
      </c>
      <c r="O45" s="61">
        <v>3886</v>
      </c>
      <c r="P45" s="48"/>
      <c r="Q45" s="48"/>
      <c r="R45" s="48"/>
      <c r="S45" s="48"/>
      <c r="T45" s="48"/>
      <c r="U45" s="48"/>
    </row>
    <row r="46" spans="1:21" ht="30.75" customHeight="1" x14ac:dyDescent="0.15">
      <c r="A46" s="48"/>
      <c r="B46" s="1254"/>
      <c r="C46" s="1255"/>
      <c r="D46" s="62"/>
      <c r="E46" s="1260" t="s">
        <v>13</v>
      </c>
      <c r="F46" s="1260"/>
      <c r="G46" s="1260"/>
      <c r="H46" s="1260"/>
      <c r="I46" s="1260"/>
      <c r="J46" s="1261"/>
      <c r="K46" s="63" t="s">
        <v>519</v>
      </c>
      <c r="L46" s="64" t="s">
        <v>519</v>
      </c>
      <c r="M46" s="64" t="s">
        <v>519</v>
      </c>
      <c r="N46" s="64" t="s">
        <v>519</v>
      </c>
      <c r="O46" s="65" t="s">
        <v>519</v>
      </c>
      <c r="P46" s="48"/>
      <c r="Q46" s="48"/>
      <c r="R46" s="48"/>
      <c r="S46" s="48"/>
      <c r="T46" s="48"/>
      <c r="U46" s="48"/>
    </row>
    <row r="47" spans="1:21" ht="30.75" customHeight="1" x14ac:dyDescent="0.15">
      <c r="A47" s="48"/>
      <c r="B47" s="1254"/>
      <c r="C47" s="1255"/>
      <c r="D47" s="62"/>
      <c r="E47" s="1260" t="s">
        <v>14</v>
      </c>
      <c r="F47" s="1260"/>
      <c r="G47" s="1260"/>
      <c r="H47" s="1260"/>
      <c r="I47" s="1260"/>
      <c r="J47" s="1261"/>
      <c r="K47" s="63" t="s">
        <v>519</v>
      </c>
      <c r="L47" s="64" t="s">
        <v>519</v>
      </c>
      <c r="M47" s="64" t="s">
        <v>519</v>
      </c>
      <c r="N47" s="64" t="s">
        <v>519</v>
      </c>
      <c r="O47" s="65" t="s">
        <v>519</v>
      </c>
      <c r="P47" s="48"/>
      <c r="Q47" s="48"/>
      <c r="R47" s="48"/>
      <c r="S47" s="48"/>
      <c r="T47" s="48"/>
      <c r="U47" s="48"/>
    </row>
    <row r="48" spans="1:21" ht="30.75" customHeight="1" x14ac:dyDescent="0.15">
      <c r="A48" s="48"/>
      <c r="B48" s="1254"/>
      <c r="C48" s="1255"/>
      <c r="D48" s="62"/>
      <c r="E48" s="1260" t="s">
        <v>15</v>
      </c>
      <c r="F48" s="1260"/>
      <c r="G48" s="1260"/>
      <c r="H48" s="1260"/>
      <c r="I48" s="1260"/>
      <c r="J48" s="1261"/>
      <c r="K48" s="63">
        <v>1581</v>
      </c>
      <c r="L48" s="64">
        <v>1543</v>
      </c>
      <c r="M48" s="64">
        <v>1387</v>
      </c>
      <c r="N48" s="64">
        <v>1499</v>
      </c>
      <c r="O48" s="65">
        <v>1250</v>
      </c>
      <c r="P48" s="48"/>
      <c r="Q48" s="48"/>
      <c r="R48" s="48"/>
      <c r="S48" s="48"/>
      <c r="T48" s="48"/>
      <c r="U48" s="48"/>
    </row>
    <row r="49" spans="1:21" ht="30.75" customHeight="1" x14ac:dyDescent="0.15">
      <c r="A49" s="48"/>
      <c r="B49" s="1254"/>
      <c r="C49" s="1255"/>
      <c r="D49" s="62"/>
      <c r="E49" s="1260" t="s">
        <v>16</v>
      </c>
      <c r="F49" s="1260"/>
      <c r="G49" s="1260"/>
      <c r="H49" s="1260"/>
      <c r="I49" s="1260"/>
      <c r="J49" s="1261"/>
      <c r="K49" s="63">
        <v>9</v>
      </c>
      <c r="L49" s="64">
        <v>9</v>
      </c>
      <c r="M49" s="64">
        <v>9</v>
      </c>
      <c r="N49" s="64">
        <v>9</v>
      </c>
      <c r="O49" s="65">
        <v>9</v>
      </c>
      <c r="P49" s="48"/>
      <c r="Q49" s="48"/>
      <c r="R49" s="48"/>
      <c r="S49" s="48"/>
      <c r="T49" s="48"/>
      <c r="U49" s="48"/>
    </row>
    <row r="50" spans="1:21" ht="30.75" customHeight="1" x14ac:dyDescent="0.15">
      <c r="A50" s="48"/>
      <c r="B50" s="1254"/>
      <c r="C50" s="1255"/>
      <c r="D50" s="62"/>
      <c r="E50" s="1260" t="s">
        <v>17</v>
      </c>
      <c r="F50" s="1260"/>
      <c r="G50" s="1260"/>
      <c r="H50" s="1260"/>
      <c r="I50" s="1260"/>
      <c r="J50" s="1261"/>
      <c r="K50" s="63">
        <v>535</v>
      </c>
      <c r="L50" s="64">
        <v>883</v>
      </c>
      <c r="M50" s="64">
        <v>98</v>
      </c>
      <c r="N50" s="64">
        <v>78</v>
      </c>
      <c r="O50" s="65">
        <v>77</v>
      </c>
      <c r="P50" s="48"/>
      <c r="Q50" s="48"/>
      <c r="R50" s="48"/>
      <c r="S50" s="48"/>
      <c r="T50" s="48"/>
      <c r="U50" s="48"/>
    </row>
    <row r="51" spans="1:21" ht="30.75" customHeight="1" x14ac:dyDescent="0.15">
      <c r="A51" s="48"/>
      <c r="B51" s="1256"/>
      <c r="C51" s="1257"/>
      <c r="D51" s="66"/>
      <c r="E51" s="1260" t="s">
        <v>18</v>
      </c>
      <c r="F51" s="1260"/>
      <c r="G51" s="1260"/>
      <c r="H51" s="1260"/>
      <c r="I51" s="1260"/>
      <c r="J51" s="1261"/>
      <c r="K51" s="63" t="s">
        <v>519</v>
      </c>
      <c r="L51" s="64" t="s">
        <v>519</v>
      </c>
      <c r="M51" s="64" t="s">
        <v>519</v>
      </c>
      <c r="N51" s="64" t="s">
        <v>519</v>
      </c>
      <c r="O51" s="65" t="s">
        <v>519</v>
      </c>
      <c r="P51" s="48"/>
      <c r="Q51" s="48"/>
      <c r="R51" s="48"/>
      <c r="S51" s="48"/>
      <c r="T51" s="48"/>
      <c r="U51" s="48"/>
    </row>
    <row r="52" spans="1:21" ht="30.75" customHeight="1" x14ac:dyDescent="0.15">
      <c r="A52" s="48"/>
      <c r="B52" s="1262" t="s">
        <v>19</v>
      </c>
      <c r="C52" s="1263"/>
      <c r="D52" s="66"/>
      <c r="E52" s="1260" t="s">
        <v>20</v>
      </c>
      <c r="F52" s="1260"/>
      <c r="G52" s="1260"/>
      <c r="H52" s="1260"/>
      <c r="I52" s="1260"/>
      <c r="J52" s="1261"/>
      <c r="K52" s="63">
        <v>4641</v>
      </c>
      <c r="L52" s="64">
        <v>4449</v>
      </c>
      <c r="M52" s="64">
        <v>4444</v>
      </c>
      <c r="N52" s="64">
        <v>4371</v>
      </c>
      <c r="O52" s="65">
        <v>4120</v>
      </c>
      <c r="P52" s="48"/>
      <c r="Q52" s="48"/>
      <c r="R52" s="48"/>
      <c r="S52" s="48"/>
      <c r="T52" s="48"/>
      <c r="U52" s="48"/>
    </row>
    <row r="53" spans="1:21" ht="30.75" customHeight="1" thickBot="1" x14ac:dyDescent="0.2">
      <c r="A53" s="48"/>
      <c r="B53" s="1264" t="s">
        <v>21</v>
      </c>
      <c r="C53" s="1265"/>
      <c r="D53" s="67"/>
      <c r="E53" s="1266" t="s">
        <v>22</v>
      </c>
      <c r="F53" s="1266"/>
      <c r="G53" s="1266"/>
      <c r="H53" s="1266"/>
      <c r="I53" s="1266"/>
      <c r="J53" s="1267"/>
      <c r="K53" s="68">
        <v>2345</v>
      </c>
      <c r="L53" s="69">
        <v>2614</v>
      </c>
      <c r="M53" s="69">
        <v>1470</v>
      </c>
      <c r="N53" s="69">
        <v>1364</v>
      </c>
      <c r="O53" s="70">
        <v>1102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581</v>
      </c>
      <c r="P55" s="48"/>
      <c r="Q55" s="48"/>
      <c r="R55" s="48"/>
      <c r="S55" s="48"/>
      <c r="T55" s="48"/>
      <c r="U55" s="48"/>
    </row>
    <row r="56" spans="1:21" ht="31.5" customHeight="1" thickBot="1" x14ac:dyDescent="0.2">
      <c r="A56" s="48"/>
      <c r="B56" s="76"/>
      <c r="C56" s="77"/>
      <c r="D56" s="77"/>
      <c r="E56" s="78"/>
      <c r="F56" s="78"/>
      <c r="G56" s="78"/>
      <c r="H56" s="78"/>
      <c r="I56" s="78"/>
      <c r="J56" s="79" t="s">
        <v>2</v>
      </c>
      <c r="K56" s="80" t="s">
        <v>582</v>
      </c>
      <c r="L56" s="81" t="s">
        <v>583</v>
      </c>
      <c r="M56" s="81" t="s">
        <v>584</v>
      </c>
      <c r="N56" s="81" t="s">
        <v>585</v>
      </c>
      <c r="O56" s="82" t="s">
        <v>586</v>
      </c>
      <c r="P56" s="48"/>
      <c r="Q56" s="48"/>
      <c r="R56" s="48"/>
      <c r="S56" s="48"/>
      <c r="T56" s="48"/>
      <c r="U56" s="48"/>
    </row>
    <row r="57" spans="1:21" ht="31.5" customHeight="1" x14ac:dyDescent="0.15">
      <c r="B57" s="1268" t="s">
        <v>25</v>
      </c>
      <c r="C57" s="1269"/>
      <c r="D57" s="1272" t="s">
        <v>26</v>
      </c>
      <c r="E57" s="1273"/>
      <c r="F57" s="1273"/>
      <c r="G57" s="1273"/>
      <c r="H57" s="1273"/>
      <c r="I57" s="1273"/>
      <c r="J57" s="1274"/>
      <c r="K57" s="83" t="s">
        <v>620</v>
      </c>
      <c r="L57" s="84" t="s">
        <v>620</v>
      </c>
      <c r="M57" s="84" t="s">
        <v>620</v>
      </c>
      <c r="N57" s="84" t="s">
        <v>620</v>
      </c>
      <c r="O57" s="85" t="s">
        <v>620</v>
      </c>
    </row>
    <row r="58" spans="1:21" ht="31.5" customHeight="1" thickBot="1" x14ac:dyDescent="0.2">
      <c r="B58" s="1270"/>
      <c r="C58" s="1271"/>
      <c r="D58" s="1275" t="s">
        <v>27</v>
      </c>
      <c r="E58" s="1276"/>
      <c r="F58" s="1276"/>
      <c r="G58" s="1276"/>
      <c r="H58" s="1276"/>
      <c r="I58" s="1276"/>
      <c r="J58" s="1277"/>
      <c r="K58" s="86" t="s">
        <v>620</v>
      </c>
      <c r="L58" s="87" t="s">
        <v>620</v>
      </c>
      <c r="M58" s="87" t="s">
        <v>620</v>
      </c>
      <c r="N58" s="87" t="s">
        <v>620</v>
      </c>
      <c r="O58" s="88" t="s">
        <v>620</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sTCUYfbWxBNTKs0mcVzz570lHd6kLluv5pL4F+hWbHGOrwyQwYTqOghGhmUH4BwEz1yJMrOSf1oiPrLScn9Zw==" saltValue="jmnpS8oFbsCmkn4n/li0i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5" zoomScaleNormal="8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561</v>
      </c>
      <c r="J40" s="100" t="s">
        <v>562</v>
      </c>
      <c r="K40" s="100" t="s">
        <v>563</v>
      </c>
      <c r="L40" s="100" t="s">
        <v>564</v>
      </c>
      <c r="M40" s="101" t="s">
        <v>565</v>
      </c>
    </row>
    <row r="41" spans="2:13" ht="27.75" customHeight="1" x14ac:dyDescent="0.15">
      <c r="B41" s="1278" t="s">
        <v>30</v>
      </c>
      <c r="C41" s="1279"/>
      <c r="D41" s="102"/>
      <c r="E41" s="1284" t="s">
        <v>31</v>
      </c>
      <c r="F41" s="1284"/>
      <c r="G41" s="1284"/>
      <c r="H41" s="1285"/>
      <c r="I41" s="103">
        <v>29410</v>
      </c>
      <c r="J41" s="104">
        <v>27071</v>
      </c>
      <c r="K41" s="104">
        <v>24439</v>
      </c>
      <c r="L41" s="104">
        <v>22450</v>
      </c>
      <c r="M41" s="105">
        <v>21472</v>
      </c>
    </row>
    <row r="42" spans="2:13" ht="27.75" customHeight="1" x14ac:dyDescent="0.15">
      <c r="B42" s="1280"/>
      <c r="C42" s="1281"/>
      <c r="D42" s="106"/>
      <c r="E42" s="1286" t="s">
        <v>32</v>
      </c>
      <c r="F42" s="1286"/>
      <c r="G42" s="1286"/>
      <c r="H42" s="1287"/>
      <c r="I42" s="107">
        <v>1366</v>
      </c>
      <c r="J42" s="108">
        <v>366</v>
      </c>
      <c r="K42" s="108">
        <v>335</v>
      </c>
      <c r="L42" s="108">
        <v>305</v>
      </c>
      <c r="M42" s="109">
        <v>271</v>
      </c>
    </row>
    <row r="43" spans="2:13" ht="27.75" customHeight="1" x14ac:dyDescent="0.15">
      <c r="B43" s="1280"/>
      <c r="C43" s="1281"/>
      <c r="D43" s="106"/>
      <c r="E43" s="1286" t="s">
        <v>33</v>
      </c>
      <c r="F43" s="1286"/>
      <c r="G43" s="1286"/>
      <c r="H43" s="1287"/>
      <c r="I43" s="107">
        <v>15847</v>
      </c>
      <c r="J43" s="108">
        <v>15085</v>
      </c>
      <c r="K43" s="108">
        <v>14214</v>
      </c>
      <c r="L43" s="108">
        <v>13425</v>
      </c>
      <c r="M43" s="109">
        <v>12122</v>
      </c>
    </row>
    <row r="44" spans="2:13" ht="27.75" customHeight="1" x14ac:dyDescent="0.15">
      <c r="B44" s="1280"/>
      <c r="C44" s="1281"/>
      <c r="D44" s="106"/>
      <c r="E44" s="1286" t="s">
        <v>34</v>
      </c>
      <c r="F44" s="1286"/>
      <c r="G44" s="1286"/>
      <c r="H44" s="1287"/>
      <c r="I44" s="107">
        <v>54</v>
      </c>
      <c r="J44" s="108">
        <v>45</v>
      </c>
      <c r="K44" s="108">
        <v>37</v>
      </c>
      <c r="L44" s="108">
        <v>27</v>
      </c>
      <c r="M44" s="109">
        <v>18</v>
      </c>
    </row>
    <row r="45" spans="2:13" ht="27.75" customHeight="1" x14ac:dyDescent="0.15">
      <c r="B45" s="1280"/>
      <c r="C45" s="1281"/>
      <c r="D45" s="106"/>
      <c r="E45" s="1286" t="s">
        <v>35</v>
      </c>
      <c r="F45" s="1286"/>
      <c r="G45" s="1286"/>
      <c r="H45" s="1287"/>
      <c r="I45" s="107">
        <v>7596</v>
      </c>
      <c r="J45" s="108">
        <v>7783</v>
      </c>
      <c r="K45" s="108">
        <v>7806</v>
      </c>
      <c r="L45" s="108">
        <v>7570</v>
      </c>
      <c r="M45" s="109">
        <v>7425</v>
      </c>
    </row>
    <row r="46" spans="2:13" ht="27.75" customHeight="1" x14ac:dyDescent="0.15">
      <c r="B46" s="1280"/>
      <c r="C46" s="1281"/>
      <c r="D46" s="110"/>
      <c r="E46" s="1286" t="s">
        <v>36</v>
      </c>
      <c r="F46" s="1286"/>
      <c r="G46" s="1286"/>
      <c r="H46" s="1287"/>
      <c r="I46" s="107" t="s">
        <v>519</v>
      </c>
      <c r="J46" s="108" t="s">
        <v>519</v>
      </c>
      <c r="K46" s="108" t="s">
        <v>519</v>
      </c>
      <c r="L46" s="108" t="s">
        <v>519</v>
      </c>
      <c r="M46" s="109" t="s">
        <v>519</v>
      </c>
    </row>
    <row r="47" spans="2:13" ht="27.75" customHeight="1" x14ac:dyDescent="0.15">
      <c r="B47" s="1280"/>
      <c r="C47" s="1281"/>
      <c r="D47" s="111"/>
      <c r="E47" s="1288" t="s">
        <v>37</v>
      </c>
      <c r="F47" s="1289"/>
      <c r="G47" s="1289"/>
      <c r="H47" s="1290"/>
      <c r="I47" s="107" t="s">
        <v>519</v>
      </c>
      <c r="J47" s="108" t="s">
        <v>519</v>
      </c>
      <c r="K47" s="108" t="s">
        <v>519</v>
      </c>
      <c r="L47" s="108" t="s">
        <v>519</v>
      </c>
      <c r="M47" s="109" t="s">
        <v>519</v>
      </c>
    </row>
    <row r="48" spans="2:13" ht="27.75" customHeight="1" x14ac:dyDescent="0.15">
      <c r="B48" s="1280"/>
      <c r="C48" s="1281"/>
      <c r="D48" s="106"/>
      <c r="E48" s="1286" t="s">
        <v>38</v>
      </c>
      <c r="F48" s="1286"/>
      <c r="G48" s="1286"/>
      <c r="H48" s="1287"/>
      <c r="I48" s="107" t="s">
        <v>519</v>
      </c>
      <c r="J48" s="108" t="s">
        <v>519</v>
      </c>
      <c r="K48" s="108" t="s">
        <v>519</v>
      </c>
      <c r="L48" s="108" t="s">
        <v>519</v>
      </c>
      <c r="M48" s="109" t="s">
        <v>519</v>
      </c>
    </row>
    <row r="49" spans="2:13" ht="27.75" customHeight="1" x14ac:dyDescent="0.15">
      <c r="B49" s="1282"/>
      <c r="C49" s="1283"/>
      <c r="D49" s="106"/>
      <c r="E49" s="1286" t="s">
        <v>39</v>
      </c>
      <c r="F49" s="1286"/>
      <c r="G49" s="1286"/>
      <c r="H49" s="1287"/>
      <c r="I49" s="107" t="s">
        <v>519</v>
      </c>
      <c r="J49" s="108" t="s">
        <v>519</v>
      </c>
      <c r="K49" s="108" t="s">
        <v>519</v>
      </c>
      <c r="L49" s="108" t="s">
        <v>519</v>
      </c>
      <c r="M49" s="109" t="s">
        <v>519</v>
      </c>
    </row>
    <row r="50" spans="2:13" ht="27.75" customHeight="1" x14ac:dyDescent="0.15">
      <c r="B50" s="1291" t="s">
        <v>40</v>
      </c>
      <c r="C50" s="1292"/>
      <c r="D50" s="112"/>
      <c r="E50" s="1286" t="s">
        <v>41</v>
      </c>
      <c r="F50" s="1286"/>
      <c r="G50" s="1286"/>
      <c r="H50" s="1287"/>
      <c r="I50" s="107">
        <v>49258</v>
      </c>
      <c r="J50" s="108">
        <v>49947</v>
      </c>
      <c r="K50" s="108">
        <v>50806</v>
      </c>
      <c r="L50" s="108">
        <v>51687</v>
      </c>
      <c r="M50" s="109">
        <v>47860</v>
      </c>
    </row>
    <row r="51" spans="2:13" ht="27.75" customHeight="1" x14ac:dyDescent="0.15">
      <c r="B51" s="1280"/>
      <c r="C51" s="1281"/>
      <c r="D51" s="106"/>
      <c r="E51" s="1286" t="s">
        <v>42</v>
      </c>
      <c r="F51" s="1286"/>
      <c r="G51" s="1286"/>
      <c r="H51" s="1287"/>
      <c r="I51" s="107">
        <v>2810</v>
      </c>
      <c r="J51" s="108">
        <v>2399</v>
      </c>
      <c r="K51" s="108">
        <v>2837</v>
      </c>
      <c r="L51" s="108">
        <v>6945</v>
      </c>
      <c r="M51" s="109">
        <v>3424</v>
      </c>
    </row>
    <row r="52" spans="2:13" ht="27.75" customHeight="1" x14ac:dyDescent="0.15">
      <c r="B52" s="1282"/>
      <c r="C52" s="1283"/>
      <c r="D52" s="106"/>
      <c r="E52" s="1286" t="s">
        <v>43</v>
      </c>
      <c r="F52" s="1286"/>
      <c r="G52" s="1286"/>
      <c r="H52" s="1287"/>
      <c r="I52" s="107">
        <v>41357</v>
      </c>
      <c r="J52" s="108">
        <v>39890</v>
      </c>
      <c r="K52" s="108">
        <v>38102</v>
      </c>
      <c r="L52" s="108">
        <v>36546</v>
      </c>
      <c r="M52" s="109">
        <v>35342</v>
      </c>
    </row>
    <row r="53" spans="2:13" ht="27.75" customHeight="1" thickBot="1" x14ac:dyDescent="0.2">
      <c r="B53" s="1293" t="s">
        <v>44</v>
      </c>
      <c r="C53" s="1294"/>
      <c r="D53" s="113"/>
      <c r="E53" s="1295" t="s">
        <v>45</v>
      </c>
      <c r="F53" s="1295"/>
      <c r="G53" s="1295"/>
      <c r="H53" s="1296"/>
      <c r="I53" s="114">
        <v>-39153</v>
      </c>
      <c r="J53" s="115">
        <v>-41884</v>
      </c>
      <c r="K53" s="115">
        <v>-44915</v>
      </c>
      <c r="L53" s="115">
        <v>-51401</v>
      </c>
      <c r="M53" s="116">
        <v>-45317</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UFEVp7xQDRW2tARtmR0lfgcQCCV4OqYe5wsn7SGNHe6VxCSPOCTBWVBL87OrVeI+gdYafIPXyfqP941gTZqfNw==" saltValue="oimiYP9gvLhulTLdUJN3n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563</v>
      </c>
      <c r="G54" s="125" t="s">
        <v>564</v>
      </c>
      <c r="H54" s="126" t="s">
        <v>565</v>
      </c>
    </row>
    <row r="55" spans="2:8" ht="52.5" customHeight="1" x14ac:dyDescent="0.15">
      <c r="B55" s="127"/>
      <c r="C55" s="1305" t="s">
        <v>48</v>
      </c>
      <c r="D55" s="1305"/>
      <c r="E55" s="1306"/>
      <c r="F55" s="128">
        <v>25697</v>
      </c>
      <c r="G55" s="128">
        <v>23699</v>
      </c>
      <c r="H55" s="129">
        <v>19478</v>
      </c>
    </row>
    <row r="56" spans="2:8" ht="52.5" customHeight="1" x14ac:dyDescent="0.15">
      <c r="B56" s="130"/>
      <c r="C56" s="1307" t="s">
        <v>49</v>
      </c>
      <c r="D56" s="1307"/>
      <c r="E56" s="1308"/>
      <c r="F56" s="131">
        <v>5746</v>
      </c>
      <c r="G56" s="131">
        <v>5771</v>
      </c>
      <c r="H56" s="132">
        <v>5791</v>
      </c>
    </row>
    <row r="57" spans="2:8" ht="53.25" customHeight="1" x14ac:dyDescent="0.15">
      <c r="B57" s="130"/>
      <c r="C57" s="1309" t="s">
        <v>50</v>
      </c>
      <c r="D57" s="1309"/>
      <c r="E57" s="1310"/>
      <c r="F57" s="133">
        <v>20211</v>
      </c>
      <c r="G57" s="133">
        <v>22105</v>
      </c>
      <c r="H57" s="134">
        <v>23545</v>
      </c>
    </row>
    <row r="58" spans="2:8" ht="45.75" customHeight="1" x14ac:dyDescent="0.15">
      <c r="B58" s="135"/>
      <c r="C58" s="1297" t="s">
        <v>614</v>
      </c>
      <c r="D58" s="1298"/>
      <c r="E58" s="1299"/>
      <c r="F58" s="136">
        <v>5088</v>
      </c>
      <c r="G58" s="136">
        <v>4821</v>
      </c>
      <c r="H58" s="137">
        <v>4832</v>
      </c>
    </row>
    <row r="59" spans="2:8" ht="45.75" customHeight="1" x14ac:dyDescent="0.15">
      <c r="B59" s="135"/>
      <c r="C59" s="1297" t="s">
        <v>615</v>
      </c>
      <c r="D59" s="1298"/>
      <c r="E59" s="1299"/>
      <c r="F59" s="136">
        <v>3555</v>
      </c>
      <c r="G59" s="136">
        <v>3871</v>
      </c>
      <c r="H59" s="137">
        <v>4167</v>
      </c>
    </row>
    <row r="60" spans="2:8" ht="45.75" customHeight="1" x14ac:dyDescent="0.15">
      <c r="B60" s="135"/>
      <c r="C60" s="1297" t="s">
        <v>616</v>
      </c>
      <c r="D60" s="1298"/>
      <c r="E60" s="1299"/>
      <c r="F60" s="136">
        <v>3283</v>
      </c>
      <c r="G60" s="136">
        <v>3188</v>
      </c>
      <c r="H60" s="137">
        <v>3037</v>
      </c>
    </row>
    <row r="61" spans="2:8" ht="45.75" customHeight="1" x14ac:dyDescent="0.15">
      <c r="B61" s="135"/>
      <c r="C61" s="1297" t="s">
        <v>617</v>
      </c>
      <c r="D61" s="1298"/>
      <c r="E61" s="1299"/>
      <c r="F61" s="136">
        <v>1947</v>
      </c>
      <c r="G61" s="136">
        <v>2550</v>
      </c>
      <c r="H61" s="137">
        <v>2799</v>
      </c>
    </row>
    <row r="62" spans="2:8" ht="45.75" customHeight="1" thickBot="1" x14ac:dyDescent="0.2">
      <c r="B62" s="138"/>
      <c r="C62" s="1300" t="s">
        <v>618</v>
      </c>
      <c r="D62" s="1301"/>
      <c r="E62" s="1302"/>
      <c r="F62" s="139">
        <v>1944</v>
      </c>
      <c r="G62" s="139">
        <v>1940</v>
      </c>
      <c r="H62" s="140">
        <v>1948</v>
      </c>
    </row>
    <row r="63" spans="2:8" ht="52.5" customHeight="1" thickBot="1" x14ac:dyDescent="0.2">
      <c r="B63" s="141"/>
      <c r="C63" s="1303" t="s">
        <v>51</v>
      </c>
      <c r="D63" s="1303"/>
      <c r="E63" s="1304"/>
      <c r="F63" s="142">
        <v>51655</v>
      </c>
      <c r="G63" s="142">
        <v>51575</v>
      </c>
      <c r="H63" s="143">
        <v>48813</v>
      </c>
    </row>
    <row r="64" spans="2:8" ht="15" customHeight="1" x14ac:dyDescent="0.15"/>
  </sheetData>
  <sheetProtection algorithmName="SHA-512" hashValue="aX7qdqB9NNpwvzafBfLD7R3+Zdp4Y1pZxMCnimKxkAMNq6JV9/Rch2fh5MQtv0o8g7wuexItIVrYclkYolmRkw==" saltValue="tn8YkzzOmGJAA1PhxOb5p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0" customHeight="1" zeroHeight="1" x14ac:dyDescent="0.15"/>
  <cols>
    <col min="1" max="1" width="6.375" style="388" customWidth="1"/>
    <col min="2" max="107" width="2.5" style="388" customWidth="1"/>
    <col min="108" max="108" width="6.125" style="390" customWidth="1"/>
    <col min="109" max="109" width="5.875" style="389"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425"/>
      <c r="B1" s="424"/>
      <c r="DD1" s="388"/>
      <c r="DE1" s="388"/>
    </row>
    <row r="2" spans="1:143" ht="25.5" customHeight="1" x14ac:dyDescent="0.15">
      <c r="A2" s="423"/>
      <c r="C2" s="423"/>
      <c r="O2" s="423"/>
      <c r="P2" s="423"/>
      <c r="Q2" s="423"/>
      <c r="R2" s="423"/>
      <c r="S2" s="423"/>
      <c r="T2" s="423"/>
      <c r="U2" s="423"/>
      <c r="V2" s="423"/>
      <c r="W2" s="423"/>
      <c r="X2" s="423"/>
      <c r="Y2" s="423"/>
      <c r="Z2" s="423"/>
      <c r="AA2" s="423"/>
      <c r="AB2" s="423"/>
      <c r="AC2" s="423"/>
      <c r="AD2" s="423"/>
      <c r="AE2" s="423"/>
      <c r="AF2" s="423"/>
      <c r="AG2" s="423"/>
      <c r="AH2" s="423"/>
      <c r="AI2" s="423"/>
      <c r="AU2" s="423"/>
      <c r="BG2" s="423"/>
      <c r="BS2" s="423"/>
      <c r="CE2" s="423"/>
      <c r="CQ2" s="423"/>
      <c r="DD2" s="388"/>
      <c r="DE2" s="388"/>
    </row>
    <row r="3" spans="1:143" ht="25.5" customHeight="1" x14ac:dyDescent="0.15">
      <c r="A3" s="423"/>
      <c r="C3" s="423"/>
      <c r="O3" s="423"/>
      <c r="P3" s="423"/>
      <c r="Q3" s="423"/>
      <c r="R3" s="423"/>
      <c r="S3" s="423"/>
      <c r="T3" s="423"/>
      <c r="U3" s="423"/>
      <c r="V3" s="423"/>
      <c r="W3" s="423"/>
      <c r="X3" s="423"/>
      <c r="Y3" s="423"/>
      <c r="Z3" s="423"/>
      <c r="AA3" s="423"/>
      <c r="AB3" s="423"/>
      <c r="AC3" s="423"/>
      <c r="AD3" s="423"/>
      <c r="AE3" s="423"/>
      <c r="AF3" s="423"/>
      <c r="AG3" s="423"/>
      <c r="AH3" s="423"/>
      <c r="AI3" s="423"/>
      <c r="AU3" s="423"/>
      <c r="BG3" s="423"/>
      <c r="BS3" s="423"/>
      <c r="CE3" s="423"/>
      <c r="CQ3" s="423"/>
      <c r="DD3" s="388"/>
      <c r="DE3" s="388"/>
    </row>
    <row r="4" spans="1:143" s="292" customFormat="1" ht="13.5" x14ac:dyDescent="0.15">
      <c r="A4" s="423"/>
      <c r="B4" s="423"/>
      <c r="C4" s="423"/>
      <c r="D4" s="423"/>
      <c r="E4" s="423"/>
      <c r="F4" s="423"/>
      <c r="G4" s="423"/>
      <c r="H4" s="423"/>
      <c r="I4" s="423"/>
      <c r="J4" s="423"/>
      <c r="K4" s="423"/>
      <c r="L4" s="423"/>
      <c r="M4" s="423"/>
      <c r="N4" s="423"/>
      <c r="O4" s="423"/>
      <c r="P4" s="423"/>
      <c r="Q4" s="423"/>
      <c r="R4" s="423"/>
      <c r="S4" s="423"/>
      <c r="T4" s="423"/>
      <c r="U4" s="423"/>
      <c r="V4" s="423"/>
      <c r="W4" s="423"/>
      <c r="X4" s="423"/>
      <c r="Y4" s="423"/>
      <c r="Z4" s="423"/>
      <c r="AA4" s="423"/>
      <c r="AB4" s="423"/>
      <c r="AC4" s="423"/>
      <c r="AD4" s="423"/>
      <c r="AE4" s="423"/>
      <c r="AF4" s="423"/>
      <c r="AG4" s="423"/>
      <c r="AH4" s="423"/>
      <c r="AI4" s="423"/>
      <c r="AJ4" s="423"/>
      <c r="AK4" s="423"/>
      <c r="AL4" s="423"/>
      <c r="AM4" s="423"/>
      <c r="AN4" s="423"/>
      <c r="AO4" s="423"/>
      <c r="AP4" s="423"/>
      <c r="AQ4" s="423"/>
      <c r="AR4" s="423"/>
      <c r="AS4" s="423"/>
      <c r="AT4" s="423"/>
      <c r="AU4" s="423"/>
      <c r="AV4" s="423"/>
      <c r="AW4" s="423"/>
      <c r="AX4" s="423"/>
      <c r="AY4" s="423"/>
      <c r="AZ4" s="423"/>
      <c r="BA4" s="423"/>
      <c r="BB4" s="423"/>
      <c r="BC4" s="423"/>
      <c r="BD4" s="423"/>
      <c r="BE4" s="423"/>
      <c r="BF4" s="423"/>
      <c r="BG4" s="423"/>
      <c r="BH4" s="423"/>
      <c r="BI4" s="423"/>
      <c r="BJ4" s="423"/>
      <c r="BK4" s="423"/>
      <c r="BL4" s="423"/>
      <c r="BM4" s="423"/>
      <c r="BN4" s="423"/>
      <c r="BO4" s="423"/>
      <c r="BP4" s="423"/>
      <c r="BQ4" s="423"/>
      <c r="BR4" s="423"/>
      <c r="BS4" s="423"/>
      <c r="BT4" s="423"/>
      <c r="BU4" s="423"/>
      <c r="BV4" s="423"/>
      <c r="BW4" s="423"/>
      <c r="BX4" s="423"/>
      <c r="BY4" s="423"/>
      <c r="BZ4" s="423"/>
      <c r="CA4" s="423"/>
      <c r="CB4" s="423"/>
      <c r="CC4" s="423"/>
      <c r="CD4" s="423"/>
      <c r="CE4" s="423"/>
      <c r="CF4" s="423"/>
      <c r="CG4" s="423"/>
      <c r="CH4" s="423"/>
      <c r="CI4" s="423"/>
      <c r="CJ4" s="423"/>
      <c r="CK4" s="423"/>
      <c r="CL4" s="423"/>
      <c r="CM4" s="423"/>
      <c r="CN4" s="423"/>
      <c r="CO4" s="423"/>
      <c r="CP4" s="423"/>
      <c r="CQ4" s="423"/>
      <c r="CR4" s="423"/>
      <c r="CS4" s="423"/>
      <c r="CT4" s="423"/>
      <c r="CU4" s="423"/>
      <c r="CV4" s="423"/>
      <c r="CW4" s="423"/>
      <c r="CX4" s="423"/>
      <c r="CY4" s="423"/>
      <c r="CZ4" s="423"/>
      <c r="DA4" s="423"/>
      <c r="DB4" s="423"/>
      <c r="DC4" s="423"/>
      <c r="DD4" s="423"/>
      <c r="DE4" s="423"/>
      <c r="DF4" s="293"/>
      <c r="DG4" s="293"/>
      <c r="DH4" s="293"/>
      <c r="DI4" s="293"/>
      <c r="DJ4" s="293"/>
      <c r="DK4" s="293"/>
      <c r="DL4" s="293"/>
      <c r="DM4" s="293"/>
      <c r="DN4" s="293"/>
      <c r="DO4" s="293"/>
      <c r="DP4" s="293"/>
      <c r="DQ4" s="293"/>
      <c r="DR4" s="293"/>
      <c r="DS4" s="293"/>
      <c r="DT4" s="293"/>
      <c r="DU4" s="293"/>
      <c r="DV4" s="293"/>
      <c r="DW4" s="293"/>
    </row>
    <row r="5" spans="1:143" s="292" customFormat="1" ht="13.5" x14ac:dyDescent="0.15">
      <c r="A5" s="423"/>
      <c r="B5" s="423"/>
      <c r="C5" s="423"/>
      <c r="D5" s="423"/>
      <c r="E5" s="423"/>
      <c r="F5" s="423"/>
      <c r="G5" s="423"/>
      <c r="H5" s="423"/>
      <c r="I5" s="423"/>
      <c r="J5" s="423"/>
      <c r="K5" s="423"/>
      <c r="L5" s="423"/>
      <c r="M5" s="423"/>
      <c r="N5" s="423"/>
      <c r="O5" s="423"/>
      <c r="P5" s="423"/>
      <c r="Q5" s="423"/>
      <c r="R5" s="423"/>
      <c r="S5" s="423"/>
      <c r="T5" s="423"/>
      <c r="U5" s="423"/>
      <c r="V5" s="423"/>
      <c r="W5" s="423"/>
      <c r="X5" s="423"/>
      <c r="Y5" s="423"/>
      <c r="Z5" s="423"/>
      <c r="AA5" s="423"/>
      <c r="AB5" s="423"/>
      <c r="AC5" s="423"/>
      <c r="AD5" s="423"/>
      <c r="AE5" s="423"/>
      <c r="AF5" s="423"/>
      <c r="AG5" s="423"/>
      <c r="AH5" s="423"/>
      <c r="AI5" s="423"/>
      <c r="AJ5" s="423"/>
      <c r="AK5" s="423"/>
      <c r="AL5" s="423"/>
      <c r="AM5" s="423"/>
      <c r="AN5" s="423"/>
      <c r="AO5" s="423"/>
      <c r="AP5" s="423"/>
      <c r="AQ5" s="423"/>
      <c r="AR5" s="423"/>
      <c r="AS5" s="423"/>
      <c r="AT5" s="423"/>
      <c r="AU5" s="423"/>
      <c r="AV5" s="423"/>
      <c r="AW5" s="423"/>
      <c r="AX5" s="423"/>
      <c r="AY5" s="423"/>
      <c r="AZ5" s="423"/>
      <c r="BA5" s="423"/>
      <c r="BB5" s="423"/>
      <c r="BC5" s="423"/>
      <c r="BD5" s="423"/>
      <c r="BE5" s="423"/>
      <c r="BF5" s="423"/>
      <c r="BG5" s="423"/>
      <c r="BH5" s="423"/>
      <c r="BI5" s="423"/>
      <c r="BJ5" s="423"/>
      <c r="BK5" s="423"/>
      <c r="BL5" s="423"/>
      <c r="BM5" s="423"/>
      <c r="BN5" s="423"/>
      <c r="BO5" s="423"/>
      <c r="BP5" s="423"/>
      <c r="BQ5" s="423"/>
      <c r="BR5" s="423"/>
      <c r="BS5" s="423"/>
      <c r="BT5" s="423"/>
      <c r="BU5" s="423"/>
      <c r="BV5" s="423"/>
      <c r="BW5" s="423"/>
      <c r="BX5" s="423"/>
      <c r="BY5" s="423"/>
      <c r="BZ5" s="423"/>
      <c r="CA5" s="423"/>
      <c r="CB5" s="423"/>
      <c r="CC5" s="423"/>
      <c r="CD5" s="423"/>
      <c r="CE5" s="423"/>
      <c r="CF5" s="423"/>
      <c r="CG5" s="423"/>
      <c r="CH5" s="423"/>
      <c r="CI5" s="423"/>
      <c r="CJ5" s="423"/>
      <c r="CK5" s="423"/>
      <c r="CL5" s="423"/>
      <c r="CM5" s="423"/>
      <c r="CN5" s="423"/>
      <c r="CO5" s="423"/>
      <c r="CP5" s="423"/>
      <c r="CQ5" s="423"/>
      <c r="CR5" s="423"/>
      <c r="CS5" s="423"/>
      <c r="CT5" s="423"/>
      <c r="CU5" s="423"/>
      <c r="CV5" s="423"/>
      <c r="CW5" s="423"/>
      <c r="CX5" s="423"/>
      <c r="CY5" s="423"/>
      <c r="CZ5" s="423"/>
      <c r="DA5" s="423"/>
      <c r="DB5" s="423"/>
      <c r="DC5" s="423"/>
      <c r="DD5" s="423"/>
      <c r="DE5" s="423"/>
      <c r="DF5" s="293"/>
      <c r="DG5" s="293"/>
      <c r="DH5" s="293"/>
      <c r="DI5" s="293"/>
      <c r="DJ5" s="293"/>
      <c r="DK5" s="293"/>
      <c r="DL5" s="293"/>
      <c r="DM5" s="293"/>
      <c r="DN5" s="293"/>
      <c r="DO5" s="293"/>
      <c r="DP5" s="293"/>
      <c r="DQ5" s="293"/>
      <c r="DR5" s="293"/>
      <c r="DS5" s="293"/>
      <c r="DT5" s="293"/>
      <c r="DU5" s="293"/>
      <c r="DV5" s="293"/>
      <c r="DW5" s="293"/>
    </row>
    <row r="6" spans="1:143" s="292" customFormat="1" ht="13.5" x14ac:dyDescent="0.15">
      <c r="A6" s="423"/>
      <c r="B6" s="423"/>
      <c r="C6" s="423"/>
      <c r="D6" s="423"/>
      <c r="E6" s="423"/>
      <c r="F6" s="423"/>
      <c r="G6" s="423"/>
      <c r="H6" s="423"/>
      <c r="I6" s="423"/>
      <c r="J6" s="423"/>
      <c r="K6" s="423"/>
      <c r="L6" s="423"/>
      <c r="M6" s="423"/>
      <c r="N6" s="423"/>
      <c r="O6" s="423"/>
      <c r="P6" s="423"/>
      <c r="Q6" s="423"/>
      <c r="R6" s="423"/>
      <c r="S6" s="423"/>
      <c r="T6" s="423"/>
      <c r="U6" s="423"/>
      <c r="V6" s="423"/>
      <c r="W6" s="423"/>
      <c r="X6" s="423"/>
      <c r="Y6" s="423"/>
      <c r="Z6" s="423"/>
      <c r="AA6" s="423"/>
      <c r="AB6" s="423"/>
      <c r="AC6" s="423"/>
      <c r="AD6" s="423"/>
      <c r="AE6" s="423"/>
      <c r="AF6" s="423"/>
      <c r="AG6" s="423"/>
      <c r="AH6" s="423"/>
      <c r="AI6" s="423"/>
      <c r="AJ6" s="423"/>
      <c r="AK6" s="423"/>
      <c r="AL6" s="423"/>
      <c r="AM6" s="423"/>
      <c r="AN6" s="423"/>
      <c r="AO6" s="423"/>
      <c r="AP6" s="423"/>
      <c r="AQ6" s="423"/>
      <c r="AR6" s="423"/>
      <c r="AS6" s="423"/>
      <c r="AT6" s="423"/>
      <c r="AU6" s="423"/>
      <c r="AV6" s="423"/>
      <c r="AW6" s="423"/>
      <c r="AX6" s="423"/>
      <c r="AY6" s="423"/>
      <c r="AZ6" s="423"/>
      <c r="BA6" s="423"/>
      <c r="BB6" s="423"/>
      <c r="BC6" s="423"/>
      <c r="BD6" s="423"/>
      <c r="BE6" s="423"/>
      <c r="BF6" s="423"/>
      <c r="BG6" s="423"/>
      <c r="BH6" s="423"/>
      <c r="BI6" s="423"/>
      <c r="BJ6" s="423"/>
      <c r="BK6" s="423"/>
      <c r="BL6" s="423"/>
      <c r="BM6" s="423"/>
      <c r="BN6" s="423"/>
      <c r="BO6" s="423"/>
      <c r="BP6" s="423"/>
      <c r="BQ6" s="423"/>
      <c r="BR6" s="423"/>
      <c r="BS6" s="423"/>
      <c r="BT6" s="423"/>
      <c r="BU6" s="423"/>
      <c r="BV6" s="423"/>
      <c r="BW6" s="423"/>
      <c r="BX6" s="423"/>
      <c r="BY6" s="423"/>
      <c r="BZ6" s="423"/>
      <c r="CA6" s="423"/>
      <c r="CB6" s="423"/>
      <c r="CC6" s="423"/>
      <c r="CD6" s="423"/>
      <c r="CE6" s="423"/>
      <c r="CF6" s="423"/>
      <c r="CG6" s="423"/>
      <c r="CH6" s="423"/>
      <c r="CI6" s="423"/>
      <c r="CJ6" s="423"/>
      <c r="CK6" s="423"/>
      <c r="CL6" s="423"/>
      <c r="CM6" s="423"/>
      <c r="CN6" s="423"/>
      <c r="CO6" s="423"/>
      <c r="CP6" s="423"/>
      <c r="CQ6" s="423"/>
      <c r="CR6" s="423"/>
      <c r="CS6" s="423"/>
      <c r="CT6" s="423"/>
      <c r="CU6" s="423"/>
      <c r="CV6" s="423"/>
      <c r="CW6" s="423"/>
      <c r="CX6" s="423"/>
      <c r="CY6" s="423"/>
      <c r="CZ6" s="423"/>
      <c r="DA6" s="423"/>
      <c r="DB6" s="423"/>
      <c r="DC6" s="423"/>
      <c r="DD6" s="423"/>
      <c r="DE6" s="423"/>
      <c r="DF6" s="293"/>
      <c r="DG6" s="293"/>
      <c r="DH6" s="293"/>
      <c r="DI6" s="293"/>
      <c r="DJ6" s="293"/>
      <c r="DK6" s="293"/>
      <c r="DL6" s="293"/>
      <c r="DM6" s="293"/>
      <c r="DN6" s="293"/>
      <c r="DO6" s="293"/>
      <c r="DP6" s="293"/>
      <c r="DQ6" s="293"/>
      <c r="DR6" s="293"/>
      <c r="DS6" s="293"/>
      <c r="DT6" s="293"/>
      <c r="DU6" s="293"/>
      <c r="DV6" s="293"/>
      <c r="DW6" s="293"/>
    </row>
    <row r="7" spans="1:143" s="292" customFormat="1" ht="13.5" x14ac:dyDescent="0.15">
      <c r="A7" s="423"/>
      <c r="B7" s="423"/>
      <c r="C7" s="423"/>
      <c r="D7" s="423"/>
      <c r="E7" s="423"/>
      <c r="F7" s="423"/>
      <c r="G7" s="423"/>
      <c r="H7" s="423"/>
      <c r="I7" s="423"/>
      <c r="J7" s="423"/>
      <c r="K7" s="423"/>
      <c r="L7" s="423"/>
      <c r="M7" s="423"/>
      <c r="N7" s="423"/>
      <c r="O7" s="423"/>
      <c r="P7" s="423"/>
      <c r="Q7" s="423"/>
      <c r="R7" s="423"/>
      <c r="S7" s="423"/>
      <c r="T7" s="423"/>
      <c r="U7" s="423"/>
      <c r="V7" s="423"/>
      <c r="W7" s="423"/>
      <c r="X7" s="423"/>
      <c r="Y7" s="423"/>
      <c r="Z7" s="423"/>
      <c r="AA7" s="423"/>
      <c r="AB7" s="423"/>
      <c r="AC7" s="423"/>
      <c r="AD7" s="423"/>
      <c r="AE7" s="423"/>
      <c r="AF7" s="423"/>
      <c r="AG7" s="423"/>
      <c r="AH7" s="423"/>
      <c r="AI7" s="423"/>
      <c r="AJ7" s="423"/>
      <c r="AK7" s="423"/>
      <c r="AL7" s="423"/>
      <c r="AM7" s="423"/>
      <c r="AN7" s="423"/>
      <c r="AO7" s="423"/>
      <c r="AP7" s="423"/>
      <c r="AQ7" s="423"/>
      <c r="AR7" s="423"/>
      <c r="AS7" s="423"/>
      <c r="AT7" s="423"/>
      <c r="AU7" s="423"/>
      <c r="AV7" s="423"/>
      <c r="AW7" s="423"/>
      <c r="AX7" s="423"/>
      <c r="AY7" s="423"/>
      <c r="AZ7" s="423"/>
      <c r="BA7" s="423"/>
      <c r="BB7" s="423"/>
      <c r="BC7" s="423"/>
      <c r="BD7" s="423"/>
      <c r="BE7" s="423"/>
      <c r="BF7" s="423"/>
      <c r="BG7" s="423"/>
      <c r="BH7" s="423"/>
      <c r="BI7" s="423"/>
      <c r="BJ7" s="423"/>
      <c r="BK7" s="423"/>
      <c r="BL7" s="423"/>
      <c r="BM7" s="423"/>
      <c r="BN7" s="423"/>
      <c r="BO7" s="423"/>
      <c r="BP7" s="423"/>
      <c r="BQ7" s="423"/>
      <c r="BR7" s="423"/>
      <c r="BS7" s="423"/>
      <c r="BT7" s="423"/>
      <c r="BU7" s="423"/>
      <c r="BV7" s="423"/>
      <c r="BW7" s="423"/>
      <c r="BX7" s="423"/>
      <c r="BY7" s="423"/>
      <c r="BZ7" s="423"/>
      <c r="CA7" s="423"/>
      <c r="CB7" s="423"/>
      <c r="CC7" s="423"/>
      <c r="CD7" s="423"/>
      <c r="CE7" s="423"/>
      <c r="CF7" s="423"/>
      <c r="CG7" s="423"/>
      <c r="CH7" s="423"/>
      <c r="CI7" s="423"/>
      <c r="CJ7" s="423"/>
      <c r="CK7" s="423"/>
      <c r="CL7" s="423"/>
      <c r="CM7" s="423"/>
      <c r="CN7" s="423"/>
      <c r="CO7" s="423"/>
      <c r="CP7" s="423"/>
      <c r="CQ7" s="423"/>
      <c r="CR7" s="423"/>
      <c r="CS7" s="423"/>
      <c r="CT7" s="423"/>
      <c r="CU7" s="423"/>
      <c r="CV7" s="423"/>
      <c r="CW7" s="423"/>
      <c r="CX7" s="423"/>
      <c r="CY7" s="423"/>
      <c r="CZ7" s="423"/>
      <c r="DA7" s="423"/>
      <c r="DB7" s="423"/>
      <c r="DC7" s="423"/>
      <c r="DD7" s="423"/>
      <c r="DE7" s="423"/>
      <c r="DF7" s="293"/>
      <c r="DG7" s="293"/>
      <c r="DH7" s="293"/>
      <c r="DI7" s="293"/>
      <c r="DJ7" s="293"/>
      <c r="DK7" s="293"/>
      <c r="DL7" s="293"/>
      <c r="DM7" s="293"/>
      <c r="DN7" s="293"/>
      <c r="DO7" s="293"/>
      <c r="DP7" s="293"/>
      <c r="DQ7" s="293"/>
      <c r="DR7" s="293"/>
      <c r="DS7" s="293"/>
      <c r="DT7" s="293"/>
      <c r="DU7" s="293"/>
      <c r="DV7" s="293"/>
      <c r="DW7" s="293"/>
    </row>
    <row r="8" spans="1:143" s="292" customFormat="1" ht="13.5" x14ac:dyDescent="0.15">
      <c r="A8" s="423"/>
      <c r="B8" s="423"/>
      <c r="C8" s="423"/>
      <c r="D8" s="423"/>
      <c r="E8" s="423"/>
      <c r="F8" s="423"/>
      <c r="G8" s="423"/>
      <c r="H8" s="423"/>
      <c r="I8" s="423"/>
      <c r="J8" s="423"/>
      <c r="K8" s="423"/>
      <c r="L8" s="423"/>
      <c r="M8" s="423"/>
      <c r="N8" s="423"/>
      <c r="O8" s="423"/>
      <c r="P8" s="423"/>
      <c r="Q8" s="423"/>
      <c r="R8" s="423"/>
      <c r="S8" s="423"/>
      <c r="T8" s="423"/>
      <c r="U8" s="423"/>
      <c r="V8" s="423"/>
      <c r="W8" s="423"/>
      <c r="X8" s="423"/>
      <c r="Y8" s="423"/>
      <c r="Z8" s="423"/>
      <c r="AA8" s="423"/>
      <c r="AB8" s="423"/>
      <c r="AC8" s="423"/>
      <c r="AD8" s="423"/>
      <c r="AE8" s="423"/>
      <c r="AF8" s="423"/>
      <c r="AG8" s="423"/>
      <c r="AH8" s="423"/>
      <c r="AI8" s="423"/>
      <c r="AJ8" s="423"/>
      <c r="AK8" s="423"/>
      <c r="AL8" s="423"/>
      <c r="AM8" s="423"/>
      <c r="AN8" s="423"/>
      <c r="AO8" s="423"/>
      <c r="AP8" s="423"/>
      <c r="AQ8" s="423"/>
      <c r="AR8" s="423"/>
      <c r="AS8" s="423"/>
      <c r="AT8" s="423"/>
      <c r="AU8" s="423"/>
      <c r="AV8" s="423"/>
      <c r="AW8" s="423"/>
      <c r="AX8" s="423"/>
      <c r="AY8" s="423"/>
      <c r="AZ8" s="423"/>
      <c r="BA8" s="423"/>
      <c r="BB8" s="423"/>
      <c r="BC8" s="423"/>
      <c r="BD8" s="423"/>
      <c r="BE8" s="423"/>
      <c r="BF8" s="423"/>
      <c r="BG8" s="423"/>
      <c r="BH8" s="423"/>
      <c r="BI8" s="423"/>
      <c r="BJ8" s="423"/>
      <c r="BK8" s="423"/>
      <c r="BL8" s="423"/>
      <c r="BM8" s="423"/>
      <c r="BN8" s="423"/>
      <c r="BO8" s="423"/>
      <c r="BP8" s="423"/>
      <c r="BQ8" s="423"/>
      <c r="BR8" s="423"/>
      <c r="BS8" s="423"/>
      <c r="BT8" s="423"/>
      <c r="BU8" s="423"/>
      <c r="BV8" s="423"/>
      <c r="BW8" s="423"/>
      <c r="BX8" s="423"/>
      <c r="BY8" s="423"/>
      <c r="BZ8" s="423"/>
      <c r="CA8" s="423"/>
      <c r="CB8" s="423"/>
      <c r="CC8" s="423"/>
      <c r="CD8" s="423"/>
      <c r="CE8" s="423"/>
      <c r="CF8" s="423"/>
      <c r="CG8" s="423"/>
      <c r="CH8" s="423"/>
      <c r="CI8" s="423"/>
      <c r="CJ8" s="423"/>
      <c r="CK8" s="423"/>
      <c r="CL8" s="423"/>
      <c r="CM8" s="423"/>
      <c r="CN8" s="423"/>
      <c r="CO8" s="423"/>
      <c r="CP8" s="423"/>
      <c r="CQ8" s="423"/>
      <c r="CR8" s="423"/>
      <c r="CS8" s="423"/>
      <c r="CT8" s="423"/>
      <c r="CU8" s="423"/>
      <c r="CV8" s="423"/>
      <c r="CW8" s="423"/>
      <c r="CX8" s="423"/>
      <c r="CY8" s="423"/>
      <c r="CZ8" s="423"/>
      <c r="DA8" s="423"/>
      <c r="DB8" s="423"/>
      <c r="DC8" s="423"/>
      <c r="DD8" s="423"/>
      <c r="DE8" s="423"/>
      <c r="DF8" s="293"/>
      <c r="DG8" s="293"/>
      <c r="DH8" s="293"/>
      <c r="DI8" s="293"/>
      <c r="DJ8" s="293"/>
      <c r="DK8" s="293"/>
      <c r="DL8" s="293"/>
      <c r="DM8" s="293"/>
      <c r="DN8" s="293"/>
      <c r="DO8" s="293"/>
      <c r="DP8" s="293"/>
      <c r="DQ8" s="293"/>
      <c r="DR8" s="293"/>
      <c r="DS8" s="293"/>
      <c r="DT8" s="293"/>
      <c r="DU8" s="293"/>
      <c r="DV8" s="293"/>
      <c r="DW8" s="293"/>
    </row>
    <row r="9" spans="1:143" s="292" customFormat="1" ht="13.5" x14ac:dyDescent="0.15">
      <c r="A9" s="423"/>
      <c r="B9" s="423"/>
      <c r="C9" s="423"/>
      <c r="D9" s="423"/>
      <c r="E9" s="423"/>
      <c r="F9" s="423"/>
      <c r="G9" s="423"/>
      <c r="H9" s="423"/>
      <c r="I9" s="423"/>
      <c r="J9" s="423"/>
      <c r="K9" s="423"/>
      <c r="L9" s="423"/>
      <c r="M9" s="423"/>
      <c r="N9" s="423"/>
      <c r="O9" s="423"/>
      <c r="P9" s="423"/>
      <c r="Q9" s="423"/>
      <c r="R9" s="423"/>
      <c r="S9" s="423"/>
      <c r="T9" s="423"/>
      <c r="U9" s="423"/>
      <c r="V9" s="423"/>
      <c r="W9" s="423"/>
      <c r="X9" s="423"/>
      <c r="Y9" s="423"/>
      <c r="Z9" s="423"/>
      <c r="AA9" s="423"/>
      <c r="AB9" s="423"/>
      <c r="AC9" s="423"/>
      <c r="AD9" s="423"/>
      <c r="AE9" s="423"/>
      <c r="AF9" s="423"/>
      <c r="AG9" s="423"/>
      <c r="AH9" s="423"/>
      <c r="AI9" s="423"/>
      <c r="AJ9" s="423"/>
      <c r="AK9" s="423"/>
      <c r="AL9" s="423"/>
      <c r="AM9" s="423"/>
      <c r="AN9" s="423"/>
      <c r="AO9" s="423"/>
      <c r="AP9" s="423"/>
      <c r="AQ9" s="423"/>
      <c r="AR9" s="423"/>
      <c r="AS9" s="423"/>
      <c r="AT9" s="423"/>
      <c r="AU9" s="423"/>
      <c r="AV9" s="423"/>
      <c r="AW9" s="423"/>
      <c r="AX9" s="423"/>
      <c r="AY9" s="423"/>
      <c r="AZ9" s="423"/>
      <c r="BA9" s="423"/>
      <c r="BB9" s="423"/>
      <c r="BC9" s="423"/>
      <c r="BD9" s="423"/>
      <c r="BE9" s="423"/>
      <c r="BF9" s="423"/>
      <c r="BG9" s="423"/>
      <c r="BH9" s="423"/>
      <c r="BI9" s="423"/>
      <c r="BJ9" s="423"/>
      <c r="BK9" s="423"/>
      <c r="BL9" s="423"/>
      <c r="BM9" s="423"/>
      <c r="BN9" s="423"/>
      <c r="BO9" s="423"/>
      <c r="BP9" s="423"/>
      <c r="BQ9" s="423"/>
      <c r="BR9" s="423"/>
      <c r="BS9" s="423"/>
      <c r="BT9" s="423"/>
      <c r="BU9" s="423"/>
      <c r="BV9" s="423"/>
      <c r="BW9" s="423"/>
      <c r="BX9" s="423"/>
      <c r="BY9" s="423"/>
      <c r="BZ9" s="423"/>
      <c r="CA9" s="423"/>
      <c r="CB9" s="423"/>
      <c r="CC9" s="423"/>
      <c r="CD9" s="423"/>
      <c r="CE9" s="423"/>
      <c r="CF9" s="423"/>
      <c r="CG9" s="423"/>
      <c r="CH9" s="423"/>
      <c r="CI9" s="423"/>
      <c r="CJ9" s="423"/>
      <c r="CK9" s="423"/>
      <c r="CL9" s="423"/>
      <c r="CM9" s="423"/>
      <c r="CN9" s="423"/>
      <c r="CO9" s="423"/>
      <c r="CP9" s="423"/>
      <c r="CQ9" s="423"/>
      <c r="CR9" s="423"/>
      <c r="CS9" s="423"/>
      <c r="CT9" s="423"/>
      <c r="CU9" s="423"/>
      <c r="CV9" s="423"/>
      <c r="CW9" s="423"/>
      <c r="CX9" s="423"/>
      <c r="CY9" s="423"/>
      <c r="CZ9" s="423"/>
      <c r="DA9" s="423"/>
      <c r="DB9" s="423"/>
      <c r="DC9" s="423"/>
      <c r="DD9" s="423"/>
      <c r="DE9" s="423"/>
      <c r="DF9" s="293"/>
      <c r="DG9" s="293"/>
      <c r="DH9" s="293"/>
      <c r="DI9" s="293"/>
      <c r="DJ9" s="293"/>
      <c r="DK9" s="293"/>
      <c r="DL9" s="293"/>
      <c r="DM9" s="293"/>
      <c r="DN9" s="293"/>
      <c r="DO9" s="293"/>
      <c r="DP9" s="293"/>
      <c r="DQ9" s="293"/>
      <c r="DR9" s="293"/>
      <c r="DS9" s="293"/>
      <c r="DT9" s="293"/>
      <c r="DU9" s="293"/>
      <c r="DV9" s="293"/>
      <c r="DW9" s="293"/>
    </row>
    <row r="10" spans="1:143" s="292" customFormat="1" ht="13.5" x14ac:dyDescent="0.15">
      <c r="A10" s="423"/>
      <c r="B10" s="423"/>
      <c r="C10" s="423"/>
      <c r="D10" s="423"/>
      <c r="E10" s="423"/>
      <c r="F10" s="423"/>
      <c r="G10" s="423"/>
      <c r="H10" s="423"/>
      <c r="I10" s="423"/>
      <c r="J10" s="423"/>
      <c r="K10" s="423"/>
      <c r="L10" s="423"/>
      <c r="M10" s="423"/>
      <c r="N10" s="423"/>
      <c r="O10" s="423"/>
      <c r="P10" s="423"/>
      <c r="Q10" s="423"/>
      <c r="R10" s="423"/>
      <c r="S10" s="423"/>
      <c r="T10" s="423"/>
      <c r="U10" s="423"/>
      <c r="V10" s="423"/>
      <c r="W10" s="423"/>
      <c r="X10" s="423"/>
      <c r="Y10" s="423"/>
      <c r="Z10" s="423"/>
      <c r="AA10" s="423"/>
      <c r="AB10" s="423"/>
      <c r="AC10" s="423"/>
      <c r="AD10" s="423"/>
      <c r="AE10" s="423"/>
      <c r="AF10" s="423"/>
      <c r="AG10" s="423"/>
      <c r="AH10" s="423"/>
      <c r="AI10" s="423"/>
      <c r="AJ10" s="423"/>
      <c r="AK10" s="423"/>
      <c r="AL10" s="423"/>
      <c r="AM10" s="423"/>
      <c r="AN10" s="423"/>
      <c r="AO10" s="423"/>
      <c r="AP10" s="423"/>
      <c r="AQ10" s="423"/>
      <c r="AR10" s="423"/>
      <c r="AS10" s="423"/>
      <c r="AT10" s="423"/>
      <c r="AU10" s="423"/>
      <c r="AV10" s="423"/>
      <c r="AW10" s="423"/>
      <c r="AX10" s="423"/>
      <c r="AY10" s="423"/>
      <c r="AZ10" s="423"/>
      <c r="BA10" s="423"/>
      <c r="BB10" s="423"/>
      <c r="BC10" s="423"/>
      <c r="BD10" s="423"/>
      <c r="BE10" s="423"/>
      <c r="BF10" s="423"/>
      <c r="BG10" s="423"/>
      <c r="BH10" s="423"/>
      <c r="BI10" s="423"/>
      <c r="BJ10" s="423"/>
      <c r="BK10" s="423"/>
      <c r="BL10" s="423"/>
      <c r="BM10" s="423"/>
      <c r="BN10" s="423"/>
      <c r="BO10" s="423"/>
      <c r="BP10" s="423"/>
      <c r="BQ10" s="423"/>
      <c r="BR10" s="423"/>
      <c r="BS10" s="423"/>
      <c r="BT10" s="423"/>
      <c r="BU10" s="423"/>
      <c r="BV10" s="423"/>
      <c r="BW10" s="423"/>
      <c r="BX10" s="423"/>
      <c r="BY10" s="423"/>
      <c r="BZ10" s="423"/>
      <c r="CA10" s="423"/>
      <c r="CB10" s="423"/>
      <c r="CC10" s="423"/>
      <c r="CD10" s="423"/>
      <c r="CE10" s="423"/>
      <c r="CF10" s="423"/>
      <c r="CG10" s="423"/>
      <c r="CH10" s="423"/>
      <c r="CI10" s="423"/>
      <c r="CJ10" s="423"/>
      <c r="CK10" s="423"/>
      <c r="CL10" s="423"/>
      <c r="CM10" s="423"/>
      <c r="CN10" s="423"/>
      <c r="CO10" s="423"/>
      <c r="CP10" s="423"/>
      <c r="CQ10" s="423"/>
      <c r="CR10" s="423"/>
      <c r="CS10" s="423"/>
      <c r="CT10" s="423"/>
      <c r="CU10" s="423"/>
      <c r="CV10" s="423"/>
      <c r="CW10" s="423"/>
      <c r="CX10" s="423"/>
      <c r="CY10" s="423"/>
      <c r="CZ10" s="423"/>
      <c r="DA10" s="423"/>
      <c r="DB10" s="423"/>
      <c r="DC10" s="423"/>
      <c r="DD10" s="423"/>
      <c r="DE10" s="423"/>
      <c r="DF10" s="293"/>
      <c r="DG10" s="293"/>
      <c r="DH10" s="293"/>
      <c r="DI10" s="293"/>
      <c r="DJ10" s="293"/>
      <c r="DK10" s="293"/>
      <c r="DL10" s="293"/>
      <c r="DM10" s="293"/>
      <c r="DN10" s="293"/>
      <c r="DO10" s="293"/>
      <c r="DP10" s="293"/>
      <c r="DQ10" s="293"/>
      <c r="DR10" s="293"/>
      <c r="DS10" s="293"/>
      <c r="DT10" s="293"/>
      <c r="DU10" s="293"/>
      <c r="DV10" s="293"/>
      <c r="DW10" s="293"/>
      <c r="EM10" s="292" t="s">
        <v>632</v>
      </c>
    </row>
    <row r="11" spans="1:143" s="292" customFormat="1" ht="13.5" x14ac:dyDescent="0.15">
      <c r="A11" s="423"/>
      <c r="B11" s="423"/>
      <c r="C11" s="423"/>
      <c r="D11" s="423"/>
      <c r="E11" s="423"/>
      <c r="F11" s="423"/>
      <c r="G11" s="423"/>
      <c r="H11" s="423"/>
      <c r="I11" s="423"/>
      <c r="J11" s="423"/>
      <c r="K11" s="423"/>
      <c r="L11" s="423"/>
      <c r="M11" s="423"/>
      <c r="N11" s="423"/>
      <c r="O11" s="423"/>
      <c r="P11" s="423"/>
      <c r="Q11" s="423"/>
      <c r="R11" s="423"/>
      <c r="S11" s="423"/>
      <c r="T11" s="423"/>
      <c r="U11" s="423"/>
      <c r="V11" s="423"/>
      <c r="W11" s="423"/>
      <c r="X11" s="423"/>
      <c r="Y11" s="423"/>
      <c r="Z11" s="423"/>
      <c r="AA11" s="423"/>
      <c r="AB11" s="423"/>
      <c r="AC11" s="423"/>
      <c r="AD11" s="423"/>
      <c r="AE11" s="423"/>
      <c r="AF11" s="423"/>
      <c r="AG11" s="423"/>
      <c r="AH11" s="423"/>
      <c r="AI11" s="423"/>
      <c r="AJ11" s="423"/>
      <c r="AK11" s="423"/>
      <c r="AL11" s="423"/>
      <c r="AM11" s="423"/>
      <c r="AN11" s="423"/>
      <c r="AO11" s="423"/>
      <c r="AP11" s="423"/>
      <c r="AQ11" s="423"/>
      <c r="AR11" s="423"/>
      <c r="AS11" s="423"/>
      <c r="AT11" s="423"/>
      <c r="AU11" s="423"/>
      <c r="AV11" s="423"/>
      <c r="AW11" s="423"/>
      <c r="AX11" s="423"/>
      <c r="AY11" s="423"/>
      <c r="AZ11" s="423"/>
      <c r="BA11" s="423"/>
      <c r="BB11" s="423"/>
      <c r="BC11" s="423"/>
      <c r="BD11" s="423"/>
      <c r="BE11" s="423"/>
      <c r="BF11" s="423"/>
      <c r="BG11" s="423"/>
      <c r="BH11" s="423"/>
      <c r="BI11" s="423"/>
      <c r="BJ11" s="423"/>
      <c r="BK11" s="423"/>
      <c r="BL11" s="423"/>
      <c r="BM11" s="423"/>
      <c r="BN11" s="423"/>
      <c r="BO11" s="423"/>
      <c r="BP11" s="423"/>
      <c r="BQ11" s="423"/>
      <c r="BR11" s="423"/>
      <c r="BS11" s="423"/>
      <c r="BT11" s="423"/>
      <c r="BU11" s="423"/>
      <c r="BV11" s="423"/>
      <c r="BW11" s="423"/>
      <c r="BX11" s="423"/>
      <c r="BY11" s="423"/>
      <c r="BZ11" s="423"/>
      <c r="CA11" s="423"/>
      <c r="CB11" s="423"/>
      <c r="CC11" s="423"/>
      <c r="CD11" s="423"/>
      <c r="CE11" s="423"/>
      <c r="CF11" s="423"/>
      <c r="CG11" s="423"/>
      <c r="CH11" s="423"/>
      <c r="CI11" s="423"/>
      <c r="CJ11" s="423"/>
      <c r="CK11" s="423"/>
      <c r="CL11" s="423"/>
      <c r="CM11" s="423"/>
      <c r="CN11" s="423"/>
      <c r="CO11" s="423"/>
      <c r="CP11" s="423"/>
      <c r="CQ11" s="423"/>
      <c r="CR11" s="423"/>
      <c r="CS11" s="423"/>
      <c r="CT11" s="423"/>
      <c r="CU11" s="423"/>
      <c r="CV11" s="423"/>
      <c r="CW11" s="423"/>
      <c r="CX11" s="423"/>
      <c r="CY11" s="423"/>
      <c r="CZ11" s="423"/>
      <c r="DA11" s="423"/>
      <c r="DB11" s="423"/>
      <c r="DC11" s="423"/>
      <c r="DD11" s="423"/>
      <c r="DE11" s="423"/>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5" x14ac:dyDescent="0.15">
      <c r="A12" s="423"/>
      <c r="B12" s="423"/>
      <c r="C12" s="423"/>
      <c r="D12" s="423"/>
      <c r="E12" s="423"/>
      <c r="F12" s="423"/>
      <c r="G12" s="423"/>
      <c r="H12" s="423"/>
      <c r="I12" s="423"/>
      <c r="J12" s="423"/>
      <c r="K12" s="423"/>
      <c r="L12" s="423"/>
      <c r="M12" s="423"/>
      <c r="N12" s="423"/>
      <c r="O12" s="423"/>
      <c r="P12" s="423"/>
      <c r="Q12" s="423"/>
      <c r="R12" s="423"/>
      <c r="S12" s="423"/>
      <c r="T12" s="423"/>
      <c r="U12" s="423"/>
      <c r="V12" s="423"/>
      <c r="W12" s="423"/>
      <c r="X12" s="423"/>
      <c r="Y12" s="423"/>
      <c r="Z12" s="423"/>
      <c r="AA12" s="423"/>
      <c r="AB12" s="423"/>
      <c r="AC12" s="423"/>
      <c r="AD12" s="423"/>
      <c r="AE12" s="423"/>
      <c r="AF12" s="423"/>
      <c r="AG12" s="423"/>
      <c r="AH12" s="423"/>
      <c r="AI12" s="423"/>
      <c r="AJ12" s="423"/>
      <c r="AK12" s="423"/>
      <c r="AL12" s="423"/>
      <c r="AM12" s="423"/>
      <c r="AN12" s="423"/>
      <c r="AO12" s="423"/>
      <c r="AP12" s="423"/>
      <c r="AQ12" s="423"/>
      <c r="AR12" s="423"/>
      <c r="AS12" s="423"/>
      <c r="AT12" s="423"/>
      <c r="AU12" s="423"/>
      <c r="AV12" s="423"/>
      <c r="AW12" s="423"/>
      <c r="AX12" s="423"/>
      <c r="AY12" s="423"/>
      <c r="AZ12" s="423"/>
      <c r="BA12" s="423"/>
      <c r="BB12" s="423"/>
      <c r="BC12" s="423"/>
      <c r="BD12" s="423"/>
      <c r="BE12" s="423"/>
      <c r="BF12" s="423"/>
      <c r="BG12" s="423"/>
      <c r="BH12" s="423"/>
      <c r="BI12" s="423"/>
      <c r="BJ12" s="423"/>
      <c r="BK12" s="423"/>
      <c r="BL12" s="423"/>
      <c r="BM12" s="423"/>
      <c r="BN12" s="423"/>
      <c r="BO12" s="423"/>
      <c r="BP12" s="423"/>
      <c r="BQ12" s="423"/>
      <c r="BR12" s="423"/>
      <c r="BS12" s="423"/>
      <c r="BT12" s="423"/>
      <c r="BU12" s="423"/>
      <c r="BV12" s="423"/>
      <c r="BW12" s="423"/>
      <c r="BX12" s="423"/>
      <c r="BY12" s="423"/>
      <c r="BZ12" s="423"/>
      <c r="CA12" s="423"/>
      <c r="CB12" s="423"/>
      <c r="CC12" s="423"/>
      <c r="CD12" s="423"/>
      <c r="CE12" s="423"/>
      <c r="CF12" s="423"/>
      <c r="CG12" s="423"/>
      <c r="CH12" s="423"/>
      <c r="CI12" s="423"/>
      <c r="CJ12" s="423"/>
      <c r="CK12" s="423"/>
      <c r="CL12" s="423"/>
      <c r="CM12" s="423"/>
      <c r="CN12" s="423"/>
      <c r="CO12" s="423"/>
      <c r="CP12" s="423"/>
      <c r="CQ12" s="423"/>
      <c r="CR12" s="423"/>
      <c r="CS12" s="423"/>
      <c r="CT12" s="423"/>
      <c r="CU12" s="423"/>
      <c r="CV12" s="423"/>
      <c r="CW12" s="423"/>
      <c r="CX12" s="423"/>
      <c r="CY12" s="423"/>
      <c r="CZ12" s="423"/>
      <c r="DA12" s="423"/>
      <c r="DB12" s="423"/>
      <c r="DC12" s="423"/>
      <c r="DD12" s="423"/>
      <c r="DE12" s="423"/>
      <c r="DF12" s="293"/>
      <c r="DG12" s="293"/>
      <c r="DH12" s="293"/>
      <c r="DI12" s="293"/>
      <c r="DJ12" s="293"/>
      <c r="DK12" s="293"/>
      <c r="DL12" s="293"/>
      <c r="DM12" s="293"/>
      <c r="DN12" s="293"/>
      <c r="DO12" s="293"/>
      <c r="DP12" s="293"/>
      <c r="DQ12" s="293"/>
      <c r="DR12" s="293"/>
      <c r="DS12" s="293"/>
      <c r="DT12" s="293"/>
      <c r="DU12" s="293"/>
      <c r="DV12" s="293"/>
      <c r="DW12" s="293"/>
      <c r="EM12" s="292" t="s">
        <v>632</v>
      </c>
    </row>
    <row r="13" spans="1:143" s="292" customFormat="1" ht="13.5" x14ac:dyDescent="0.15">
      <c r="A13" s="423"/>
      <c r="B13" s="423"/>
      <c r="C13" s="423"/>
      <c r="D13" s="423"/>
      <c r="E13" s="423"/>
      <c r="F13" s="423"/>
      <c r="G13" s="423"/>
      <c r="H13" s="423"/>
      <c r="I13" s="423"/>
      <c r="J13" s="423"/>
      <c r="K13" s="423"/>
      <c r="L13" s="423"/>
      <c r="M13" s="423"/>
      <c r="N13" s="423"/>
      <c r="O13" s="423"/>
      <c r="P13" s="423"/>
      <c r="Q13" s="423"/>
      <c r="R13" s="423"/>
      <c r="S13" s="423"/>
      <c r="T13" s="423"/>
      <c r="U13" s="423"/>
      <c r="V13" s="423"/>
      <c r="W13" s="423"/>
      <c r="X13" s="423"/>
      <c r="Y13" s="423"/>
      <c r="Z13" s="423"/>
      <c r="AA13" s="423"/>
      <c r="AB13" s="423"/>
      <c r="AC13" s="423"/>
      <c r="AD13" s="423"/>
      <c r="AE13" s="423"/>
      <c r="AF13" s="423"/>
      <c r="AG13" s="423"/>
      <c r="AH13" s="423"/>
      <c r="AI13" s="423"/>
      <c r="AJ13" s="423"/>
      <c r="AK13" s="423"/>
      <c r="AL13" s="423"/>
      <c r="AM13" s="423"/>
      <c r="AN13" s="423"/>
      <c r="AO13" s="423"/>
      <c r="AP13" s="423"/>
      <c r="AQ13" s="423"/>
      <c r="AR13" s="423"/>
      <c r="AS13" s="423"/>
      <c r="AT13" s="423"/>
      <c r="AU13" s="423"/>
      <c r="AV13" s="423"/>
      <c r="AW13" s="423"/>
      <c r="AX13" s="423"/>
      <c r="AY13" s="423"/>
      <c r="AZ13" s="423"/>
      <c r="BA13" s="423"/>
      <c r="BB13" s="423"/>
      <c r="BC13" s="423"/>
      <c r="BD13" s="423"/>
      <c r="BE13" s="423"/>
      <c r="BF13" s="423"/>
      <c r="BG13" s="423"/>
      <c r="BH13" s="423"/>
      <c r="BI13" s="423"/>
      <c r="BJ13" s="423"/>
      <c r="BK13" s="423"/>
      <c r="BL13" s="423"/>
      <c r="BM13" s="423"/>
      <c r="BN13" s="423"/>
      <c r="BO13" s="423"/>
      <c r="BP13" s="423"/>
      <c r="BQ13" s="423"/>
      <c r="BR13" s="423"/>
      <c r="BS13" s="423"/>
      <c r="BT13" s="423"/>
      <c r="BU13" s="423"/>
      <c r="BV13" s="423"/>
      <c r="BW13" s="423"/>
      <c r="BX13" s="423"/>
      <c r="BY13" s="423"/>
      <c r="BZ13" s="423"/>
      <c r="CA13" s="423"/>
      <c r="CB13" s="423"/>
      <c r="CC13" s="423"/>
      <c r="CD13" s="423"/>
      <c r="CE13" s="423"/>
      <c r="CF13" s="423"/>
      <c r="CG13" s="423"/>
      <c r="CH13" s="423"/>
      <c r="CI13" s="423"/>
      <c r="CJ13" s="423"/>
      <c r="CK13" s="423"/>
      <c r="CL13" s="423"/>
      <c r="CM13" s="423"/>
      <c r="CN13" s="423"/>
      <c r="CO13" s="423"/>
      <c r="CP13" s="423"/>
      <c r="CQ13" s="423"/>
      <c r="CR13" s="423"/>
      <c r="CS13" s="423"/>
      <c r="CT13" s="423"/>
      <c r="CU13" s="423"/>
      <c r="CV13" s="423"/>
      <c r="CW13" s="423"/>
      <c r="CX13" s="423"/>
      <c r="CY13" s="423"/>
      <c r="CZ13" s="423"/>
      <c r="DA13" s="423"/>
      <c r="DB13" s="423"/>
      <c r="DC13" s="423"/>
      <c r="DD13" s="423"/>
      <c r="DE13" s="423"/>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5" x14ac:dyDescent="0.15">
      <c r="A14" s="423"/>
      <c r="B14" s="423"/>
      <c r="C14" s="423"/>
      <c r="D14" s="423"/>
      <c r="E14" s="423"/>
      <c r="F14" s="423"/>
      <c r="G14" s="423"/>
      <c r="H14" s="423"/>
      <c r="I14" s="423"/>
      <c r="J14" s="423"/>
      <c r="K14" s="423"/>
      <c r="L14" s="423"/>
      <c r="M14" s="423"/>
      <c r="N14" s="423"/>
      <c r="O14" s="423"/>
      <c r="P14" s="423"/>
      <c r="Q14" s="423"/>
      <c r="R14" s="423"/>
      <c r="S14" s="423"/>
      <c r="T14" s="423"/>
      <c r="U14" s="423"/>
      <c r="V14" s="423"/>
      <c r="W14" s="423"/>
      <c r="X14" s="423"/>
      <c r="Y14" s="423"/>
      <c r="Z14" s="423"/>
      <c r="AA14" s="423"/>
      <c r="AB14" s="423"/>
      <c r="AC14" s="423"/>
      <c r="AD14" s="423"/>
      <c r="AE14" s="423"/>
      <c r="AF14" s="423"/>
      <c r="AG14" s="423"/>
      <c r="AH14" s="423"/>
      <c r="AI14" s="423"/>
      <c r="AJ14" s="423"/>
      <c r="AK14" s="423"/>
      <c r="AL14" s="423"/>
      <c r="AM14" s="423"/>
      <c r="AN14" s="423"/>
      <c r="AO14" s="423"/>
      <c r="AP14" s="423"/>
      <c r="AQ14" s="423"/>
      <c r="AR14" s="423"/>
      <c r="AS14" s="423"/>
      <c r="AT14" s="423"/>
      <c r="AU14" s="423"/>
      <c r="AV14" s="423"/>
      <c r="AW14" s="423"/>
      <c r="AX14" s="423"/>
      <c r="AY14" s="423"/>
      <c r="AZ14" s="423"/>
      <c r="BA14" s="423"/>
      <c r="BB14" s="423"/>
      <c r="BC14" s="423"/>
      <c r="BD14" s="423"/>
      <c r="BE14" s="423"/>
      <c r="BF14" s="423"/>
      <c r="BG14" s="423"/>
      <c r="BH14" s="423"/>
      <c r="BI14" s="423"/>
      <c r="BJ14" s="423"/>
      <c r="BK14" s="423"/>
      <c r="BL14" s="423"/>
      <c r="BM14" s="423"/>
      <c r="BN14" s="423"/>
      <c r="BO14" s="423"/>
      <c r="BP14" s="423"/>
      <c r="BQ14" s="423"/>
      <c r="BR14" s="423"/>
      <c r="BS14" s="423"/>
      <c r="BT14" s="423"/>
      <c r="BU14" s="423"/>
      <c r="BV14" s="423"/>
      <c r="BW14" s="423"/>
      <c r="BX14" s="423"/>
      <c r="BY14" s="423"/>
      <c r="BZ14" s="423"/>
      <c r="CA14" s="423"/>
      <c r="CB14" s="423"/>
      <c r="CC14" s="423"/>
      <c r="CD14" s="423"/>
      <c r="CE14" s="423"/>
      <c r="CF14" s="423"/>
      <c r="CG14" s="423"/>
      <c r="CH14" s="423"/>
      <c r="CI14" s="423"/>
      <c r="CJ14" s="423"/>
      <c r="CK14" s="423"/>
      <c r="CL14" s="423"/>
      <c r="CM14" s="423"/>
      <c r="CN14" s="423"/>
      <c r="CO14" s="423"/>
      <c r="CP14" s="423"/>
      <c r="CQ14" s="423"/>
      <c r="CR14" s="423"/>
      <c r="CS14" s="423"/>
      <c r="CT14" s="423"/>
      <c r="CU14" s="423"/>
      <c r="CV14" s="423"/>
      <c r="CW14" s="423"/>
      <c r="CX14" s="423"/>
      <c r="CY14" s="423"/>
      <c r="CZ14" s="423"/>
      <c r="DA14" s="423"/>
      <c r="DB14" s="423"/>
      <c r="DC14" s="423"/>
      <c r="DD14" s="423"/>
      <c r="DE14" s="423"/>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5" x14ac:dyDescent="0.15">
      <c r="A15" s="388"/>
      <c r="B15" s="423"/>
      <c r="C15" s="423"/>
      <c r="D15" s="423"/>
      <c r="E15" s="423"/>
      <c r="F15" s="423"/>
      <c r="G15" s="423"/>
      <c r="H15" s="423"/>
      <c r="I15" s="423"/>
      <c r="J15" s="423"/>
      <c r="K15" s="423"/>
      <c r="L15" s="423"/>
      <c r="M15" s="423"/>
      <c r="N15" s="423"/>
      <c r="O15" s="423"/>
      <c r="P15" s="423"/>
      <c r="Q15" s="423"/>
      <c r="R15" s="423"/>
      <c r="S15" s="423"/>
      <c r="T15" s="423"/>
      <c r="U15" s="423"/>
      <c r="V15" s="423"/>
      <c r="W15" s="423"/>
      <c r="X15" s="423"/>
      <c r="Y15" s="423"/>
      <c r="Z15" s="423"/>
      <c r="AA15" s="423"/>
      <c r="AB15" s="423"/>
      <c r="AC15" s="423"/>
      <c r="AD15" s="423"/>
      <c r="AE15" s="423"/>
      <c r="AF15" s="423"/>
      <c r="AG15" s="423"/>
      <c r="AH15" s="423"/>
      <c r="AI15" s="423"/>
      <c r="AJ15" s="423"/>
      <c r="AK15" s="423"/>
      <c r="AL15" s="423"/>
      <c r="AM15" s="423"/>
      <c r="AN15" s="423"/>
      <c r="AO15" s="423"/>
      <c r="AP15" s="423"/>
      <c r="AQ15" s="423"/>
      <c r="AR15" s="423"/>
      <c r="AS15" s="423"/>
      <c r="AT15" s="423"/>
      <c r="AU15" s="423"/>
      <c r="AV15" s="423"/>
      <c r="AW15" s="423"/>
      <c r="AX15" s="423"/>
      <c r="AY15" s="423"/>
      <c r="AZ15" s="423"/>
      <c r="BA15" s="423"/>
      <c r="BB15" s="423"/>
      <c r="BC15" s="423"/>
      <c r="BD15" s="423"/>
      <c r="BE15" s="423"/>
      <c r="BF15" s="423"/>
      <c r="BG15" s="423"/>
      <c r="BH15" s="423"/>
      <c r="BI15" s="423"/>
      <c r="BJ15" s="423"/>
      <c r="BK15" s="423"/>
      <c r="BL15" s="423"/>
      <c r="BM15" s="423"/>
      <c r="BN15" s="423"/>
      <c r="BO15" s="423"/>
      <c r="BP15" s="423"/>
      <c r="BQ15" s="423"/>
      <c r="BR15" s="423"/>
      <c r="BS15" s="423"/>
      <c r="BT15" s="423"/>
      <c r="BU15" s="423"/>
      <c r="BV15" s="423"/>
      <c r="BW15" s="423"/>
      <c r="BX15" s="423"/>
      <c r="BY15" s="423"/>
      <c r="BZ15" s="423"/>
      <c r="CA15" s="423"/>
      <c r="CB15" s="423"/>
      <c r="CC15" s="423"/>
      <c r="CD15" s="423"/>
      <c r="CE15" s="423"/>
      <c r="CF15" s="423"/>
      <c r="CG15" s="423"/>
      <c r="CH15" s="423"/>
      <c r="CI15" s="423"/>
      <c r="CJ15" s="423"/>
      <c r="CK15" s="423"/>
      <c r="CL15" s="423"/>
      <c r="CM15" s="423"/>
      <c r="CN15" s="423"/>
      <c r="CO15" s="423"/>
      <c r="CP15" s="423"/>
      <c r="CQ15" s="423"/>
      <c r="CR15" s="423"/>
      <c r="CS15" s="423"/>
      <c r="CT15" s="423"/>
      <c r="CU15" s="423"/>
      <c r="CV15" s="423"/>
      <c r="CW15" s="423"/>
      <c r="CX15" s="423"/>
      <c r="CY15" s="423"/>
      <c r="CZ15" s="423"/>
      <c r="DA15" s="423"/>
      <c r="DB15" s="423"/>
      <c r="DC15" s="423"/>
      <c r="DD15" s="423"/>
      <c r="DE15" s="423"/>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5" x14ac:dyDescent="0.15">
      <c r="A16" s="388"/>
      <c r="B16" s="423"/>
      <c r="C16" s="423"/>
      <c r="D16" s="423"/>
      <c r="E16" s="423"/>
      <c r="F16" s="423"/>
      <c r="G16" s="423"/>
      <c r="H16" s="423"/>
      <c r="I16" s="423"/>
      <c r="J16" s="423"/>
      <c r="K16" s="423"/>
      <c r="L16" s="423"/>
      <c r="M16" s="423"/>
      <c r="N16" s="423"/>
      <c r="O16" s="423"/>
      <c r="P16" s="423"/>
      <c r="Q16" s="423"/>
      <c r="R16" s="423"/>
      <c r="S16" s="423"/>
      <c r="T16" s="423"/>
      <c r="U16" s="423"/>
      <c r="V16" s="423"/>
      <c r="W16" s="423"/>
      <c r="X16" s="423"/>
      <c r="Y16" s="423"/>
      <c r="Z16" s="423"/>
      <c r="AA16" s="423"/>
      <c r="AB16" s="423"/>
      <c r="AC16" s="423"/>
      <c r="AD16" s="423"/>
      <c r="AE16" s="423"/>
      <c r="AF16" s="423"/>
      <c r="AG16" s="423"/>
      <c r="AH16" s="423"/>
      <c r="AI16" s="423"/>
      <c r="AJ16" s="423"/>
      <c r="AK16" s="423"/>
      <c r="AL16" s="423"/>
      <c r="AM16" s="423"/>
      <c r="AN16" s="423"/>
      <c r="AO16" s="423"/>
      <c r="AP16" s="423"/>
      <c r="AQ16" s="423"/>
      <c r="AR16" s="423"/>
      <c r="AS16" s="423"/>
      <c r="AT16" s="423"/>
      <c r="AU16" s="423"/>
      <c r="AV16" s="423"/>
      <c r="AW16" s="423"/>
      <c r="AX16" s="423"/>
      <c r="AY16" s="423"/>
      <c r="AZ16" s="423"/>
      <c r="BA16" s="423"/>
      <c r="BB16" s="423"/>
      <c r="BC16" s="423"/>
      <c r="BD16" s="423"/>
      <c r="BE16" s="423"/>
      <c r="BF16" s="423"/>
      <c r="BG16" s="423"/>
      <c r="BH16" s="423"/>
      <c r="BI16" s="423"/>
      <c r="BJ16" s="423"/>
      <c r="BK16" s="423"/>
      <c r="BL16" s="423"/>
      <c r="BM16" s="423"/>
      <c r="BN16" s="423"/>
      <c r="BO16" s="423"/>
      <c r="BP16" s="423"/>
      <c r="BQ16" s="423"/>
      <c r="BR16" s="423"/>
      <c r="BS16" s="423"/>
      <c r="BT16" s="423"/>
      <c r="BU16" s="423"/>
      <c r="BV16" s="423"/>
      <c r="BW16" s="423"/>
      <c r="BX16" s="423"/>
      <c r="BY16" s="423"/>
      <c r="BZ16" s="423"/>
      <c r="CA16" s="423"/>
      <c r="CB16" s="423"/>
      <c r="CC16" s="423"/>
      <c r="CD16" s="423"/>
      <c r="CE16" s="423"/>
      <c r="CF16" s="423"/>
      <c r="CG16" s="423"/>
      <c r="CH16" s="423"/>
      <c r="CI16" s="423"/>
      <c r="CJ16" s="423"/>
      <c r="CK16" s="423"/>
      <c r="CL16" s="423"/>
      <c r="CM16" s="423"/>
      <c r="CN16" s="423"/>
      <c r="CO16" s="423"/>
      <c r="CP16" s="423"/>
      <c r="CQ16" s="423"/>
      <c r="CR16" s="423"/>
      <c r="CS16" s="423"/>
      <c r="CT16" s="423"/>
      <c r="CU16" s="423"/>
      <c r="CV16" s="423"/>
      <c r="CW16" s="423"/>
      <c r="CX16" s="423"/>
      <c r="CY16" s="423"/>
      <c r="CZ16" s="423"/>
      <c r="DA16" s="423"/>
      <c r="DB16" s="423"/>
      <c r="DC16" s="423"/>
      <c r="DD16" s="423"/>
      <c r="DE16" s="423"/>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5" x14ac:dyDescent="0.15">
      <c r="A17" s="388"/>
      <c r="B17" s="423"/>
      <c r="C17" s="423"/>
      <c r="D17" s="423"/>
      <c r="E17" s="423"/>
      <c r="F17" s="423"/>
      <c r="G17" s="423"/>
      <c r="H17" s="423"/>
      <c r="I17" s="423"/>
      <c r="J17" s="423"/>
      <c r="K17" s="423"/>
      <c r="L17" s="423"/>
      <c r="M17" s="423"/>
      <c r="N17" s="423"/>
      <c r="O17" s="423"/>
      <c r="P17" s="423"/>
      <c r="Q17" s="423"/>
      <c r="R17" s="423"/>
      <c r="S17" s="423"/>
      <c r="T17" s="423"/>
      <c r="U17" s="423"/>
      <c r="V17" s="423"/>
      <c r="W17" s="423"/>
      <c r="X17" s="423"/>
      <c r="Y17" s="423"/>
      <c r="Z17" s="423"/>
      <c r="AA17" s="423"/>
      <c r="AB17" s="423"/>
      <c r="AC17" s="423"/>
      <c r="AD17" s="423"/>
      <c r="AE17" s="423"/>
      <c r="AF17" s="423"/>
      <c r="AG17" s="423"/>
      <c r="AH17" s="423"/>
      <c r="AI17" s="423"/>
      <c r="AJ17" s="423"/>
      <c r="AK17" s="423"/>
      <c r="AL17" s="423"/>
      <c r="AM17" s="423"/>
      <c r="AN17" s="423"/>
      <c r="AO17" s="423"/>
      <c r="AP17" s="423"/>
      <c r="AQ17" s="423"/>
      <c r="AR17" s="423"/>
      <c r="AS17" s="423"/>
      <c r="AT17" s="423"/>
      <c r="AU17" s="423"/>
      <c r="AV17" s="423"/>
      <c r="AW17" s="423"/>
      <c r="AX17" s="423"/>
      <c r="AY17" s="423"/>
      <c r="AZ17" s="423"/>
      <c r="BA17" s="423"/>
      <c r="BB17" s="423"/>
      <c r="BC17" s="423"/>
      <c r="BD17" s="423"/>
      <c r="BE17" s="423"/>
      <c r="BF17" s="423"/>
      <c r="BG17" s="423"/>
      <c r="BH17" s="423"/>
      <c r="BI17" s="423"/>
      <c r="BJ17" s="423"/>
      <c r="BK17" s="423"/>
      <c r="BL17" s="423"/>
      <c r="BM17" s="423"/>
      <c r="BN17" s="423"/>
      <c r="BO17" s="423"/>
      <c r="BP17" s="423"/>
      <c r="BQ17" s="423"/>
      <c r="BR17" s="423"/>
      <c r="BS17" s="423"/>
      <c r="BT17" s="423"/>
      <c r="BU17" s="423"/>
      <c r="BV17" s="423"/>
      <c r="BW17" s="423"/>
      <c r="BX17" s="423"/>
      <c r="BY17" s="423"/>
      <c r="BZ17" s="423"/>
      <c r="CA17" s="423"/>
      <c r="CB17" s="423"/>
      <c r="CC17" s="423"/>
      <c r="CD17" s="423"/>
      <c r="CE17" s="423"/>
      <c r="CF17" s="423"/>
      <c r="CG17" s="423"/>
      <c r="CH17" s="423"/>
      <c r="CI17" s="423"/>
      <c r="CJ17" s="423"/>
      <c r="CK17" s="423"/>
      <c r="CL17" s="423"/>
      <c r="CM17" s="423"/>
      <c r="CN17" s="423"/>
      <c r="CO17" s="423"/>
      <c r="CP17" s="423"/>
      <c r="CQ17" s="423"/>
      <c r="CR17" s="423"/>
      <c r="CS17" s="423"/>
      <c r="CT17" s="423"/>
      <c r="CU17" s="423"/>
      <c r="CV17" s="423"/>
      <c r="CW17" s="423"/>
      <c r="CX17" s="423"/>
      <c r="CY17" s="423"/>
      <c r="CZ17" s="423"/>
      <c r="DA17" s="423"/>
      <c r="DB17" s="423"/>
      <c r="DC17" s="423"/>
      <c r="DD17" s="423"/>
      <c r="DE17" s="423"/>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5" x14ac:dyDescent="0.15">
      <c r="A18" s="388"/>
      <c r="B18" s="423"/>
      <c r="C18" s="423"/>
      <c r="D18" s="423"/>
      <c r="E18" s="423"/>
      <c r="F18" s="423"/>
      <c r="G18" s="423"/>
      <c r="H18" s="423"/>
      <c r="I18" s="423"/>
      <c r="J18" s="423"/>
      <c r="K18" s="423"/>
      <c r="L18" s="423"/>
      <c r="M18" s="423"/>
      <c r="N18" s="423"/>
      <c r="O18" s="423"/>
      <c r="P18" s="423"/>
      <c r="Q18" s="423"/>
      <c r="R18" s="423"/>
      <c r="S18" s="423"/>
      <c r="T18" s="423"/>
      <c r="U18" s="423"/>
      <c r="V18" s="423"/>
      <c r="W18" s="423"/>
      <c r="X18" s="423"/>
      <c r="Y18" s="423"/>
      <c r="Z18" s="423"/>
      <c r="AA18" s="423"/>
      <c r="AB18" s="423"/>
      <c r="AC18" s="423"/>
      <c r="AD18" s="423"/>
      <c r="AE18" s="423"/>
      <c r="AF18" s="423"/>
      <c r="AG18" s="423"/>
      <c r="AH18" s="423"/>
      <c r="AI18" s="423"/>
      <c r="AJ18" s="423"/>
      <c r="AK18" s="423"/>
      <c r="AL18" s="423"/>
      <c r="AM18" s="423"/>
      <c r="AN18" s="423"/>
      <c r="AO18" s="423"/>
      <c r="AP18" s="423"/>
      <c r="AQ18" s="423"/>
      <c r="AR18" s="423"/>
      <c r="AS18" s="423"/>
      <c r="AT18" s="423"/>
      <c r="AU18" s="423"/>
      <c r="AV18" s="423"/>
      <c r="AW18" s="423"/>
      <c r="AX18" s="423"/>
      <c r="AY18" s="423"/>
      <c r="AZ18" s="423"/>
      <c r="BA18" s="423"/>
      <c r="BB18" s="423"/>
      <c r="BC18" s="423"/>
      <c r="BD18" s="423"/>
      <c r="BE18" s="423"/>
      <c r="BF18" s="423"/>
      <c r="BG18" s="423"/>
      <c r="BH18" s="423"/>
      <c r="BI18" s="423"/>
      <c r="BJ18" s="423"/>
      <c r="BK18" s="423"/>
      <c r="BL18" s="423"/>
      <c r="BM18" s="423"/>
      <c r="BN18" s="423"/>
      <c r="BO18" s="423"/>
      <c r="BP18" s="423"/>
      <c r="BQ18" s="423"/>
      <c r="BR18" s="423"/>
      <c r="BS18" s="423"/>
      <c r="BT18" s="423"/>
      <c r="BU18" s="423"/>
      <c r="BV18" s="423"/>
      <c r="BW18" s="423"/>
      <c r="BX18" s="423"/>
      <c r="BY18" s="423"/>
      <c r="BZ18" s="423"/>
      <c r="CA18" s="423"/>
      <c r="CB18" s="423"/>
      <c r="CC18" s="423"/>
      <c r="CD18" s="423"/>
      <c r="CE18" s="423"/>
      <c r="CF18" s="423"/>
      <c r="CG18" s="423"/>
      <c r="CH18" s="423"/>
      <c r="CI18" s="423"/>
      <c r="CJ18" s="423"/>
      <c r="CK18" s="423"/>
      <c r="CL18" s="423"/>
      <c r="CM18" s="423"/>
      <c r="CN18" s="423"/>
      <c r="CO18" s="423"/>
      <c r="CP18" s="423"/>
      <c r="CQ18" s="423"/>
      <c r="CR18" s="423"/>
      <c r="CS18" s="423"/>
      <c r="CT18" s="423"/>
      <c r="CU18" s="423"/>
      <c r="CV18" s="423"/>
      <c r="CW18" s="423"/>
      <c r="CX18" s="423"/>
      <c r="CY18" s="423"/>
      <c r="CZ18" s="423"/>
      <c r="DA18" s="423"/>
      <c r="DB18" s="423"/>
      <c r="DC18" s="423"/>
      <c r="DD18" s="423"/>
      <c r="DE18" s="423"/>
      <c r="DF18" s="293"/>
      <c r="DG18" s="293"/>
      <c r="DH18" s="293"/>
      <c r="DI18" s="293"/>
      <c r="DJ18" s="293"/>
      <c r="DK18" s="293"/>
      <c r="DL18" s="293"/>
      <c r="DM18" s="293"/>
      <c r="DN18" s="293"/>
      <c r="DO18" s="293"/>
      <c r="DP18" s="293"/>
      <c r="DQ18" s="293"/>
      <c r="DR18" s="293"/>
      <c r="DS18" s="293"/>
      <c r="DT18" s="293"/>
      <c r="DU18" s="293"/>
      <c r="DV18" s="293"/>
      <c r="DW18" s="293"/>
    </row>
    <row r="19" spans="1:351" ht="13.5" x14ac:dyDescent="0.15">
      <c r="DD19" s="388"/>
      <c r="DE19" s="388"/>
    </row>
    <row r="20" spans="1:351" ht="13.5" x14ac:dyDescent="0.15">
      <c r="DD20" s="388"/>
      <c r="DE20" s="388"/>
    </row>
    <row r="21" spans="1:351" ht="17.25" x14ac:dyDescent="0.15">
      <c r="B21" s="422"/>
      <c r="C21" s="418"/>
      <c r="D21" s="418"/>
      <c r="E21" s="418"/>
      <c r="F21" s="418"/>
      <c r="G21" s="418"/>
      <c r="H21" s="418"/>
      <c r="I21" s="418"/>
      <c r="J21" s="418"/>
      <c r="K21" s="418"/>
      <c r="L21" s="418"/>
      <c r="M21" s="418"/>
      <c r="N21" s="421"/>
      <c r="O21" s="418"/>
      <c r="P21" s="418"/>
      <c r="Q21" s="418"/>
      <c r="R21" s="418"/>
      <c r="S21" s="418"/>
      <c r="T21" s="418"/>
      <c r="U21" s="418"/>
      <c r="V21" s="418"/>
      <c r="W21" s="418"/>
      <c r="X21" s="418"/>
      <c r="Y21" s="418"/>
      <c r="Z21" s="418"/>
      <c r="AA21" s="418"/>
      <c r="AB21" s="418"/>
      <c r="AC21" s="418"/>
      <c r="AD21" s="418"/>
      <c r="AE21" s="418"/>
      <c r="AF21" s="418"/>
      <c r="AG21" s="418"/>
      <c r="AH21" s="418"/>
      <c r="AI21" s="418"/>
      <c r="AJ21" s="418"/>
      <c r="AK21" s="418"/>
      <c r="AL21" s="418"/>
      <c r="AM21" s="418"/>
      <c r="AN21" s="418"/>
      <c r="AO21" s="418"/>
      <c r="AP21" s="418"/>
      <c r="AQ21" s="418"/>
      <c r="AR21" s="418"/>
      <c r="AS21" s="418"/>
      <c r="AT21" s="421"/>
      <c r="AU21" s="418"/>
      <c r="AV21" s="418"/>
      <c r="AW21" s="418"/>
      <c r="AX21" s="418"/>
      <c r="AY21" s="418"/>
      <c r="AZ21" s="418"/>
      <c r="BA21" s="418"/>
      <c r="BB21" s="418"/>
      <c r="BC21" s="418"/>
      <c r="BD21" s="418"/>
      <c r="BE21" s="418"/>
      <c r="BF21" s="421"/>
      <c r="BG21" s="418"/>
      <c r="BH21" s="418"/>
      <c r="BI21" s="418"/>
      <c r="BJ21" s="418"/>
      <c r="BK21" s="418"/>
      <c r="BL21" s="418"/>
      <c r="BM21" s="418"/>
      <c r="BN21" s="418"/>
      <c r="BO21" s="418"/>
      <c r="BP21" s="418"/>
      <c r="BQ21" s="418"/>
      <c r="BR21" s="421"/>
      <c r="BS21" s="418"/>
      <c r="BT21" s="418"/>
      <c r="BU21" s="418"/>
      <c r="BV21" s="418"/>
      <c r="BW21" s="418"/>
      <c r="BX21" s="418"/>
      <c r="BY21" s="418"/>
      <c r="BZ21" s="418"/>
      <c r="CA21" s="418"/>
      <c r="CB21" s="418"/>
      <c r="CC21" s="418"/>
      <c r="CD21" s="421"/>
      <c r="CE21" s="418"/>
      <c r="CF21" s="418"/>
      <c r="CG21" s="418"/>
      <c r="CH21" s="418"/>
      <c r="CI21" s="418"/>
      <c r="CJ21" s="418"/>
      <c r="CK21" s="418"/>
      <c r="CL21" s="418"/>
      <c r="CM21" s="418"/>
      <c r="CN21" s="418"/>
      <c r="CO21" s="418"/>
      <c r="CP21" s="421"/>
      <c r="CQ21" s="418"/>
      <c r="CR21" s="418"/>
      <c r="CS21" s="418"/>
      <c r="CT21" s="418"/>
      <c r="CU21" s="418"/>
      <c r="CV21" s="418"/>
      <c r="CW21" s="418"/>
      <c r="CX21" s="418"/>
      <c r="CY21" s="418"/>
      <c r="CZ21" s="418"/>
      <c r="DA21" s="418"/>
      <c r="DB21" s="421"/>
      <c r="DC21" s="418"/>
      <c r="DD21" s="417"/>
      <c r="DE21" s="388"/>
      <c r="MM21" s="420"/>
    </row>
    <row r="22" spans="1:351" ht="17.25" x14ac:dyDescent="0.15">
      <c r="B22" s="389"/>
      <c r="MM22" s="420"/>
    </row>
    <row r="23" spans="1:351" ht="13.5" x14ac:dyDescent="0.15">
      <c r="B23" s="389"/>
    </row>
    <row r="24" spans="1:351" ht="13.5" x14ac:dyDescent="0.15">
      <c r="B24" s="389"/>
    </row>
    <row r="25" spans="1:351" ht="13.5" x14ac:dyDescent="0.15">
      <c r="B25" s="389"/>
    </row>
    <row r="26" spans="1:351" ht="13.5" x14ac:dyDescent="0.15">
      <c r="B26" s="389"/>
    </row>
    <row r="27" spans="1:351" ht="13.5" x14ac:dyDescent="0.15">
      <c r="B27" s="389"/>
    </row>
    <row r="28" spans="1:351" ht="13.5" x14ac:dyDescent="0.15">
      <c r="B28" s="389"/>
    </row>
    <row r="29" spans="1:351" ht="13.5" x14ac:dyDescent="0.15">
      <c r="B29" s="389"/>
    </row>
    <row r="30" spans="1:351" ht="13.5" x14ac:dyDescent="0.15">
      <c r="B30" s="389"/>
    </row>
    <row r="31" spans="1:351" ht="13.5" x14ac:dyDescent="0.15">
      <c r="B31" s="389"/>
    </row>
    <row r="32" spans="1:351" ht="13.5" x14ac:dyDescent="0.15">
      <c r="B32" s="389"/>
    </row>
    <row r="33" spans="2:109" ht="13.5" x14ac:dyDescent="0.15">
      <c r="B33" s="389"/>
    </row>
    <row r="34" spans="2:109" ht="13.5" x14ac:dyDescent="0.15">
      <c r="B34" s="389"/>
    </row>
    <row r="35" spans="2:109" ht="13.5" x14ac:dyDescent="0.15">
      <c r="B35" s="389"/>
    </row>
    <row r="36" spans="2:109" ht="13.5" x14ac:dyDescent="0.15">
      <c r="B36" s="389"/>
    </row>
    <row r="37" spans="2:109" ht="13.5" x14ac:dyDescent="0.15">
      <c r="B37" s="389"/>
    </row>
    <row r="38" spans="2:109" ht="13.5" x14ac:dyDescent="0.15">
      <c r="B38" s="389"/>
    </row>
    <row r="39" spans="2:109" ht="13.5" x14ac:dyDescent="0.15">
      <c r="B39" s="394"/>
      <c r="C39" s="393"/>
      <c r="D39" s="393"/>
      <c r="E39" s="393"/>
      <c r="F39" s="393"/>
      <c r="G39" s="393"/>
      <c r="H39" s="393"/>
      <c r="I39" s="393"/>
      <c r="J39" s="393"/>
      <c r="K39" s="393"/>
      <c r="L39" s="393"/>
      <c r="M39" s="393"/>
      <c r="N39" s="393"/>
      <c r="O39" s="393"/>
      <c r="P39" s="393"/>
      <c r="Q39" s="393"/>
      <c r="R39" s="393"/>
      <c r="S39" s="393"/>
      <c r="T39" s="393"/>
      <c r="U39" s="393"/>
      <c r="V39" s="393"/>
      <c r="W39" s="393"/>
      <c r="X39" s="393"/>
      <c r="Y39" s="393"/>
      <c r="Z39" s="393"/>
      <c r="AA39" s="393"/>
      <c r="AB39" s="393"/>
      <c r="AC39" s="393"/>
      <c r="AD39" s="393"/>
      <c r="AE39" s="393"/>
      <c r="AF39" s="393"/>
      <c r="AG39" s="393"/>
      <c r="AH39" s="393"/>
      <c r="AI39" s="393"/>
      <c r="AJ39" s="393"/>
      <c r="AK39" s="393"/>
      <c r="AL39" s="393"/>
      <c r="AM39" s="393"/>
      <c r="AN39" s="393"/>
      <c r="AO39" s="393"/>
      <c r="AP39" s="393"/>
      <c r="AQ39" s="393"/>
      <c r="AR39" s="393"/>
      <c r="AS39" s="393"/>
      <c r="AT39" s="393"/>
      <c r="AU39" s="393"/>
      <c r="AV39" s="393"/>
      <c r="AW39" s="393"/>
      <c r="AX39" s="393"/>
      <c r="AY39" s="393"/>
      <c r="AZ39" s="393"/>
      <c r="BA39" s="393"/>
      <c r="BB39" s="393"/>
      <c r="BC39" s="393"/>
      <c r="BD39" s="393"/>
      <c r="BE39" s="393"/>
      <c r="BF39" s="393"/>
      <c r="BG39" s="393"/>
      <c r="BH39" s="393"/>
      <c r="BI39" s="393"/>
      <c r="BJ39" s="393"/>
      <c r="BK39" s="393"/>
      <c r="BL39" s="393"/>
      <c r="BM39" s="393"/>
      <c r="BN39" s="393"/>
      <c r="BO39" s="393"/>
      <c r="BP39" s="393"/>
      <c r="BQ39" s="393"/>
      <c r="BR39" s="393"/>
      <c r="BS39" s="393"/>
      <c r="BT39" s="393"/>
      <c r="BU39" s="393"/>
      <c r="BV39" s="393"/>
      <c r="BW39" s="393"/>
      <c r="BX39" s="393"/>
      <c r="BY39" s="393"/>
      <c r="BZ39" s="393"/>
      <c r="CA39" s="393"/>
      <c r="CB39" s="393"/>
      <c r="CC39" s="393"/>
      <c r="CD39" s="393"/>
      <c r="CE39" s="393"/>
      <c r="CF39" s="393"/>
      <c r="CG39" s="393"/>
      <c r="CH39" s="393"/>
      <c r="CI39" s="393"/>
      <c r="CJ39" s="393"/>
      <c r="CK39" s="393"/>
      <c r="CL39" s="393"/>
      <c r="CM39" s="393"/>
      <c r="CN39" s="393"/>
      <c r="CO39" s="393"/>
      <c r="CP39" s="393"/>
      <c r="CQ39" s="393"/>
      <c r="CR39" s="393"/>
      <c r="CS39" s="393"/>
      <c r="CT39" s="393"/>
      <c r="CU39" s="393"/>
      <c r="CV39" s="393"/>
      <c r="CW39" s="393"/>
      <c r="CX39" s="393"/>
      <c r="CY39" s="393"/>
      <c r="CZ39" s="393"/>
      <c r="DA39" s="393"/>
      <c r="DB39" s="393"/>
      <c r="DC39" s="393"/>
      <c r="DD39" s="392"/>
    </row>
    <row r="40" spans="2:109" ht="13.5" x14ac:dyDescent="0.15">
      <c r="B40" s="409"/>
      <c r="DD40" s="409"/>
      <c r="DE40" s="388"/>
    </row>
    <row r="41" spans="2:109" ht="17.25" x14ac:dyDescent="0.15">
      <c r="B41" s="419" t="s">
        <v>631</v>
      </c>
      <c r="C41" s="418"/>
      <c r="D41" s="418"/>
      <c r="E41" s="418"/>
      <c r="F41" s="418"/>
      <c r="G41" s="418"/>
      <c r="H41" s="418"/>
      <c r="I41" s="418"/>
      <c r="J41" s="418"/>
      <c r="K41" s="418"/>
      <c r="L41" s="418"/>
      <c r="M41" s="418"/>
      <c r="N41" s="418"/>
      <c r="O41" s="418"/>
      <c r="P41" s="418"/>
      <c r="Q41" s="418"/>
      <c r="R41" s="418"/>
      <c r="S41" s="418"/>
      <c r="T41" s="418"/>
      <c r="U41" s="418"/>
      <c r="V41" s="418"/>
      <c r="W41" s="418"/>
      <c r="X41" s="418"/>
      <c r="Y41" s="418"/>
      <c r="Z41" s="418"/>
      <c r="AA41" s="418"/>
      <c r="AB41" s="418"/>
      <c r="AC41" s="418"/>
      <c r="AD41" s="418"/>
      <c r="AE41" s="418"/>
      <c r="AF41" s="418"/>
      <c r="AG41" s="418"/>
      <c r="AH41" s="418"/>
      <c r="AI41" s="418"/>
      <c r="AJ41" s="418"/>
      <c r="AK41" s="418"/>
      <c r="AL41" s="418"/>
      <c r="AM41" s="418"/>
      <c r="AN41" s="418"/>
      <c r="AO41" s="418"/>
      <c r="AP41" s="418"/>
      <c r="AQ41" s="418"/>
      <c r="AR41" s="418"/>
      <c r="AS41" s="418"/>
      <c r="AT41" s="418"/>
      <c r="AU41" s="418"/>
      <c r="AV41" s="418"/>
      <c r="AW41" s="418"/>
      <c r="AX41" s="418"/>
      <c r="AY41" s="418"/>
      <c r="AZ41" s="418"/>
      <c r="BA41" s="418"/>
      <c r="BB41" s="418"/>
      <c r="BC41" s="418"/>
      <c r="BD41" s="418"/>
      <c r="BE41" s="418"/>
      <c r="BF41" s="418"/>
      <c r="BG41" s="418"/>
      <c r="BH41" s="418"/>
      <c r="BI41" s="418"/>
      <c r="BJ41" s="418"/>
      <c r="BK41" s="418"/>
      <c r="BL41" s="418"/>
      <c r="BM41" s="418"/>
      <c r="BN41" s="418"/>
      <c r="BO41" s="418"/>
      <c r="BP41" s="418"/>
      <c r="BQ41" s="418"/>
      <c r="BR41" s="418"/>
      <c r="BS41" s="418"/>
      <c r="BT41" s="418"/>
      <c r="BU41" s="418"/>
      <c r="BV41" s="418"/>
      <c r="BW41" s="418"/>
      <c r="BX41" s="418"/>
      <c r="BY41" s="418"/>
      <c r="BZ41" s="418"/>
      <c r="CA41" s="418"/>
      <c r="CB41" s="418"/>
      <c r="CC41" s="418"/>
      <c r="CD41" s="418"/>
      <c r="CE41" s="418"/>
      <c r="CF41" s="418"/>
      <c r="CG41" s="418"/>
      <c r="CH41" s="418"/>
      <c r="CI41" s="418"/>
      <c r="CJ41" s="418"/>
      <c r="CK41" s="418"/>
      <c r="CL41" s="418"/>
      <c r="CM41" s="418"/>
      <c r="CN41" s="418"/>
      <c r="CO41" s="418"/>
      <c r="CP41" s="418"/>
      <c r="CQ41" s="418"/>
      <c r="CR41" s="418"/>
      <c r="CS41" s="418"/>
      <c r="CT41" s="418"/>
      <c r="CU41" s="418"/>
      <c r="CV41" s="418"/>
      <c r="CW41" s="418"/>
      <c r="CX41" s="418"/>
      <c r="CY41" s="418"/>
      <c r="CZ41" s="418"/>
      <c r="DA41" s="418"/>
      <c r="DB41" s="418"/>
      <c r="DC41" s="418"/>
      <c r="DD41" s="417"/>
    </row>
    <row r="42" spans="2:109" ht="13.5" x14ac:dyDescent="0.15">
      <c r="B42" s="389"/>
      <c r="G42" s="405"/>
      <c r="I42" s="404"/>
      <c r="J42" s="404"/>
      <c r="K42" s="404"/>
      <c r="AM42" s="405"/>
      <c r="AN42" s="405" t="s">
        <v>627</v>
      </c>
      <c r="AP42" s="404"/>
      <c r="AQ42" s="404"/>
      <c r="AR42" s="404"/>
      <c r="AY42" s="405"/>
      <c r="BA42" s="404"/>
      <c r="BB42" s="404"/>
      <c r="BC42" s="404"/>
      <c r="BK42" s="405"/>
      <c r="BM42" s="404"/>
      <c r="BN42" s="404"/>
      <c r="BO42" s="404"/>
      <c r="BW42" s="405"/>
      <c r="BY42" s="404"/>
      <c r="BZ42" s="404"/>
      <c r="CA42" s="404"/>
      <c r="CI42" s="405"/>
      <c r="CK42" s="404"/>
      <c r="CL42" s="404"/>
      <c r="CM42" s="404"/>
      <c r="CU42" s="405"/>
      <c r="CW42" s="404"/>
      <c r="CX42" s="404"/>
      <c r="CY42" s="404"/>
    </row>
    <row r="43" spans="2:109" ht="13.5" customHeight="1" x14ac:dyDescent="0.15">
      <c r="B43" s="389"/>
      <c r="AN43" s="1323" t="s">
        <v>630</v>
      </c>
      <c r="AO43" s="1324"/>
      <c r="AP43" s="1324"/>
      <c r="AQ43" s="1324"/>
      <c r="AR43" s="1324"/>
      <c r="AS43" s="1324"/>
      <c r="AT43" s="1324"/>
      <c r="AU43" s="1324"/>
      <c r="AV43" s="1324"/>
      <c r="AW43" s="1324"/>
      <c r="AX43" s="1324"/>
      <c r="AY43" s="1324"/>
      <c r="AZ43" s="1324"/>
      <c r="BA43" s="1324"/>
      <c r="BB43" s="1324"/>
      <c r="BC43" s="1324"/>
      <c r="BD43" s="1324"/>
      <c r="BE43" s="1324"/>
      <c r="BF43" s="1324"/>
      <c r="BG43" s="1324"/>
      <c r="BH43" s="1324"/>
      <c r="BI43" s="1324"/>
      <c r="BJ43" s="1324"/>
      <c r="BK43" s="1324"/>
      <c r="BL43" s="1324"/>
      <c r="BM43" s="1324"/>
      <c r="BN43" s="1324"/>
      <c r="BO43" s="1324"/>
      <c r="BP43" s="1324"/>
      <c r="BQ43" s="1324"/>
      <c r="BR43" s="1324"/>
      <c r="BS43" s="1324"/>
      <c r="BT43" s="1324"/>
      <c r="BU43" s="1324"/>
      <c r="BV43" s="1324"/>
      <c r="BW43" s="1324"/>
      <c r="BX43" s="1324"/>
      <c r="BY43" s="1324"/>
      <c r="BZ43" s="1324"/>
      <c r="CA43" s="1324"/>
      <c r="CB43" s="1324"/>
      <c r="CC43" s="1324"/>
      <c r="CD43" s="1324"/>
      <c r="CE43" s="1324"/>
      <c r="CF43" s="1324"/>
      <c r="CG43" s="1324"/>
      <c r="CH43" s="1324"/>
      <c r="CI43" s="1324"/>
      <c r="CJ43" s="1324"/>
      <c r="CK43" s="1324"/>
      <c r="CL43" s="1324"/>
      <c r="CM43" s="1324"/>
      <c r="CN43" s="1324"/>
      <c r="CO43" s="1324"/>
      <c r="CP43" s="1324"/>
      <c r="CQ43" s="1324"/>
      <c r="CR43" s="1324"/>
      <c r="CS43" s="1324"/>
      <c r="CT43" s="1324"/>
      <c r="CU43" s="1324"/>
      <c r="CV43" s="1324"/>
      <c r="CW43" s="1324"/>
      <c r="CX43" s="1324"/>
      <c r="CY43" s="1324"/>
      <c r="CZ43" s="1324"/>
      <c r="DA43" s="1324"/>
      <c r="DB43" s="1324"/>
      <c r="DC43" s="1325"/>
    </row>
    <row r="44" spans="2:109" ht="13.5" x14ac:dyDescent="0.15">
      <c r="B44" s="389"/>
      <c r="AN44" s="1326"/>
      <c r="AO44" s="1327"/>
      <c r="AP44" s="1327"/>
      <c r="AQ44" s="1327"/>
      <c r="AR44" s="1327"/>
      <c r="AS44" s="1327"/>
      <c r="AT44" s="1327"/>
      <c r="AU44" s="1327"/>
      <c r="AV44" s="1327"/>
      <c r="AW44" s="1327"/>
      <c r="AX44" s="1327"/>
      <c r="AY44" s="1327"/>
      <c r="AZ44" s="1327"/>
      <c r="BA44" s="1327"/>
      <c r="BB44" s="1327"/>
      <c r="BC44" s="1327"/>
      <c r="BD44" s="1327"/>
      <c r="BE44" s="1327"/>
      <c r="BF44" s="1327"/>
      <c r="BG44" s="1327"/>
      <c r="BH44" s="1327"/>
      <c r="BI44" s="1327"/>
      <c r="BJ44" s="1327"/>
      <c r="BK44" s="1327"/>
      <c r="BL44" s="1327"/>
      <c r="BM44" s="1327"/>
      <c r="BN44" s="1327"/>
      <c r="BO44" s="1327"/>
      <c r="BP44" s="1327"/>
      <c r="BQ44" s="1327"/>
      <c r="BR44" s="1327"/>
      <c r="BS44" s="1327"/>
      <c r="BT44" s="1327"/>
      <c r="BU44" s="1327"/>
      <c r="BV44" s="1327"/>
      <c r="BW44" s="1327"/>
      <c r="BX44" s="1327"/>
      <c r="BY44" s="1327"/>
      <c r="BZ44" s="1327"/>
      <c r="CA44" s="1327"/>
      <c r="CB44" s="1327"/>
      <c r="CC44" s="1327"/>
      <c r="CD44" s="1327"/>
      <c r="CE44" s="1327"/>
      <c r="CF44" s="1327"/>
      <c r="CG44" s="1327"/>
      <c r="CH44" s="1327"/>
      <c r="CI44" s="1327"/>
      <c r="CJ44" s="1327"/>
      <c r="CK44" s="1327"/>
      <c r="CL44" s="1327"/>
      <c r="CM44" s="1327"/>
      <c r="CN44" s="1327"/>
      <c r="CO44" s="1327"/>
      <c r="CP44" s="1327"/>
      <c r="CQ44" s="1327"/>
      <c r="CR44" s="1327"/>
      <c r="CS44" s="1327"/>
      <c r="CT44" s="1327"/>
      <c r="CU44" s="1327"/>
      <c r="CV44" s="1327"/>
      <c r="CW44" s="1327"/>
      <c r="CX44" s="1327"/>
      <c r="CY44" s="1327"/>
      <c r="CZ44" s="1327"/>
      <c r="DA44" s="1327"/>
      <c r="DB44" s="1327"/>
      <c r="DC44" s="1328"/>
    </row>
    <row r="45" spans="2:109" ht="13.5" x14ac:dyDescent="0.15">
      <c r="B45" s="389"/>
      <c r="AN45" s="1326"/>
      <c r="AO45" s="1327"/>
      <c r="AP45" s="1327"/>
      <c r="AQ45" s="1327"/>
      <c r="AR45" s="1327"/>
      <c r="AS45" s="1327"/>
      <c r="AT45" s="1327"/>
      <c r="AU45" s="1327"/>
      <c r="AV45" s="1327"/>
      <c r="AW45" s="1327"/>
      <c r="AX45" s="1327"/>
      <c r="AY45" s="1327"/>
      <c r="AZ45" s="1327"/>
      <c r="BA45" s="1327"/>
      <c r="BB45" s="1327"/>
      <c r="BC45" s="1327"/>
      <c r="BD45" s="1327"/>
      <c r="BE45" s="1327"/>
      <c r="BF45" s="1327"/>
      <c r="BG45" s="1327"/>
      <c r="BH45" s="1327"/>
      <c r="BI45" s="1327"/>
      <c r="BJ45" s="1327"/>
      <c r="BK45" s="1327"/>
      <c r="BL45" s="1327"/>
      <c r="BM45" s="1327"/>
      <c r="BN45" s="1327"/>
      <c r="BO45" s="1327"/>
      <c r="BP45" s="1327"/>
      <c r="BQ45" s="1327"/>
      <c r="BR45" s="1327"/>
      <c r="BS45" s="1327"/>
      <c r="BT45" s="1327"/>
      <c r="BU45" s="1327"/>
      <c r="BV45" s="1327"/>
      <c r="BW45" s="1327"/>
      <c r="BX45" s="1327"/>
      <c r="BY45" s="1327"/>
      <c r="BZ45" s="1327"/>
      <c r="CA45" s="1327"/>
      <c r="CB45" s="1327"/>
      <c r="CC45" s="1327"/>
      <c r="CD45" s="1327"/>
      <c r="CE45" s="1327"/>
      <c r="CF45" s="1327"/>
      <c r="CG45" s="1327"/>
      <c r="CH45" s="1327"/>
      <c r="CI45" s="1327"/>
      <c r="CJ45" s="1327"/>
      <c r="CK45" s="1327"/>
      <c r="CL45" s="1327"/>
      <c r="CM45" s="1327"/>
      <c r="CN45" s="1327"/>
      <c r="CO45" s="1327"/>
      <c r="CP45" s="1327"/>
      <c r="CQ45" s="1327"/>
      <c r="CR45" s="1327"/>
      <c r="CS45" s="1327"/>
      <c r="CT45" s="1327"/>
      <c r="CU45" s="1327"/>
      <c r="CV45" s="1327"/>
      <c r="CW45" s="1327"/>
      <c r="CX45" s="1327"/>
      <c r="CY45" s="1327"/>
      <c r="CZ45" s="1327"/>
      <c r="DA45" s="1327"/>
      <c r="DB45" s="1327"/>
      <c r="DC45" s="1328"/>
    </row>
    <row r="46" spans="2:109" ht="13.5" x14ac:dyDescent="0.15">
      <c r="B46" s="389"/>
      <c r="AN46" s="1326"/>
      <c r="AO46" s="1327"/>
      <c r="AP46" s="1327"/>
      <c r="AQ46" s="1327"/>
      <c r="AR46" s="1327"/>
      <c r="AS46" s="1327"/>
      <c r="AT46" s="1327"/>
      <c r="AU46" s="1327"/>
      <c r="AV46" s="1327"/>
      <c r="AW46" s="1327"/>
      <c r="AX46" s="1327"/>
      <c r="AY46" s="1327"/>
      <c r="AZ46" s="1327"/>
      <c r="BA46" s="1327"/>
      <c r="BB46" s="1327"/>
      <c r="BC46" s="1327"/>
      <c r="BD46" s="1327"/>
      <c r="BE46" s="1327"/>
      <c r="BF46" s="1327"/>
      <c r="BG46" s="1327"/>
      <c r="BH46" s="1327"/>
      <c r="BI46" s="1327"/>
      <c r="BJ46" s="1327"/>
      <c r="BK46" s="1327"/>
      <c r="BL46" s="1327"/>
      <c r="BM46" s="1327"/>
      <c r="BN46" s="1327"/>
      <c r="BO46" s="1327"/>
      <c r="BP46" s="1327"/>
      <c r="BQ46" s="1327"/>
      <c r="BR46" s="1327"/>
      <c r="BS46" s="1327"/>
      <c r="BT46" s="1327"/>
      <c r="BU46" s="1327"/>
      <c r="BV46" s="1327"/>
      <c r="BW46" s="1327"/>
      <c r="BX46" s="1327"/>
      <c r="BY46" s="1327"/>
      <c r="BZ46" s="1327"/>
      <c r="CA46" s="1327"/>
      <c r="CB46" s="1327"/>
      <c r="CC46" s="1327"/>
      <c r="CD46" s="1327"/>
      <c r="CE46" s="1327"/>
      <c r="CF46" s="1327"/>
      <c r="CG46" s="1327"/>
      <c r="CH46" s="1327"/>
      <c r="CI46" s="1327"/>
      <c r="CJ46" s="1327"/>
      <c r="CK46" s="1327"/>
      <c r="CL46" s="1327"/>
      <c r="CM46" s="1327"/>
      <c r="CN46" s="1327"/>
      <c r="CO46" s="1327"/>
      <c r="CP46" s="1327"/>
      <c r="CQ46" s="1327"/>
      <c r="CR46" s="1327"/>
      <c r="CS46" s="1327"/>
      <c r="CT46" s="1327"/>
      <c r="CU46" s="1327"/>
      <c r="CV46" s="1327"/>
      <c r="CW46" s="1327"/>
      <c r="CX46" s="1327"/>
      <c r="CY46" s="1327"/>
      <c r="CZ46" s="1327"/>
      <c r="DA46" s="1327"/>
      <c r="DB46" s="1327"/>
      <c r="DC46" s="1328"/>
    </row>
    <row r="47" spans="2:109" ht="13.5" x14ac:dyDescent="0.15">
      <c r="B47" s="389"/>
      <c r="AN47" s="1329"/>
      <c r="AO47" s="1330"/>
      <c r="AP47" s="1330"/>
      <c r="AQ47" s="1330"/>
      <c r="AR47" s="1330"/>
      <c r="AS47" s="1330"/>
      <c r="AT47" s="1330"/>
      <c r="AU47" s="1330"/>
      <c r="AV47" s="1330"/>
      <c r="AW47" s="1330"/>
      <c r="AX47" s="1330"/>
      <c r="AY47" s="1330"/>
      <c r="AZ47" s="1330"/>
      <c r="BA47" s="1330"/>
      <c r="BB47" s="1330"/>
      <c r="BC47" s="1330"/>
      <c r="BD47" s="1330"/>
      <c r="BE47" s="1330"/>
      <c r="BF47" s="1330"/>
      <c r="BG47" s="1330"/>
      <c r="BH47" s="1330"/>
      <c r="BI47" s="1330"/>
      <c r="BJ47" s="1330"/>
      <c r="BK47" s="1330"/>
      <c r="BL47" s="1330"/>
      <c r="BM47" s="1330"/>
      <c r="BN47" s="1330"/>
      <c r="BO47" s="1330"/>
      <c r="BP47" s="1330"/>
      <c r="BQ47" s="1330"/>
      <c r="BR47" s="1330"/>
      <c r="BS47" s="1330"/>
      <c r="BT47" s="1330"/>
      <c r="BU47" s="1330"/>
      <c r="BV47" s="1330"/>
      <c r="BW47" s="1330"/>
      <c r="BX47" s="1330"/>
      <c r="BY47" s="1330"/>
      <c r="BZ47" s="1330"/>
      <c r="CA47" s="1330"/>
      <c r="CB47" s="1330"/>
      <c r="CC47" s="1330"/>
      <c r="CD47" s="1330"/>
      <c r="CE47" s="1330"/>
      <c r="CF47" s="1330"/>
      <c r="CG47" s="1330"/>
      <c r="CH47" s="1330"/>
      <c r="CI47" s="1330"/>
      <c r="CJ47" s="1330"/>
      <c r="CK47" s="1330"/>
      <c r="CL47" s="1330"/>
      <c r="CM47" s="1330"/>
      <c r="CN47" s="1330"/>
      <c r="CO47" s="1330"/>
      <c r="CP47" s="1330"/>
      <c r="CQ47" s="1330"/>
      <c r="CR47" s="1330"/>
      <c r="CS47" s="1330"/>
      <c r="CT47" s="1330"/>
      <c r="CU47" s="1330"/>
      <c r="CV47" s="1330"/>
      <c r="CW47" s="1330"/>
      <c r="CX47" s="1330"/>
      <c r="CY47" s="1330"/>
      <c r="CZ47" s="1330"/>
      <c r="DA47" s="1330"/>
      <c r="DB47" s="1330"/>
      <c r="DC47" s="1331"/>
    </row>
    <row r="48" spans="2:109" ht="13.5" x14ac:dyDescent="0.15">
      <c r="B48" s="389"/>
      <c r="H48" s="396"/>
      <c r="I48" s="396"/>
      <c r="J48" s="396"/>
      <c r="AN48" s="396"/>
      <c r="AO48" s="396"/>
      <c r="AP48" s="396"/>
      <c r="AZ48" s="396"/>
      <c r="BA48" s="396"/>
      <c r="BB48" s="396"/>
      <c r="BL48" s="396"/>
      <c r="BM48" s="396"/>
      <c r="BN48" s="396"/>
      <c r="BX48" s="396"/>
      <c r="BY48" s="396"/>
      <c r="BZ48" s="396"/>
      <c r="CJ48" s="396"/>
      <c r="CK48" s="396"/>
      <c r="CL48" s="396"/>
      <c r="CV48" s="396"/>
      <c r="CW48" s="396"/>
      <c r="CX48" s="396"/>
    </row>
    <row r="49" spans="1:109" ht="13.5" x14ac:dyDescent="0.15">
      <c r="B49" s="389"/>
      <c r="AN49" s="388" t="s">
        <v>625</v>
      </c>
    </row>
    <row r="50" spans="1:109" ht="13.5" x14ac:dyDescent="0.15">
      <c r="B50" s="389"/>
      <c r="G50" s="1317"/>
      <c r="H50" s="1317"/>
      <c r="I50" s="1317"/>
      <c r="J50" s="1317"/>
      <c r="K50" s="398"/>
      <c r="L50" s="398"/>
      <c r="M50" s="397"/>
      <c r="N50" s="397"/>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13" t="s">
        <v>561</v>
      </c>
      <c r="BQ50" s="1313"/>
      <c r="BR50" s="1313"/>
      <c r="BS50" s="1313"/>
      <c r="BT50" s="1313"/>
      <c r="BU50" s="1313"/>
      <c r="BV50" s="1313"/>
      <c r="BW50" s="1313"/>
      <c r="BX50" s="1313" t="s">
        <v>562</v>
      </c>
      <c r="BY50" s="1313"/>
      <c r="BZ50" s="1313"/>
      <c r="CA50" s="1313"/>
      <c r="CB50" s="1313"/>
      <c r="CC50" s="1313"/>
      <c r="CD50" s="1313"/>
      <c r="CE50" s="1313"/>
      <c r="CF50" s="1313" t="s">
        <v>563</v>
      </c>
      <c r="CG50" s="1313"/>
      <c r="CH50" s="1313"/>
      <c r="CI50" s="1313"/>
      <c r="CJ50" s="1313"/>
      <c r="CK50" s="1313"/>
      <c r="CL50" s="1313"/>
      <c r="CM50" s="1313"/>
      <c r="CN50" s="1313" t="s">
        <v>564</v>
      </c>
      <c r="CO50" s="1313"/>
      <c r="CP50" s="1313"/>
      <c r="CQ50" s="1313"/>
      <c r="CR50" s="1313"/>
      <c r="CS50" s="1313"/>
      <c r="CT50" s="1313"/>
      <c r="CU50" s="1313"/>
      <c r="CV50" s="1313" t="s">
        <v>565</v>
      </c>
      <c r="CW50" s="1313"/>
      <c r="CX50" s="1313"/>
      <c r="CY50" s="1313"/>
      <c r="CZ50" s="1313"/>
      <c r="DA50" s="1313"/>
      <c r="DB50" s="1313"/>
      <c r="DC50" s="1313"/>
    </row>
    <row r="51" spans="1:109" ht="13.5" customHeight="1" x14ac:dyDescent="0.15">
      <c r="B51" s="389"/>
      <c r="G51" s="1322"/>
      <c r="H51" s="1322"/>
      <c r="I51" s="1332"/>
      <c r="J51" s="1332"/>
      <c r="K51" s="1318"/>
      <c r="L51" s="1318"/>
      <c r="M51" s="1318"/>
      <c r="N51" s="1318"/>
      <c r="AM51" s="396"/>
      <c r="AN51" s="1314" t="s">
        <v>624</v>
      </c>
      <c r="AO51" s="1314"/>
      <c r="AP51" s="1314"/>
      <c r="AQ51" s="1314"/>
      <c r="AR51" s="1314"/>
      <c r="AS51" s="1314"/>
      <c r="AT51" s="1314"/>
      <c r="AU51" s="1314"/>
      <c r="AV51" s="1314"/>
      <c r="AW51" s="1314"/>
      <c r="AX51" s="1314"/>
      <c r="AY51" s="1314"/>
      <c r="AZ51" s="1314"/>
      <c r="BA51" s="1314"/>
      <c r="BB51" s="1314" t="s">
        <v>622</v>
      </c>
      <c r="BC51" s="1314"/>
      <c r="BD51" s="1314"/>
      <c r="BE51" s="1314"/>
      <c r="BF51" s="1314"/>
      <c r="BG51" s="1314"/>
      <c r="BH51" s="1314"/>
      <c r="BI51" s="1314"/>
      <c r="BJ51" s="1314"/>
      <c r="BK51" s="1314"/>
      <c r="BL51" s="1314"/>
      <c r="BM51" s="1314"/>
      <c r="BN51" s="1314"/>
      <c r="BO51" s="1314"/>
      <c r="BP51" s="1311"/>
      <c r="BQ51" s="1311"/>
      <c r="BR51" s="1311"/>
      <c r="BS51" s="1311"/>
      <c r="BT51" s="1311"/>
      <c r="BU51" s="1311"/>
      <c r="BV51" s="1311"/>
      <c r="BW51" s="1311"/>
      <c r="BX51" s="1311"/>
      <c r="BY51" s="1311"/>
      <c r="BZ51" s="1311"/>
      <c r="CA51" s="1311"/>
      <c r="CB51" s="1311"/>
      <c r="CC51" s="1311"/>
      <c r="CD51" s="1311"/>
      <c r="CE51" s="1311"/>
      <c r="CF51" s="1311"/>
      <c r="CG51" s="1311"/>
      <c r="CH51" s="1311"/>
      <c r="CI51" s="1311"/>
      <c r="CJ51" s="1311"/>
      <c r="CK51" s="1311"/>
      <c r="CL51" s="1311"/>
      <c r="CM51" s="1311"/>
      <c r="CN51" s="1311"/>
      <c r="CO51" s="1311"/>
      <c r="CP51" s="1311"/>
      <c r="CQ51" s="1311"/>
      <c r="CR51" s="1311"/>
      <c r="CS51" s="1311"/>
      <c r="CT51" s="1311"/>
      <c r="CU51" s="1311"/>
      <c r="CV51" s="1311"/>
      <c r="CW51" s="1311"/>
      <c r="CX51" s="1311"/>
      <c r="CY51" s="1311"/>
      <c r="CZ51" s="1311"/>
      <c r="DA51" s="1311"/>
      <c r="DB51" s="1311"/>
      <c r="DC51" s="1311"/>
    </row>
    <row r="52" spans="1:109" ht="13.5" x14ac:dyDescent="0.15">
      <c r="B52" s="389"/>
      <c r="G52" s="1322"/>
      <c r="H52" s="1322"/>
      <c r="I52" s="1332"/>
      <c r="J52" s="1332"/>
      <c r="K52" s="1318"/>
      <c r="L52" s="1318"/>
      <c r="M52" s="1318"/>
      <c r="N52" s="1318"/>
      <c r="AM52" s="396"/>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ht="13.5" x14ac:dyDescent="0.15">
      <c r="A53" s="404"/>
      <c r="B53" s="389"/>
      <c r="G53" s="1322"/>
      <c r="H53" s="1322"/>
      <c r="I53" s="1317"/>
      <c r="J53" s="1317"/>
      <c r="K53" s="1318"/>
      <c r="L53" s="1318"/>
      <c r="M53" s="1318"/>
      <c r="N53" s="1318"/>
      <c r="AM53" s="396"/>
      <c r="AN53" s="1314"/>
      <c r="AO53" s="1314"/>
      <c r="AP53" s="1314"/>
      <c r="AQ53" s="1314"/>
      <c r="AR53" s="1314"/>
      <c r="AS53" s="1314"/>
      <c r="AT53" s="1314"/>
      <c r="AU53" s="1314"/>
      <c r="AV53" s="1314"/>
      <c r="AW53" s="1314"/>
      <c r="AX53" s="1314"/>
      <c r="AY53" s="1314"/>
      <c r="AZ53" s="1314"/>
      <c r="BA53" s="1314"/>
      <c r="BB53" s="1314" t="s">
        <v>629</v>
      </c>
      <c r="BC53" s="1314"/>
      <c r="BD53" s="1314"/>
      <c r="BE53" s="1314"/>
      <c r="BF53" s="1314"/>
      <c r="BG53" s="1314"/>
      <c r="BH53" s="1314"/>
      <c r="BI53" s="1314"/>
      <c r="BJ53" s="1314"/>
      <c r="BK53" s="1314"/>
      <c r="BL53" s="1314"/>
      <c r="BM53" s="1314"/>
      <c r="BN53" s="1314"/>
      <c r="BO53" s="1314"/>
      <c r="BP53" s="1311">
        <v>59.8</v>
      </c>
      <c r="BQ53" s="1311"/>
      <c r="BR53" s="1311"/>
      <c r="BS53" s="1311"/>
      <c r="BT53" s="1311"/>
      <c r="BU53" s="1311"/>
      <c r="BV53" s="1311"/>
      <c r="BW53" s="1311"/>
      <c r="BX53" s="1311">
        <v>60.9</v>
      </c>
      <c r="BY53" s="1311"/>
      <c r="BZ53" s="1311"/>
      <c r="CA53" s="1311"/>
      <c r="CB53" s="1311"/>
      <c r="CC53" s="1311"/>
      <c r="CD53" s="1311"/>
      <c r="CE53" s="1311"/>
      <c r="CF53" s="1311">
        <v>61.9</v>
      </c>
      <c r="CG53" s="1311"/>
      <c r="CH53" s="1311"/>
      <c r="CI53" s="1311"/>
      <c r="CJ53" s="1311"/>
      <c r="CK53" s="1311"/>
      <c r="CL53" s="1311"/>
      <c r="CM53" s="1311"/>
      <c r="CN53" s="1311">
        <v>62.7</v>
      </c>
      <c r="CO53" s="1311"/>
      <c r="CP53" s="1311"/>
      <c r="CQ53" s="1311"/>
      <c r="CR53" s="1311"/>
      <c r="CS53" s="1311"/>
      <c r="CT53" s="1311"/>
      <c r="CU53" s="1311"/>
      <c r="CV53" s="1311">
        <v>63.9</v>
      </c>
      <c r="CW53" s="1311"/>
      <c r="CX53" s="1311"/>
      <c r="CY53" s="1311"/>
      <c r="CZ53" s="1311"/>
      <c r="DA53" s="1311"/>
      <c r="DB53" s="1311"/>
      <c r="DC53" s="1311"/>
    </row>
    <row r="54" spans="1:109" ht="13.5" x14ac:dyDescent="0.15">
      <c r="A54" s="404"/>
      <c r="B54" s="389"/>
      <c r="G54" s="1322"/>
      <c r="H54" s="1322"/>
      <c r="I54" s="1317"/>
      <c r="J54" s="1317"/>
      <c r="K54" s="1318"/>
      <c r="L54" s="1318"/>
      <c r="M54" s="1318"/>
      <c r="N54" s="1318"/>
      <c r="AM54" s="396"/>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ht="13.5" x14ac:dyDescent="0.15">
      <c r="A55" s="404"/>
      <c r="B55" s="389"/>
      <c r="G55" s="1317"/>
      <c r="H55" s="1317"/>
      <c r="I55" s="1317"/>
      <c r="J55" s="1317"/>
      <c r="K55" s="1318"/>
      <c r="L55" s="1318"/>
      <c r="M55" s="1318"/>
      <c r="N55" s="1318"/>
      <c r="AN55" s="1313" t="s">
        <v>623</v>
      </c>
      <c r="AO55" s="1313"/>
      <c r="AP55" s="1313"/>
      <c r="AQ55" s="1313"/>
      <c r="AR55" s="1313"/>
      <c r="AS55" s="1313"/>
      <c r="AT55" s="1313"/>
      <c r="AU55" s="1313"/>
      <c r="AV55" s="1313"/>
      <c r="AW55" s="1313"/>
      <c r="AX55" s="1313"/>
      <c r="AY55" s="1313"/>
      <c r="AZ55" s="1313"/>
      <c r="BA55" s="1313"/>
      <c r="BB55" s="1314" t="s">
        <v>622</v>
      </c>
      <c r="BC55" s="1314"/>
      <c r="BD55" s="1314"/>
      <c r="BE55" s="1314"/>
      <c r="BF55" s="1314"/>
      <c r="BG55" s="1314"/>
      <c r="BH55" s="1314"/>
      <c r="BI55" s="1314"/>
      <c r="BJ55" s="1314"/>
      <c r="BK55" s="1314"/>
      <c r="BL55" s="1314"/>
      <c r="BM55" s="1314"/>
      <c r="BN55" s="1314"/>
      <c r="BO55" s="1314"/>
      <c r="BP55" s="1311">
        <v>32.5</v>
      </c>
      <c r="BQ55" s="1311"/>
      <c r="BR55" s="1311"/>
      <c r="BS55" s="1311"/>
      <c r="BT55" s="1311"/>
      <c r="BU55" s="1311"/>
      <c r="BV55" s="1311"/>
      <c r="BW55" s="1311"/>
      <c r="BX55" s="1311">
        <v>30.2</v>
      </c>
      <c r="BY55" s="1311"/>
      <c r="BZ55" s="1311"/>
      <c r="CA55" s="1311"/>
      <c r="CB55" s="1311"/>
      <c r="CC55" s="1311"/>
      <c r="CD55" s="1311"/>
      <c r="CE55" s="1311"/>
      <c r="CF55" s="1311">
        <v>25.4</v>
      </c>
      <c r="CG55" s="1311"/>
      <c r="CH55" s="1311"/>
      <c r="CI55" s="1311"/>
      <c r="CJ55" s="1311"/>
      <c r="CK55" s="1311"/>
      <c r="CL55" s="1311"/>
      <c r="CM55" s="1311"/>
      <c r="CN55" s="1311">
        <v>22.9</v>
      </c>
      <c r="CO55" s="1311"/>
      <c r="CP55" s="1311"/>
      <c r="CQ55" s="1311"/>
      <c r="CR55" s="1311"/>
      <c r="CS55" s="1311"/>
      <c r="CT55" s="1311"/>
      <c r="CU55" s="1311"/>
      <c r="CV55" s="1311">
        <v>28.5</v>
      </c>
      <c r="CW55" s="1311"/>
      <c r="CX55" s="1311"/>
      <c r="CY55" s="1311"/>
      <c r="CZ55" s="1311"/>
      <c r="DA55" s="1311"/>
      <c r="DB55" s="1311"/>
      <c r="DC55" s="1311"/>
    </row>
    <row r="56" spans="1:109" ht="13.5" x14ac:dyDescent="0.15">
      <c r="A56" s="404"/>
      <c r="B56" s="389"/>
      <c r="G56" s="1317"/>
      <c r="H56" s="1317"/>
      <c r="I56" s="1317"/>
      <c r="J56" s="1317"/>
      <c r="K56" s="1318"/>
      <c r="L56" s="1318"/>
      <c r="M56" s="1318"/>
      <c r="N56" s="1318"/>
      <c r="AN56" s="1313"/>
      <c r="AO56" s="1313"/>
      <c r="AP56" s="1313"/>
      <c r="AQ56" s="1313"/>
      <c r="AR56" s="1313"/>
      <c r="AS56" s="1313"/>
      <c r="AT56" s="1313"/>
      <c r="AU56" s="1313"/>
      <c r="AV56" s="1313"/>
      <c r="AW56" s="1313"/>
      <c r="AX56" s="1313"/>
      <c r="AY56" s="1313"/>
      <c r="AZ56" s="1313"/>
      <c r="BA56" s="1313"/>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4" customFormat="1" ht="13.5" x14ac:dyDescent="0.15">
      <c r="B57" s="410"/>
      <c r="G57" s="1317"/>
      <c r="H57" s="1317"/>
      <c r="I57" s="1315"/>
      <c r="J57" s="1315"/>
      <c r="K57" s="1318"/>
      <c r="L57" s="1318"/>
      <c r="M57" s="1318"/>
      <c r="N57" s="1318"/>
      <c r="AM57" s="388"/>
      <c r="AN57" s="1313"/>
      <c r="AO57" s="1313"/>
      <c r="AP57" s="1313"/>
      <c r="AQ57" s="1313"/>
      <c r="AR57" s="1313"/>
      <c r="AS57" s="1313"/>
      <c r="AT57" s="1313"/>
      <c r="AU57" s="1313"/>
      <c r="AV57" s="1313"/>
      <c r="AW57" s="1313"/>
      <c r="AX57" s="1313"/>
      <c r="AY57" s="1313"/>
      <c r="AZ57" s="1313"/>
      <c r="BA57" s="1313"/>
      <c r="BB57" s="1314" t="s">
        <v>629</v>
      </c>
      <c r="BC57" s="1314"/>
      <c r="BD57" s="1314"/>
      <c r="BE57" s="1314"/>
      <c r="BF57" s="1314"/>
      <c r="BG57" s="1314"/>
      <c r="BH57" s="1314"/>
      <c r="BI57" s="1314"/>
      <c r="BJ57" s="1314"/>
      <c r="BK57" s="1314"/>
      <c r="BL57" s="1314"/>
      <c r="BM57" s="1314"/>
      <c r="BN57" s="1314"/>
      <c r="BO57" s="1314"/>
      <c r="BP57" s="1311">
        <v>57</v>
      </c>
      <c r="BQ57" s="1311"/>
      <c r="BR57" s="1311"/>
      <c r="BS57" s="1311"/>
      <c r="BT57" s="1311"/>
      <c r="BU57" s="1311"/>
      <c r="BV57" s="1311"/>
      <c r="BW57" s="1311"/>
      <c r="BX57" s="1311">
        <v>58.9</v>
      </c>
      <c r="BY57" s="1311"/>
      <c r="BZ57" s="1311"/>
      <c r="CA57" s="1311"/>
      <c r="CB57" s="1311"/>
      <c r="CC57" s="1311"/>
      <c r="CD57" s="1311"/>
      <c r="CE57" s="1311"/>
      <c r="CF57" s="1311">
        <v>60</v>
      </c>
      <c r="CG57" s="1311"/>
      <c r="CH57" s="1311"/>
      <c r="CI57" s="1311"/>
      <c r="CJ57" s="1311"/>
      <c r="CK57" s="1311"/>
      <c r="CL57" s="1311"/>
      <c r="CM57" s="1311"/>
      <c r="CN57" s="1311">
        <v>60.6</v>
      </c>
      <c r="CO57" s="1311"/>
      <c r="CP57" s="1311"/>
      <c r="CQ57" s="1311"/>
      <c r="CR57" s="1311"/>
      <c r="CS57" s="1311"/>
      <c r="CT57" s="1311"/>
      <c r="CU57" s="1311"/>
      <c r="CV57" s="1311">
        <v>62.3</v>
      </c>
      <c r="CW57" s="1311"/>
      <c r="CX57" s="1311"/>
      <c r="CY57" s="1311"/>
      <c r="CZ57" s="1311"/>
      <c r="DA57" s="1311"/>
      <c r="DB57" s="1311"/>
      <c r="DC57" s="1311"/>
      <c r="DD57" s="415"/>
      <c r="DE57" s="410"/>
    </row>
    <row r="58" spans="1:109" s="404" customFormat="1" ht="13.5" x14ac:dyDescent="0.15">
      <c r="A58" s="388"/>
      <c r="B58" s="410"/>
      <c r="G58" s="1317"/>
      <c r="H58" s="1317"/>
      <c r="I58" s="1315"/>
      <c r="J58" s="1315"/>
      <c r="K58" s="1318"/>
      <c r="L58" s="1318"/>
      <c r="M58" s="1318"/>
      <c r="N58" s="1318"/>
      <c r="AM58" s="388"/>
      <c r="AN58" s="1313"/>
      <c r="AO58" s="1313"/>
      <c r="AP58" s="1313"/>
      <c r="AQ58" s="1313"/>
      <c r="AR58" s="1313"/>
      <c r="AS58" s="1313"/>
      <c r="AT58" s="1313"/>
      <c r="AU58" s="1313"/>
      <c r="AV58" s="1313"/>
      <c r="AW58" s="1313"/>
      <c r="AX58" s="1313"/>
      <c r="AY58" s="1313"/>
      <c r="AZ58" s="1313"/>
      <c r="BA58" s="1313"/>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15"/>
      <c r="DE58" s="410"/>
    </row>
    <row r="59" spans="1:109" s="404" customFormat="1" ht="13.5" x14ac:dyDescent="0.15">
      <c r="A59" s="388"/>
      <c r="B59" s="410"/>
      <c r="K59" s="416"/>
      <c r="L59" s="416"/>
      <c r="M59" s="416"/>
      <c r="N59" s="416"/>
      <c r="AQ59" s="416"/>
      <c r="AR59" s="416"/>
      <c r="AS59" s="416"/>
      <c r="AT59" s="416"/>
      <c r="BC59" s="416"/>
      <c r="BD59" s="416"/>
      <c r="BE59" s="416"/>
      <c r="BF59" s="416"/>
      <c r="BO59" s="416"/>
      <c r="BP59" s="416"/>
      <c r="BQ59" s="416"/>
      <c r="BR59" s="416"/>
      <c r="CA59" s="416"/>
      <c r="CB59" s="416"/>
      <c r="CC59" s="416"/>
      <c r="CD59" s="416"/>
      <c r="CM59" s="416"/>
      <c r="CN59" s="416"/>
      <c r="CO59" s="416"/>
      <c r="CP59" s="416"/>
      <c r="CY59" s="416"/>
      <c r="CZ59" s="416"/>
      <c r="DA59" s="416"/>
      <c r="DB59" s="416"/>
      <c r="DC59" s="416"/>
      <c r="DD59" s="415"/>
      <c r="DE59" s="410"/>
    </row>
    <row r="60" spans="1:109" s="404" customFormat="1" ht="13.5" x14ac:dyDescent="0.15">
      <c r="A60" s="388"/>
      <c r="B60" s="410"/>
      <c r="K60" s="416"/>
      <c r="L60" s="416"/>
      <c r="M60" s="416"/>
      <c r="N60" s="416"/>
      <c r="AQ60" s="416"/>
      <c r="AR60" s="416"/>
      <c r="AS60" s="416"/>
      <c r="AT60" s="416"/>
      <c r="BC60" s="416"/>
      <c r="BD60" s="416"/>
      <c r="BE60" s="416"/>
      <c r="BF60" s="416"/>
      <c r="BO60" s="416"/>
      <c r="BP60" s="416"/>
      <c r="BQ60" s="416"/>
      <c r="BR60" s="416"/>
      <c r="CA60" s="416"/>
      <c r="CB60" s="416"/>
      <c r="CC60" s="416"/>
      <c r="CD60" s="416"/>
      <c r="CM60" s="416"/>
      <c r="CN60" s="416"/>
      <c r="CO60" s="416"/>
      <c r="CP60" s="416"/>
      <c r="CY60" s="416"/>
      <c r="CZ60" s="416"/>
      <c r="DA60" s="416"/>
      <c r="DB60" s="416"/>
      <c r="DC60" s="416"/>
      <c r="DD60" s="415"/>
      <c r="DE60" s="410"/>
    </row>
    <row r="61" spans="1:109" s="404" customFormat="1" ht="13.5" x14ac:dyDescent="0.15">
      <c r="A61" s="388"/>
      <c r="B61" s="414"/>
      <c r="C61" s="413"/>
      <c r="D61" s="413"/>
      <c r="E61" s="413"/>
      <c r="F61" s="413"/>
      <c r="G61" s="413"/>
      <c r="H61" s="413"/>
      <c r="I61" s="413"/>
      <c r="J61" s="413"/>
      <c r="K61" s="413"/>
      <c r="L61" s="413"/>
      <c r="M61" s="412"/>
      <c r="N61" s="412"/>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2"/>
      <c r="AT61" s="412"/>
      <c r="AU61" s="413"/>
      <c r="AV61" s="413"/>
      <c r="AW61" s="413"/>
      <c r="AX61" s="413"/>
      <c r="AY61" s="413"/>
      <c r="AZ61" s="413"/>
      <c r="BA61" s="413"/>
      <c r="BB61" s="413"/>
      <c r="BC61" s="413"/>
      <c r="BD61" s="413"/>
      <c r="BE61" s="412"/>
      <c r="BF61" s="412"/>
      <c r="BG61" s="413"/>
      <c r="BH61" s="413"/>
      <c r="BI61" s="413"/>
      <c r="BJ61" s="413"/>
      <c r="BK61" s="413"/>
      <c r="BL61" s="413"/>
      <c r="BM61" s="413"/>
      <c r="BN61" s="413"/>
      <c r="BO61" s="413"/>
      <c r="BP61" s="413"/>
      <c r="BQ61" s="412"/>
      <c r="BR61" s="412"/>
      <c r="BS61" s="413"/>
      <c r="BT61" s="413"/>
      <c r="BU61" s="413"/>
      <c r="BV61" s="413"/>
      <c r="BW61" s="413"/>
      <c r="BX61" s="413"/>
      <c r="BY61" s="413"/>
      <c r="BZ61" s="413"/>
      <c r="CA61" s="413"/>
      <c r="CB61" s="413"/>
      <c r="CC61" s="412"/>
      <c r="CD61" s="412"/>
      <c r="CE61" s="413"/>
      <c r="CF61" s="413"/>
      <c r="CG61" s="413"/>
      <c r="CH61" s="413"/>
      <c r="CI61" s="413"/>
      <c r="CJ61" s="413"/>
      <c r="CK61" s="413"/>
      <c r="CL61" s="413"/>
      <c r="CM61" s="413"/>
      <c r="CN61" s="413"/>
      <c r="CO61" s="412"/>
      <c r="CP61" s="412"/>
      <c r="CQ61" s="413"/>
      <c r="CR61" s="413"/>
      <c r="CS61" s="413"/>
      <c r="CT61" s="413"/>
      <c r="CU61" s="413"/>
      <c r="CV61" s="413"/>
      <c r="CW61" s="413"/>
      <c r="CX61" s="413"/>
      <c r="CY61" s="413"/>
      <c r="CZ61" s="413"/>
      <c r="DA61" s="412"/>
      <c r="DB61" s="412"/>
      <c r="DC61" s="412"/>
      <c r="DD61" s="411"/>
      <c r="DE61" s="410"/>
    </row>
    <row r="62" spans="1:109" ht="13.5" x14ac:dyDescent="0.15">
      <c r="B62" s="409"/>
      <c r="C62" s="409"/>
      <c r="D62" s="409"/>
      <c r="E62" s="409"/>
      <c r="F62" s="409"/>
      <c r="G62" s="409"/>
      <c r="H62" s="409"/>
      <c r="I62" s="409"/>
      <c r="J62" s="409"/>
      <c r="K62" s="409"/>
      <c r="L62" s="409"/>
      <c r="M62" s="409"/>
      <c r="N62" s="409"/>
      <c r="O62" s="409"/>
      <c r="P62" s="409"/>
      <c r="Q62" s="409"/>
      <c r="R62" s="409"/>
      <c r="S62" s="409"/>
      <c r="T62" s="409"/>
      <c r="U62" s="409"/>
      <c r="V62" s="409"/>
      <c r="W62" s="409"/>
      <c r="X62" s="409"/>
      <c r="Y62" s="409"/>
      <c r="Z62" s="409"/>
      <c r="AA62" s="409"/>
      <c r="AB62" s="409"/>
      <c r="AC62" s="409"/>
      <c r="AD62" s="409"/>
      <c r="AE62" s="409"/>
      <c r="AF62" s="409"/>
      <c r="AG62" s="409"/>
      <c r="AH62" s="409"/>
      <c r="AI62" s="409"/>
      <c r="AJ62" s="409"/>
      <c r="AK62" s="409"/>
      <c r="AL62" s="409"/>
      <c r="AM62" s="409"/>
      <c r="AN62" s="409"/>
      <c r="AO62" s="409"/>
      <c r="AP62" s="409"/>
      <c r="AQ62" s="409"/>
      <c r="AR62" s="409"/>
      <c r="AS62" s="409"/>
      <c r="AT62" s="409"/>
      <c r="AU62" s="409"/>
      <c r="AV62" s="409"/>
      <c r="AW62" s="409"/>
      <c r="AX62" s="409"/>
      <c r="AY62" s="409"/>
      <c r="AZ62" s="409"/>
      <c r="BA62" s="409"/>
      <c r="BB62" s="409"/>
      <c r="BC62" s="409"/>
      <c r="BD62" s="409"/>
      <c r="BE62" s="409"/>
      <c r="BF62" s="409"/>
      <c r="BG62" s="409"/>
      <c r="BH62" s="409"/>
      <c r="BI62" s="409"/>
      <c r="BJ62" s="409"/>
      <c r="BK62" s="409"/>
      <c r="BL62" s="409"/>
      <c r="BM62" s="409"/>
      <c r="BN62" s="409"/>
      <c r="BO62" s="409"/>
      <c r="BP62" s="409"/>
      <c r="BQ62" s="409"/>
      <c r="BR62" s="409"/>
      <c r="BS62" s="409"/>
      <c r="BT62" s="409"/>
      <c r="BU62" s="409"/>
      <c r="BV62" s="409"/>
      <c r="BW62" s="409"/>
      <c r="BX62" s="409"/>
      <c r="BY62" s="409"/>
      <c r="BZ62" s="409"/>
      <c r="CA62" s="409"/>
      <c r="CB62" s="409"/>
      <c r="CC62" s="409"/>
      <c r="CD62" s="409"/>
      <c r="CE62" s="409"/>
      <c r="CF62" s="409"/>
      <c r="CG62" s="409"/>
      <c r="CH62" s="409"/>
      <c r="CI62" s="409"/>
      <c r="CJ62" s="409"/>
      <c r="CK62" s="409"/>
      <c r="CL62" s="409"/>
      <c r="CM62" s="409"/>
      <c r="CN62" s="409"/>
      <c r="CO62" s="409"/>
      <c r="CP62" s="409"/>
      <c r="CQ62" s="409"/>
      <c r="CR62" s="409"/>
      <c r="CS62" s="409"/>
      <c r="CT62" s="409"/>
      <c r="CU62" s="409"/>
      <c r="CV62" s="409"/>
      <c r="CW62" s="409"/>
      <c r="CX62" s="409"/>
      <c r="CY62" s="409"/>
      <c r="CZ62" s="409"/>
      <c r="DA62" s="409"/>
      <c r="DB62" s="409"/>
      <c r="DC62" s="409"/>
      <c r="DD62" s="409"/>
      <c r="DE62" s="388"/>
    </row>
    <row r="63" spans="1:109" ht="17.25" x14ac:dyDescent="0.15">
      <c r="B63" s="408" t="s">
        <v>628</v>
      </c>
    </row>
    <row r="64" spans="1:109" ht="13.5" x14ac:dyDescent="0.15">
      <c r="B64" s="389"/>
      <c r="G64" s="405"/>
      <c r="I64" s="407"/>
      <c r="J64" s="407"/>
      <c r="K64" s="407"/>
      <c r="L64" s="407"/>
      <c r="M64" s="407"/>
      <c r="N64" s="406"/>
      <c r="AM64" s="405"/>
      <c r="AN64" s="405" t="s">
        <v>627</v>
      </c>
      <c r="AP64" s="404"/>
      <c r="AQ64" s="404"/>
      <c r="AR64" s="404"/>
      <c r="AY64" s="405"/>
      <c r="BA64" s="404"/>
      <c r="BB64" s="404"/>
      <c r="BC64" s="404"/>
      <c r="BK64" s="405"/>
      <c r="BM64" s="404"/>
      <c r="BN64" s="404"/>
      <c r="BO64" s="404"/>
      <c r="BW64" s="405"/>
      <c r="BY64" s="404"/>
      <c r="BZ64" s="404"/>
      <c r="CA64" s="404"/>
      <c r="CI64" s="405"/>
      <c r="CK64" s="404"/>
      <c r="CL64" s="404"/>
      <c r="CM64" s="404"/>
      <c r="CU64" s="405"/>
      <c r="CW64" s="404"/>
      <c r="CX64" s="404"/>
      <c r="CY64" s="404"/>
    </row>
    <row r="65" spans="2:107" ht="13.5" x14ac:dyDescent="0.15">
      <c r="B65" s="389"/>
      <c r="AN65" s="1323" t="s">
        <v>626</v>
      </c>
      <c r="AO65" s="1324"/>
      <c r="AP65" s="1324"/>
      <c r="AQ65" s="1324"/>
      <c r="AR65" s="1324"/>
      <c r="AS65" s="1324"/>
      <c r="AT65" s="1324"/>
      <c r="AU65" s="1324"/>
      <c r="AV65" s="1324"/>
      <c r="AW65" s="1324"/>
      <c r="AX65" s="1324"/>
      <c r="AY65" s="1324"/>
      <c r="AZ65" s="1324"/>
      <c r="BA65" s="1324"/>
      <c r="BB65" s="1324"/>
      <c r="BC65" s="1324"/>
      <c r="BD65" s="1324"/>
      <c r="BE65" s="1324"/>
      <c r="BF65" s="1324"/>
      <c r="BG65" s="1324"/>
      <c r="BH65" s="1324"/>
      <c r="BI65" s="1324"/>
      <c r="BJ65" s="1324"/>
      <c r="BK65" s="1324"/>
      <c r="BL65" s="1324"/>
      <c r="BM65" s="1324"/>
      <c r="BN65" s="1324"/>
      <c r="BO65" s="1324"/>
      <c r="BP65" s="1324"/>
      <c r="BQ65" s="1324"/>
      <c r="BR65" s="1324"/>
      <c r="BS65" s="1324"/>
      <c r="BT65" s="1324"/>
      <c r="BU65" s="1324"/>
      <c r="BV65" s="1324"/>
      <c r="BW65" s="1324"/>
      <c r="BX65" s="1324"/>
      <c r="BY65" s="1324"/>
      <c r="BZ65" s="1324"/>
      <c r="CA65" s="1324"/>
      <c r="CB65" s="1324"/>
      <c r="CC65" s="1324"/>
      <c r="CD65" s="1324"/>
      <c r="CE65" s="1324"/>
      <c r="CF65" s="1324"/>
      <c r="CG65" s="1324"/>
      <c r="CH65" s="1324"/>
      <c r="CI65" s="1324"/>
      <c r="CJ65" s="1324"/>
      <c r="CK65" s="1324"/>
      <c r="CL65" s="1324"/>
      <c r="CM65" s="1324"/>
      <c r="CN65" s="1324"/>
      <c r="CO65" s="1324"/>
      <c r="CP65" s="1324"/>
      <c r="CQ65" s="1324"/>
      <c r="CR65" s="1324"/>
      <c r="CS65" s="1324"/>
      <c r="CT65" s="1324"/>
      <c r="CU65" s="1324"/>
      <c r="CV65" s="1324"/>
      <c r="CW65" s="1324"/>
      <c r="CX65" s="1324"/>
      <c r="CY65" s="1324"/>
      <c r="CZ65" s="1324"/>
      <c r="DA65" s="1324"/>
      <c r="DB65" s="1324"/>
      <c r="DC65" s="1325"/>
    </row>
    <row r="66" spans="2:107" ht="13.5" x14ac:dyDescent="0.15">
      <c r="B66" s="389"/>
      <c r="AN66" s="1326"/>
      <c r="AO66" s="1327"/>
      <c r="AP66" s="1327"/>
      <c r="AQ66" s="1327"/>
      <c r="AR66" s="1327"/>
      <c r="AS66" s="1327"/>
      <c r="AT66" s="1327"/>
      <c r="AU66" s="1327"/>
      <c r="AV66" s="1327"/>
      <c r="AW66" s="1327"/>
      <c r="AX66" s="1327"/>
      <c r="AY66" s="1327"/>
      <c r="AZ66" s="1327"/>
      <c r="BA66" s="1327"/>
      <c r="BB66" s="1327"/>
      <c r="BC66" s="1327"/>
      <c r="BD66" s="1327"/>
      <c r="BE66" s="1327"/>
      <c r="BF66" s="1327"/>
      <c r="BG66" s="1327"/>
      <c r="BH66" s="1327"/>
      <c r="BI66" s="1327"/>
      <c r="BJ66" s="1327"/>
      <c r="BK66" s="1327"/>
      <c r="BL66" s="1327"/>
      <c r="BM66" s="1327"/>
      <c r="BN66" s="1327"/>
      <c r="BO66" s="1327"/>
      <c r="BP66" s="1327"/>
      <c r="BQ66" s="1327"/>
      <c r="BR66" s="1327"/>
      <c r="BS66" s="1327"/>
      <c r="BT66" s="1327"/>
      <c r="BU66" s="1327"/>
      <c r="BV66" s="1327"/>
      <c r="BW66" s="1327"/>
      <c r="BX66" s="1327"/>
      <c r="BY66" s="1327"/>
      <c r="BZ66" s="1327"/>
      <c r="CA66" s="1327"/>
      <c r="CB66" s="1327"/>
      <c r="CC66" s="1327"/>
      <c r="CD66" s="1327"/>
      <c r="CE66" s="1327"/>
      <c r="CF66" s="1327"/>
      <c r="CG66" s="1327"/>
      <c r="CH66" s="1327"/>
      <c r="CI66" s="1327"/>
      <c r="CJ66" s="1327"/>
      <c r="CK66" s="1327"/>
      <c r="CL66" s="1327"/>
      <c r="CM66" s="1327"/>
      <c r="CN66" s="1327"/>
      <c r="CO66" s="1327"/>
      <c r="CP66" s="1327"/>
      <c r="CQ66" s="1327"/>
      <c r="CR66" s="1327"/>
      <c r="CS66" s="1327"/>
      <c r="CT66" s="1327"/>
      <c r="CU66" s="1327"/>
      <c r="CV66" s="1327"/>
      <c r="CW66" s="1327"/>
      <c r="CX66" s="1327"/>
      <c r="CY66" s="1327"/>
      <c r="CZ66" s="1327"/>
      <c r="DA66" s="1327"/>
      <c r="DB66" s="1327"/>
      <c r="DC66" s="1328"/>
    </row>
    <row r="67" spans="2:107" ht="13.5" x14ac:dyDescent="0.15">
      <c r="B67" s="389"/>
      <c r="AN67" s="1326"/>
      <c r="AO67" s="1327"/>
      <c r="AP67" s="1327"/>
      <c r="AQ67" s="1327"/>
      <c r="AR67" s="1327"/>
      <c r="AS67" s="1327"/>
      <c r="AT67" s="1327"/>
      <c r="AU67" s="1327"/>
      <c r="AV67" s="1327"/>
      <c r="AW67" s="1327"/>
      <c r="AX67" s="1327"/>
      <c r="AY67" s="1327"/>
      <c r="AZ67" s="1327"/>
      <c r="BA67" s="1327"/>
      <c r="BB67" s="1327"/>
      <c r="BC67" s="1327"/>
      <c r="BD67" s="1327"/>
      <c r="BE67" s="1327"/>
      <c r="BF67" s="1327"/>
      <c r="BG67" s="1327"/>
      <c r="BH67" s="1327"/>
      <c r="BI67" s="1327"/>
      <c r="BJ67" s="1327"/>
      <c r="BK67" s="1327"/>
      <c r="BL67" s="1327"/>
      <c r="BM67" s="1327"/>
      <c r="BN67" s="1327"/>
      <c r="BO67" s="1327"/>
      <c r="BP67" s="1327"/>
      <c r="BQ67" s="1327"/>
      <c r="BR67" s="1327"/>
      <c r="BS67" s="1327"/>
      <c r="BT67" s="1327"/>
      <c r="BU67" s="1327"/>
      <c r="BV67" s="1327"/>
      <c r="BW67" s="1327"/>
      <c r="BX67" s="1327"/>
      <c r="BY67" s="1327"/>
      <c r="BZ67" s="1327"/>
      <c r="CA67" s="1327"/>
      <c r="CB67" s="1327"/>
      <c r="CC67" s="1327"/>
      <c r="CD67" s="1327"/>
      <c r="CE67" s="1327"/>
      <c r="CF67" s="1327"/>
      <c r="CG67" s="1327"/>
      <c r="CH67" s="1327"/>
      <c r="CI67" s="1327"/>
      <c r="CJ67" s="1327"/>
      <c r="CK67" s="1327"/>
      <c r="CL67" s="1327"/>
      <c r="CM67" s="1327"/>
      <c r="CN67" s="1327"/>
      <c r="CO67" s="1327"/>
      <c r="CP67" s="1327"/>
      <c r="CQ67" s="1327"/>
      <c r="CR67" s="1327"/>
      <c r="CS67" s="1327"/>
      <c r="CT67" s="1327"/>
      <c r="CU67" s="1327"/>
      <c r="CV67" s="1327"/>
      <c r="CW67" s="1327"/>
      <c r="CX67" s="1327"/>
      <c r="CY67" s="1327"/>
      <c r="CZ67" s="1327"/>
      <c r="DA67" s="1327"/>
      <c r="DB67" s="1327"/>
      <c r="DC67" s="1328"/>
    </row>
    <row r="68" spans="2:107" ht="13.5" x14ac:dyDescent="0.15">
      <c r="B68" s="389"/>
      <c r="AN68" s="1326"/>
      <c r="AO68" s="1327"/>
      <c r="AP68" s="1327"/>
      <c r="AQ68" s="1327"/>
      <c r="AR68" s="1327"/>
      <c r="AS68" s="1327"/>
      <c r="AT68" s="1327"/>
      <c r="AU68" s="1327"/>
      <c r="AV68" s="1327"/>
      <c r="AW68" s="1327"/>
      <c r="AX68" s="1327"/>
      <c r="AY68" s="1327"/>
      <c r="AZ68" s="1327"/>
      <c r="BA68" s="1327"/>
      <c r="BB68" s="1327"/>
      <c r="BC68" s="1327"/>
      <c r="BD68" s="1327"/>
      <c r="BE68" s="1327"/>
      <c r="BF68" s="1327"/>
      <c r="BG68" s="1327"/>
      <c r="BH68" s="1327"/>
      <c r="BI68" s="1327"/>
      <c r="BJ68" s="1327"/>
      <c r="BK68" s="1327"/>
      <c r="BL68" s="1327"/>
      <c r="BM68" s="1327"/>
      <c r="BN68" s="1327"/>
      <c r="BO68" s="1327"/>
      <c r="BP68" s="1327"/>
      <c r="BQ68" s="1327"/>
      <c r="BR68" s="1327"/>
      <c r="BS68" s="1327"/>
      <c r="BT68" s="1327"/>
      <c r="BU68" s="1327"/>
      <c r="BV68" s="1327"/>
      <c r="BW68" s="1327"/>
      <c r="BX68" s="1327"/>
      <c r="BY68" s="1327"/>
      <c r="BZ68" s="1327"/>
      <c r="CA68" s="1327"/>
      <c r="CB68" s="1327"/>
      <c r="CC68" s="1327"/>
      <c r="CD68" s="1327"/>
      <c r="CE68" s="1327"/>
      <c r="CF68" s="1327"/>
      <c r="CG68" s="1327"/>
      <c r="CH68" s="1327"/>
      <c r="CI68" s="1327"/>
      <c r="CJ68" s="1327"/>
      <c r="CK68" s="1327"/>
      <c r="CL68" s="1327"/>
      <c r="CM68" s="1327"/>
      <c r="CN68" s="1327"/>
      <c r="CO68" s="1327"/>
      <c r="CP68" s="1327"/>
      <c r="CQ68" s="1327"/>
      <c r="CR68" s="1327"/>
      <c r="CS68" s="1327"/>
      <c r="CT68" s="1327"/>
      <c r="CU68" s="1327"/>
      <c r="CV68" s="1327"/>
      <c r="CW68" s="1327"/>
      <c r="CX68" s="1327"/>
      <c r="CY68" s="1327"/>
      <c r="CZ68" s="1327"/>
      <c r="DA68" s="1327"/>
      <c r="DB68" s="1327"/>
      <c r="DC68" s="1328"/>
    </row>
    <row r="69" spans="2:107" ht="13.5" x14ac:dyDescent="0.15">
      <c r="B69" s="389"/>
      <c r="AN69" s="1329"/>
      <c r="AO69" s="1330"/>
      <c r="AP69" s="1330"/>
      <c r="AQ69" s="1330"/>
      <c r="AR69" s="1330"/>
      <c r="AS69" s="1330"/>
      <c r="AT69" s="1330"/>
      <c r="AU69" s="1330"/>
      <c r="AV69" s="1330"/>
      <c r="AW69" s="1330"/>
      <c r="AX69" s="1330"/>
      <c r="AY69" s="1330"/>
      <c r="AZ69" s="1330"/>
      <c r="BA69" s="1330"/>
      <c r="BB69" s="1330"/>
      <c r="BC69" s="1330"/>
      <c r="BD69" s="1330"/>
      <c r="BE69" s="1330"/>
      <c r="BF69" s="1330"/>
      <c r="BG69" s="1330"/>
      <c r="BH69" s="1330"/>
      <c r="BI69" s="1330"/>
      <c r="BJ69" s="1330"/>
      <c r="BK69" s="1330"/>
      <c r="BL69" s="1330"/>
      <c r="BM69" s="1330"/>
      <c r="BN69" s="1330"/>
      <c r="BO69" s="1330"/>
      <c r="BP69" s="1330"/>
      <c r="BQ69" s="1330"/>
      <c r="BR69" s="1330"/>
      <c r="BS69" s="1330"/>
      <c r="BT69" s="1330"/>
      <c r="BU69" s="1330"/>
      <c r="BV69" s="1330"/>
      <c r="BW69" s="1330"/>
      <c r="BX69" s="1330"/>
      <c r="BY69" s="1330"/>
      <c r="BZ69" s="1330"/>
      <c r="CA69" s="1330"/>
      <c r="CB69" s="1330"/>
      <c r="CC69" s="1330"/>
      <c r="CD69" s="1330"/>
      <c r="CE69" s="1330"/>
      <c r="CF69" s="1330"/>
      <c r="CG69" s="1330"/>
      <c r="CH69" s="1330"/>
      <c r="CI69" s="1330"/>
      <c r="CJ69" s="1330"/>
      <c r="CK69" s="1330"/>
      <c r="CL69" s="1330"/>
      <c r="CM69" s="1330"/>
      <c r="CN69" s="1330"/>
      <c r="CO69" s="1330"/>
      <c r="CP69" s="1330"/>
      <c r="CQ69" s="1330"/>
      <c r="CR69" s="1330"/>
      <c r="CS69" s="1330"/>
      <c r="CT69" s="1330"/>
      <c r="CU69" s="1330"/>
      <c r="CV69" s="1330"/>
      <c r="CW69" s="1330"/>
      <c r="CX69" s="1330"/>
      <c r="CY69" s="1330"/>
      <c r="CZ69" s="1330"/>
      <c r="DA69" s="1330"/>
      <c r="DB69" s="1330"/>
      <c r="DC69" s="1331"/>
    </row>
    <row r="70" spans="2:107" ht="13.5" x14ac:dyDescent="0.15">
      <c r="B70" s="389"/>
      <c r="H70" s="403"/>
      <c r="I70" s="403"/>
      <c r="J70" s="401"/>
      <c r="K70" s="401"/>
      <c r="L70" s="400"/>
      <c r="M70" s="401"/>
      <c r="N70" s="400"/>
      <c r="AN70" s="396"/>
      <c r="AO70" s="396"/>
      <c r="AP70" s="396"/>
      <c r="AZ70" s="396"/>
      <c r="BA70" s="396"/>
      <c r="BB70" s="396"/>
      <c r="BL70" s="396"/>
      <c r="BM70" s="396"/>
      <c r="BN70" s="396"/>
      <c r="BX70" s="396"/>
      <c r="BY70" s="396"/>
      <c r="BZ70" s="396"/>
      <c r="CJ70" s="396"/>
      <c r="CK70" s="396"/>
      <c r="CL70" s="396"/>
      <c r="CV70" s="396"/>
      <c r="CW70" s="396"/>
      <c r="CX70" s="396"/>
    </row>
    <row r="71" spans="2:107" ht="13.5" x14ac:dyDescent="0.15">
      <c r="B71" s="389"/>
      <c r="G71" s="399"/>
      <c r="I71" s="402"/>
      <c r="J71" s="401"/>
      <c r="K71" s="401"/>
      <c r="L71" s="400"/>
      <c r="M71" s="401"/>
      <c r="N71" s="400"/>
      <c r="AM71" s="399"/>
      <c r="AN71" s="388" t="s">
        <v>625</v>
      </c>
    </row>
    <row r="72" spans="2:107" ht="13.5" x14ac:dyDescent="0.15">
      <c r="B72" s="389"/>
      <c r="G72" s="1317"/>
      <c r="H72" s="1317"/>
      <c r="I72" s="1317"/>
      <c r="J72" s="1317"/>
      <c r="K72" s="398"/>
      <c r="L72" s="398"/>
      <c r="M72" s="397"/>
      <c r="N72" s="397"/>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13" t="s">
        <v>561</v>
      </c>
      <c r="BQ72" s="1313"/>
      <c r="BR72" s="1313"/>
      <c r="BS72" s="1313"/>
      <c r="BT72" s="1313"/>
      <c r="BU72" s="1313"/>
      <c r="BV72" s="1313"/>
      <c r="BW72" s="1313"/>
      <c r="BX72" s="1313" t="s">
        <v>562</v>
      </c>
      <c r="BY72" s="1313"/>
      <c r="BZ72" s="1313"/>
      <c r="CA72" s="1313"/>
      <c r="CB72" s="1313"/>
      <c r="CC72" s="1313"/>
      <c r="CD72" s="1313"/>
      <c r="CE72" s="1313"/>
      <c r="CF72" s="1313" t="s">
        <v>563</v>
      </c>
      <c r="CG72" s="1313"/>
      <c r="CH72" s="1313"/>
      <c r="CI72" s="1313"/>
      <c r="CJ72" s="1313"/>
      <c r="CK72" s="1313"/>
      <c r="CL72" s="1313"/>
      <c r="CM72" s="1313"/>
      <c r="CN72" s="1313" t="s">
        <v>564</v>
      </c>
      <c r="CO72" s="1313"/>
      <c r="CP72" s="1313"/>
      <c r="CQ72" s="1313"/>
      <c r="CR72" s="1313"/>
      <c r="CS72" s="1313"/>
      <c r="CT72" s="1313"/>
      <c r="CU72" s="1313"/>
      <c r="CV72" s="1313" t="s">
        <v>565</v>
      </c>
      <c r="CW72" s="1313"/>
      <c r="CX72" s="1313"/>
      <c r="CY72" s="1313"/>
      <c r="CZ72" s="1313"/>
      <c r="DA72" s="1313"/>
      <c r="DB72" s="1313"/>
      <c r="DC72" s="1313"/>
    </row>
    <row r="73" spans="2:107" ht="13.5" x14ac:dyDescent="0.15">
      <c r="B73" s="389"/>
      <c r="G73" s="1322"/>
      <c r="H73" s="1322"/>
      <c r="I73" s="1322"/>
      <c r="J73" s="1322"/>
      <c r="K73" s="1312"/>
      <c r="L73" s="1312"/>
      <c r="M73" s="1312"/>
      <c r="N73" s="1312"/>
      <c r="AM73" s="396"/>
      <c r="AN73" s="1314" t="s">
        <v>624</v>
      </c>
      <c r="AO73" s="1314"/>
      <c r="AP73" s="1314"/>
      <c r="AQ73" s="1314"/>
      <c r="AR73" s="1314"/>
      <c r="AS73" s="1314"/>
      <c r="AT73" s="1314"/>
      <c r="AU73" s="1314"/>
      <c r="AV73" s="1314"/>
      <c r="AW73" s="1314"/>
      <c r="AX73" s="1314"/>
      <c r="AY73" s="1314"/>
      <c r="AZ73" s="1314"/>
      <c r="BA73" s="1314"/>
      <c r="BB73" s="1314" t="s">
        <v>622</v>
      </c>
      <c r="BC73" s="1314"/>
      <c r="BD73" s="1314"/>
      <c r="BE73" s="1314"/>
      <c r="BF73" s="1314"/>
      <c r="BG73" s="1314"/>
      <c r="BH73" s="1314"/>
      <c r="BI73" s="1314"/>
      <c r="BJ73" s="1314"/>
      <c r="BK73" s="1314"/>
      <c r="BL73" s="1314"/>
      <c r="BM73" s="1314"/>
      <c r="BN73" s="1314"/>
      <c r="BO73" s="1314"/>
      <c r="BP73" s="1311"/>
      <c r="BQ73" s="1311"/>
      <c r="BR73" s="1311"/>
      <c r="BS73" s="1311"/>
      <c r="BT73" s="1311"/>
      <c r="BU73" s="1311"/>
      <c r="BV73" s="1311"/>
      <c r="BW73" s="1311"/>
      <c r="BX73" s="1311"/>
      <c r="BY73" s="1311"/>
      <c r="BZ73" s="1311"/>
      <c r="CA73" s="1311"/>
      <c r="CB73" s="1311"/>
      <c r="CC73" s="1311"/>
      <c r="CD73" s="1311"/>
      <c r="CE73" s="1311"/>
      <c r="CF73" s="1311"/>
      <c r="CG73" s="1311"/>
      <c r="CH73" s="1311"/>
      <c r="CI73" s="1311"/>
      <c r="CJ73" s="1311"/>
      <c r="CK73" s="1311"/>
      <c r="CL73" s="1311"/>
      <c r="CM73" s="1311"/>
      <c r="CN73" s="1311"/>
      <c r="CO73" s="1311"/>
      <c r="CP73" s="1311"/>
      <c r="CQ73" s="1311"/>
      <c r="CR73" s="1311"/>
      <c r="CS73" s="1311"/>
      <c r="CT73" s="1311"/>
      <c r="CU73" s="1311"/>
      <c r="CV73" s="1311"/>
      <c r="CW73" s="1311"/>
      <c r="CX73" s="1311"/>
      <c r="CY73" s="1311"/>
      <c r="CZ73" s="1311"/>
      <c r="DA73" s="1311"/>
      <c r="DB73" s="1311"/>
      <c r="DC73" s="1311"/>
    </row>
    <row r="74" spans="2:107" ht="13.5" x14ac:dyDescent="0.15">
      <c r="B74" s="389"/>
      <c r="G74" s="1322"/>
      <c r="H74" s="1322"/>
      <c r="I74" s="1322"/>
      <c r="J74" s="1322"/>
      <c r="K74" s="1312"/>
      <c r="L74" s="1312"/>
      <c r="M74" s="1312"/>
      <c r="N74" s="1312"/>
      <c r="AM74" s="396"/>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ht="13.5" x14ac:dyDescent="0.15">
      <c r="B75" s="389"/>
      <c r="G75" s="1322"/>
      <c r="H75" s="1322"/>
      <c r="I75" s="1317"/>
      <c r="J75" s="1317"/>
      <c r="K75" s="1318"/>
      <c r="L75" s="1318"/>
      <c r="M75" s="1318"/>
      <c r="N75" s="1318"/>
      <c r="AM75" s="396"/>
      <c r="AN75" s="1314"/>
      <c r="AO75" s="1314"/>
      <c r="AP75" s="1314"/>
      <c r="AQ75" s="1314"/>
      <c r="AR75" s="1314"/>
      <c r="AS75" s="1314"/>
      <c r="AT75" s="1314"/>
      <c r="AU75" s="1314"/>
      <c r="AV75" s="1314"/>
      <c r="AW75" s="1314"/>
      <c r="AX75" s="1314"/>
      <c r="AY75" s="1314"/>
      <c r="AZ75" s="1314"/>
      <c r="BA75" s="1314"/>
      <c r="BB75" s="1314" t="s">
        <v>621</v>
      </c>
      <c r="BC75" s="1314"/>
      <c r="BD75" s="1314"/>
      <c r="BE75" s="1314"/>
      <c r="BF75" s="1314"/>
      <c r="BG75" s="1314"/>
      <c r="BH75" s="1314"/>
      <c r="BI75" s="1314"/>
      <c r="BJ75" s="1314"/>
      <c r="BK75" s="1314"/>
      <c r="BL75" s="1314"/>
      <c r="BM75" s="1314"/>
      <c r="BN75" s="1314"/>
      <c r="BO75" s="1314"/>
      <c r="BP75" s="1311">
        <v>9</v>
      </c>
      <c r="BQ75" s="1311"/>
      <c r="BR75" s="1311"/>
      <c r="BS75" s="1311"/>
      <c r="BT75" s="1311"/>
      <c r="BU75" s="1311"/>
      <c r="BV75" s="1311"/>
      <c r="BW75" s="1311"/>
      <c r="BX75" s="1311">
        <v>9.9</v>
      </c>
      <c r="BY75" s="1311"/>
      <c r="BZ75" s="1311"/>
      <c r="CA75" s="1311"/>
      <c r="CB75" s="1311"/>
      <c r="CC75" s="1311"/>
      <c r="CD75" s="1311"/>
      <c r="CE75" s="1311"/>
      <c r="CF75" s="1311">
        <v>8.8000000000000007</v>
      </c>
      <c r="CG75" s="1311"/>
      <c r="CH75" s="1311"/>
      <c r="CI75" s="1311"/>
      <c r="CJ75" s="1311"/>
      <c r="CK75" s="1311"/>
      <c r="CL75" s="1311"/>
      <c r="CM75" s="1311"/>
      <c r="CN75" s="1311">
        <v>7.6</v>
      </c>
      <c r="CO75" s="1311"/>
      <c r="CP75" s="1311"/>
      <c r="CQ75" s="1311"/>
      <c r="CR75" s="1311"/>
      <c r="CS75" s="1311"/>
      <c r="CT75" s="1311"/>
      <c r="CU75" s="1311"/>
      <c r="CV75" s="1311">
        <v>5.5</v>
      </c>
      <c r="CW75" s="1311"/>
      <c r="CX75" s="1311"/>
      <c r="CY75" s="1311"/>
      <c r="CZ75" s="1311"/>
      <c r="DA75" s="1311"/>
      <c r="DB75" s="1311"/>
      <c r="DC75" s="1311"/>
    </row>
    <row r="76" spans="2:107" ht="13.5" x14ac:dyDescent="0.15">
      <c r="B76" s="389"/>
      <c r="G76" s="1322"/>
      <c r="H76" s="1322"/>
      <c r="I76" s="1317"/>
      <c r="J76" s="1317"/>
      <c r="K76" s="1318"/>
      <c r="L76" s="1318"/>
      <c r="M76" s="1318"/>
      <c r="N76" s="1318"/>
      <c r="AM76" s="396"/>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ht="13.5" x14ac:dyDescent="0.15">
      <c r="B77" s="389"/>
      <c r="G77" s="1317"/>
      <c r="H77" s="1317"/>
      <c r="I77" s="1317"/>
      <c r="J77" s="1317"/>
      <c r="K77" s="1312"/>
      <c r="L77" s="1312"/>
      <c r="M77" s="1312"/>
      <c r="N77" s="1312"/>
      <c r="AN77" s="1313" t="s">
        <v>623</v>
      </c>
      <c r="AO77" s="1313"/>
      <c r="AP77" s="1313"/>
      <c r="AQ77" s="1313"/>
      <c r="AR77" s="1313"/>
      <c r="AS77" s="1313"/>
      <c r="AT77" s="1313"/>
      <c r="AU77" s="1313"/>
      <c r="AV77" s="1313"/>
      <c r="AW77" s="1313"/>
      <c r="AX77" s="1313"/>
      <c r="AY77" s="1313"/>
      <c r="AZ77" s="1313"/>
      <c r="BA77" s="1313"/>
      <c r="BB77" s="1314" t="s">
        <v>622</v>
      </c>
      <c r="BC77" s="1314"/>
      <c r="BD77" s="1314"/>
      <c r="BE77" s="1314"/>
      <c r="BF77" s="1314"/>
      <c r="BG77" s="1314"/>
      <c r="BH77" s="1314"/>
      <c r="BI77" s="1314"/>
      <c r="BJ77" s="1314"/>
      <c r="BK77" s="1314"/>
      <c r="BL77" s="1314"/>
      <c r="BM77" s="1314"/>
      <c r="BN77" s="1314"/>
      <c r="BO77" s="1314"/>
      <c r="BP77" s="1311">
        <v>32.5</v>
      </c>
      <c r="BQ77" s="1311"/>
      <c r="BR77" s="1311"/>
      <c r="BS77" s="1311"/>
      <c r="BT77" s="1311"/>
      <c r="BU77" s="1311"/>
      <c r="BV77" s="1311"/>
      <c r="BW77" s="1311"/>
      <c r="BX77" s="1311">
        <v>30.2</v>
      </c>
      <c r="BY77" s="1311"/>
      <c r="BZ77" s="1311"/>
      <c r="CA77" s="1311"/>
      <c r="CB77" s="1311"/>
      <c r="CC77" s="1311"/>
      <c r="CD77" s="1311"/>
      <c r="CE77" s="1311"/>
      <c r="CF77" s="1311">
        <v>25.4</v>
      </c>
      <c r="CG77" s="1311"/>
      <c r="CH77" s="1311"/>
      <c r="CI77" s="1311"/>
      <c r="CJ77" s="1311"/>
      <c r="CK77" s="1311"/>
      <c r="CL77" s="1311"/>
      <c r="CM77" s="1311"/>
      <c r="CN77" s="1311">
        <v>22.9</v>
      </c>
      <c r="CO77" s="1311"/>
      <c r="CP77" s="1311"/>
      <c r="CQ77" s="1311"/>
      <c r="CR77" s="1311"/>
      <c r="CS77" s="1311"/>
      <c r="CT77" s="1311"/>
      <c r="CU77" s="1311"/>
      <c r="CV77" s="1311">
        <v>28.5</v>
      </c>
      <c r="CW77" s="1311"/>
      <c r="CX77" s="1311"/>
      <c r="CY77" s="1311"/>
      <c r="CZ77" s="1311"/>
      <c r="DA77" s="1311"/>
      <c r="DB77" s="1311"/>
      <c r="DC77" s="1311"/>
    </row>
    <row r="78" spans="2:107" ht="13.5" x14ac:dyDescent="0.15">
      <c r="B78" s="389"/>
      <c r="G78" s="1317"/>
      <c r="H78" s="1317"/>
      <c r="I78" s="1317"/>
      <c r="J78" s="1317"/>
      <c r="K78" s="1312"/>
      <c r="L78" s="1312"/>
      <c r="M78" s="1312"/>
      <c r="N78" s="1312"/>
      <c r="AN78" s="1313"/>
      <c r="AO78" s="1313"/>
      <c r="AP78" s="1313"/>
      <c r="AQ78" s="1313"/>
      <c r="AR78" s="1313"/>
      <c r="AS78" s="1313"/>
      <c r="AT78" s="1313"/>
      <c r="AU78" s="1313"/>
      <c r="AV78" s="1313"/>
      <c r="AW78" s="1313"/>
      <c r="AX78" s="1313"/>
      <c r="AY78" s="1313"/>
      <c r="AZ78" s="1313"/>
      <c r="BA78" s="1313"/>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ht="13.5" x14ac:dyDescent="0.15">
      <c r="B79" s="389"/>
      <c r="G79" s="1317"/>
      <c r="H79" s="1317"/>
      <c r="I79" s="1315"/>
      <c r="J79" s="1315"/>
      <c r="K79" s="1316"/>
      <c r="L79" s="1316"/>
      <c r="M79" s="1316"/>
      <c r="N79" s="1316"/>
      <c r="AN79" s="1313"/>
      <c r="AO79" s="1313"/>
      <c r="AP79" s="1313"/>
      <c r="AQ79" s="1313"/>
      <c r="AR79" s="1313"/>
      <c r="AS79" s="1313"/>
      <c r="AT79" s="1313"/>
      <c r="AU79" s="1313"/>
      <c r="AV79" s="1313"/>
      <c r="AW79" s="1313"/>
      <c r="AX79" s="1313"/>
      <c r="AY79" s="1313"/>
      <c r="AZ79" s="1313"/>
      <c r="BA79" s="1313"/>
      <c r="BB79" s="1314" t="s">
        <v>621</v>
      </c>
      <c r="BC79" s="1314"/>
      <c r="BD79" s="1314"/>
      <c r="BE79" s="1314"/>
      <c r="BF79" s="1314"/>
      <c r="BG79" s="1314"/>
      <c r="BH79" s="1314"/>
      <c r="BI79" s="1314"/>
      <c r="BJ79" s="1314"/>
      <c r="BK79" s="1314"/>
      <c r="BL79" s="1314"/>
      <c r="BM79" s="1314"/>
      <c r="BN79" s="1314"/>
      <c r="BO79" s="1314"/>
      <c r="BP79" s="1311">
        <v>8.1999999999999993</v>
      </c>
      <c r="BQ79" s="1311"/>
      <c r="BR79" s="1311"/>
      <c r="BS79" s="1311"/>
      <c r="BT79" s="1311"/>
      <c r="BU79" s="1311"/>
      <c r="BV79" s="1311"/>
      <c r="BW79" s="1311"/>
      <c r="BX79" s="1311">
        <v>8</v>
      </c>
      <c r="BY79" s="1311"/>
      <c r="BZ79" s="1311"/>
      <c r="CA79" s="1311"/>
      <c r="CB79" s="1311"/>
      <c r="CC79" s="1311"/>
      <c r="CD79" s="1311"/>
      <c r="CE79" s="1311"/>
      <c r="CF79" s="1311">
        <v>7.8</v>
      </c>
      <c r="CG79" s="1311"/>
      <c r="CH79" s="1311"/>
      <c r="CI79" s="1311"/>
      <c r="CJ79" s="1311"/>
      <c r="CK79" s="1311"/>
      <c r="CL79" s="1311"/>
      <c r="CM79" s="1311"/>
      <c r="CN79" s="1311">
        <v>7.7</v>
      </c>
      <c r="CO79" s="1311"/>
      <c r="CP79" s="1311"/>
      <c r="CQ79" s="1311"/>
      <c r="CR79" s="1311"/>
      <c r="CS79" s="1311"/>
      <c r="CT79" s="1311"/>
      <c r="CU79" s="1311"/>
      <c r="CV79" s="1311">
        <v>7.5</v>
      </c>
      <c r="CW79" s="1311"/>
      <c r="CX79" s="1311"/>
      <c r="CY79" s="1311"/>
      <c r="CZ79" s="1311"/>
      <c r="DA79" s="1311"/>
      <c r="DB79" s="1311"/>
      <c r="DC79" s="1311"/>
    </row>
    <row r="80" spans="2:107" ht="13.5" x14ac:dyDescent="0.15">
      <c r="B80" s="389"/>
      <c r="G80" s="1317"/>
      <c r="H80" s="1317"/>
      <c r="I80" s="1315"/>
      <c r="J80" s="1315"/>
      <c r="K80" s="1316"/>
      <c r="L80" s="1316"/>
      <c r="M80" s="1316"/>
      <c r="N80" s="1316"/>
      <c r="AN80" s="1313"/>
      <c r="AO80" s="1313"/>
      <c r="AP80" s="1313"/>
      <c r="AQ80" s="1313"/>
      <c r="AR80" s="1313"/>
      <c r="AS80" s="1313"/>
      <c r="AT80" s="1313"/>
      <c r="AU80" s="1313"/>
      <c r="AV80" s="1313"/>
      <c r="AW80" s="1313"/>
      <c r="AX80" s="1313"/>
      <c r="AY80" s="1313"/>
      <c r="AZ80" s="1313"/>
      <c r="BA80" s="1313"/>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ht="13.5" x14ac:dyDescent="0.15">
      <c r="B81" s="389"/>
    </row>
    <row r="82" spans="2:109" ht="17.25" x14ac:dyDescent="0.15">
      <c r="B82" s="389"/>
      <c r="K82" s="395"/>
      <c r="L82" s="395"/>
      <c r="M82" s="395"/>
      <c r="N82" s="395"/>
      <c r="AQ82" s="395"/>
      <c r="AR82" s="395"/>
      <c r="AS82" s="395"/>
      <c r="AT82" s="395"/>
      <c r="BC82" s="395"/>
      <c r="BD82" s="395"/>
      <c r="BE82" s="395"/>
      <c r="BF82" s="395"/>
      <c r="BO82" s="395"/>
      <c r="BP82" s="395"/>
      <c r="BQ82" s="395"/>
      <c r="BR82" s="395"/>
      <c r="CA82" s="395"/>
      <c r="CB82" s="395"/>
      <c r="CC82" s="395"/>
      <c r="CD82" s="395"/>
      <c r="CM82" s="395"/>
      <c r="CN82" s="395"/>
      <c r="CO82" s="395"/>
      <c r="CP82" s="395"/>
      <c r="CY82" s="395"/>
      <c r="CZ82" s="395"/>
      <c r="DA82" s="395"/>
      <c r="DB82" s="395"/>
      <c r="DC82" s="395"/>
    </row>
    <row r="83" spans="2:109" ht="13.5" x14ac:dyDescent="0.15">
      <c r="B83" s="394"/>
      <c r="C83" s="393"/>
      <c r="D83" s="393"/>
      <c r="E83" s="393"/>
      <c r="F83" s="393"/>
      <c r="G83" s="393"/>
      <c r="H83" s="393"/>
      <c r="I83" s="393"/>
      <c r="J83" s="393"/>
      <c r="K83" s="393"/>
      <c r="L83" s="393"/>
      <c r="M83" s="393"/>
      <c r="N83" s="393"/>
      <c r="O83" s="393"/>
      <c r="P83" s="393"/>
      <c r="Q83" s="393"/>
      <c r="R83" s="393"/>
      <c r="S83" s="393"/>
      <c r="T83" s="393"/>
      <c r="U83" s="393"/>
      <c r="V83" s="393"/>
      <c r="W83" s="393"/>
      <c r="X83" s="393"/>
      <c r="Y83" s="393"/>
      <c r="Z83" s="393"/>
      <c r="AA83" s="393"/>
      <c r="AB83" s="393"/>
      <c r="AC83" s="393"/>
      <c r="AD83" s="393"/>
      <c r="AE83" s="393"/>
      <c r="AF83" s="393"/>
      <c r="AG83" s="393"/>
      <c r="AH83" s="393"/>
      <c r="AI83" s="393"/>
      <c r="AJ83" s="393"/>
      <c r="AK83" s="393"/>
      <c r="AL83" s="393"/>
      <c r="AM83" s="393"/>
      <c r="AN83" s="393"/>
      <c r="AO83" s="393"/>
      <c r="AP83" s="393"/>
      <c r="AQ83" s="393"/>
      <c r="AR83" s="393"/>
      <c r="AS83" s="393"/>
      <c r="AT83" s="393"/>
      <c r="AU83" s="393"/>
      <c r="AV83" s="393"/>
      <c r="AW83" s="393"/>
      <c r="AX83" s="393"/>
      <c r="AY83" s="393"/>
      <c r="AZ83" s="393"/>
      <c r="BA83" s="393"/>
      <c r="BB83" s="393"/>
      <c r="BC83" s="393"/>
      <c r="BD83" s="393"/>
      <c r="BE83" s="393"/>
      <c r="BF83" s="393"/>
      <c r="BG83" s="393"/>
      <c r="BH83" s="393"/>
      <c r="BI83" s="393"/>
      <c r="BJ83" s="393"/>
      <c r="BK83" s="393"/>
      <c r="BL83" s="393"/>
      <c r="BM83" s="393"/>
      <c r="BN83" s="393"/>
      <c r="BO83" s="393"/>
      <c r="BP83" s="393"/>
      <c r="BQ83" s="393"/>
      <c r="BR83" s="393"/>
      <c r="BS83" s="393"/>
      <c r="BT83" s="393"/>
      <c r="BU83" s="393"/>
      <c r="BV83" s="393"/>
      <c r="BW83" s="393"/>
      <c r="BX83" s="393"/>
      <c r="BY83" s="393"/>
      <c r="BZ83" s="393"/>
      <c r="CA83" s="393"/>
      <c r="CB83" s="393"/>
      <c r="CC83" s="393"/>
      <c r="CD83" s="393"/>
      <c r="CE83" s="393"/>
      <c r="CF83" s="393"/>
      <c r="CG83" s="393"/>
      <c r="CH83" s="393"/>
      <c r="CI83" s="393"/>
      <c r="CJ83" s="393"/>
      <c r="CK83" s="393"/>
      <c r="CL83" s="393"/>
      <c r="CM83" s="393"/>
      <c r="CN83" s="393"/>
      <c r="CO83" s="393"/>
      <c r="CP83" s="393"/>
      <c r="CQ83" s="393"/>
      <c r="CR83" s="393"/>
      <c r="CS83" s="393"/>
      <c r="CT83" s="393"/>
      <c r="CU83" s="393"/>
      <c r="CV83" s="393"/>
      <c r="CW83" s="393"/>
      <c r="CX83" s="393"/>
      <c r="CY83" s="393"/>
      <c r="CZ83" s="393"/>
      <c r="DA83" s="393"/>
      <c r="DB83" s="393"/>
      <c r="DC83" s="393"/>
      <c r="DD83" s="392"/>
    </row>
    <row r="84" spans="2:109" ht="13.5" x14ac:dyDescent="0.15">
      <c r="DD84" s="388"/>
      <c r="DE84" s="388"/>
    </row>
    <row r="85" spans="2:109" ht="13.5" x14ac:dyDescent="0.15">
      <c r="DD85" s="388"/>
      <c r="DE85" s="388"/>
    </row>
    <row r="86" spans="2:109" ht="13.5" hidden="1" x14ac:dyDescent="0.15">
      <c r="DD86" s="388"/>
      <c r="DE86" s="388"/>
    </row>
    <row r="87" spans="2:109" ht="13.5" hidden="1" x14ac:dyDescent="0.15">
      <c r="K87" s="391"/>
      <c r="AQ87" s="391"/>
      <c r="BC87" s="391"/>
      <c r="BO87" s="391"/>
      <c r="CA87" s="391"/>
      <c r="CM87" s="391"/>
      <c r="CY87" s="391"/>
      <c r="DD87" s="388"/>
      <c r="DE87" s="388"/>
    </row>
    <row r="88" spans="2:109" ht="13.5" hidden="1" x14ac:dyDescent="0.15">
      <c r="DD88" s="388"/>
      <c r="DE88" s="388"/>
    </row>
    <row r="89" spans="2:109" ht="13.5" hidden="1" x14ac:dyDescent="0.15">
      <c r="DD89" s="388"/>
      <c r="DE89" s="388"/>
    </row>
    <row r="90" spans="2:109" ht="13.5" hidden="1" x14ac:dyDescent="0.15">
      <c r="DD90" s="388"/>
      <c r="DE90" s="388"/>
    </row>
    <row r="91" spans="2:109" ht="13.5"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aBofNiUW2oVSK1iPzs3d4YrEaKOzMXIAPvk2K7DPr+LWa3ODOyEeAFcesAh8ZjwFVKqV9/0NzKnLQ+7l0Y0Mkg==" saltValue="IdqwPJ+uqvgtHnR/12Qa6Q==" spinCount="100000" sheet="1" objects="1" scenarios="1" formatCells="0"/>
  <dataConsolidate/>
  <mergeCells count="11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BX51:CE52"/>
    <mergeCell ref="CF51:CM52"/>
    <mergeCell ref="CN53:CU54"/>
    <mergeCell ref="I51:J52"/>
    <mergeCell ref="K51:K52"/>
    <mergeCell ref="L51:L52"/>
    <mergeCell ref="M51:M52"/>
    <mergeCell ref="N51:N52"/>
    <mergeCell ref="AN55:BA58"/>
    <mergeCell ref="BB55:BO56"/>
    <mergeCell ref="BP55:BW56"/>
    <mergeCell ref="BP57:BW58"/>
    <mergeCell ref="L57:L58"/>
    <mergeCell ref="M57:M58"/>
    <mergeCell ref="N57:N58"/>
    <mergeCell ref="BB57:BO58"/>
    <mergeCell ref="N53:N54"/>
    <mergeCell ref="BB53:BO54"/>
    <mergeCell ref="BP53:BW54"/>
    <mergeCell ref="BX53:CE54"/>
    <mergeCell ref="CF53:CM54"/>
    <mergeCell ref="AN51:BA54"/>
    <mergeCell ref="BB51:BO52"/>
    <mergeCell ref="BP51:BW52"/>
    <mergeCell ref="I57:J58"/>
    <mergeCell ref="K57:K58"/>
    <mergeCell ref="I53:J54"/>
    <mergeCell ref="K53:K54"/>
    <mergeCell ref="L53:L54"/>
    <mergeCell ref="M53:M54"/>
    <mergeCell ref="BX57:CE58"/>
    <mergeCell ref="CF57:CM58"/>
    <mergeCell ref="AN65:DC69"/>
    <mergeCell ref="BX55:CE56"/>
    <mergeCell ref="CF55:CM56"/>
    <mergeCell ref="CN55:CU56"/>
    <mergeCell ref="CV55:DC56"/>
    <mergeCell ref="CV72:DC72"/>
    <mergeCell ref="BX72:CE72"/>
    <mergeCell ref="CF72:CM72"/>
    <mergeCell ref="CN72:CU72"/>
    <mergeCell ref="CN57:CU58"/>
    <mergeCell ref="CV57:DC58"/>
    <mergeCell ref="G72:J72"/>
    <mergeCell ref="AN72:BO72"/>
    <mergeCell ref="BP72:BW72"/>
    <mergeCell ref="BP75:BW76"/>
    <mergeCell ref="G73:H76"/>
    <mergeCell ref="I73:J74"/>
    <mergeCell ref="K73:K74"/>
    <mergeCell ref="L73:L74"/>
    <mergeCell ref="M73:M74"/>
    <mergeCell ref="N73:N74"/>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I79:J80"/>
    <mergeCell ref="K79:K80"/>
    <mergeCell ref="L79:L80"/>
    <mergeCell ref="M79:M80"/>
    <mergeCell ref="N79:N80"/>
    <mergeCell ref="BB79:BO80"/>
    <mergeCell ref="BP79:BW80"/>
    <mergeCell ref="BX75:CE76"/>
    <mergeCell ref="CF75:CM76"/>
    <mergeCell ref="CF77:CM78"/>
    <mergeCell ref="CF79:CM80"/>
    <mergeCell ref="BX79:CE80"/>
    <mergeCell ref="N77:N78"/>
    <mergeCell ref="AN77:BA80"/>
    <mergeCell ref="BB77:BO78"/>
    <mergeCell ref="BP77:BW78"/>
    <mergeCell ref="BX77:CE78"/>
    <mergeCell ref="CV79:DC80"/>
    <mergeCell ref="CN77:CU78"/>
    <mergeCell ref="CV77:DC78"/>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508</v>
      </c>
    </row>
  </sheetData>
  <sheetProtection algorithmName="SHA-512" hashValue="hwAMYtg+wPolGCfTcSkJG1AU9XL6FPA6FOsobxdUgh8MEMVnakAWjWDkcMPA8sKAp/5s9zjAA6xTE6TbBzTIhA==" saltValue="NV7IWln5hEPUTbGbXUXPJw=="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508</v>
      </c>
    </row>
  </sheetData>
  <sheetProtection algorithmName="SHA-512" hashValue="ywC452pFxjxuHOGDkLTMoYkNSNxPTm57IQGd7P0XfAJYnzqH5+PWP60xlHfF4Kh4h5hQXYIfbVIPdvBfpZhXkA==" saltValue="tO0gG1qmJyuAGbxUUqs80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558</v>
      </c>
      <c r="G2" s="157"/>
      <c r="H2" s="158"/>
    </row>
    <row r="3" spans="1:8" x14ac:dyDescent="0.15">
      <c r="A3" s="154" t="s">
        <v>551</v>
      </c>
      <c r="B3" s="159"/>
      <c r="C3" s="160"/>
      <c r="D3" s="161">
        <v>86968</v>
      </c>
      <c r="E3" s="162"/>
      <c r="F3" s="163">
        <v>67319</v>
      </c>
      <c r="G3" s="164"/>
      <c r="H3" s="165"/>
    </row>
    <row r="4" spans="1:8" x14ac:dyDescent="0.15">
      <c r="A4" s="166"/>
      <c r="B4" s="167"/>
      <c r="C4" s="168"/>
      <c r="D4" s="169">
        <v>30856</v>
      </c>
      <c r="E4" s="170"/>
      <c r="F4" s="171">
        <v>38101</v>
      </c>
      <c r="G4" s="172"/>
      <c r="H4" s="173"/>
    </row>
    <row r="5" spans="1:8" x14ac:dyDescent="0.15">
      <c r="A5" s="154" t="s">
        <v>553</v>
      </c>
      <c r="B5" s="159"/>
      <c r="C5" s="160"/>
      <c r="D5" s="161">
        <v>85185</v>
      </c>
      <c r="E5" s="162"/>
      <c r="F5" s="163">
        <v>70615</v>
      </c>
      <c r="G5" s="164"/>
      <c r="H5" s="165"/>
    </row>
    <row r="6" spans="1:8" x14ac:dyDescent="0.15">
      <c r="A6" s="166"/>
      <c r="B6" s="167"/>
      <c r="C6" s="168"/>
      <c r="D6" s="169">
        <v>43609</v>
      </c>
      <c r="E6" s="170"/>
      <c r="F6" s="171">
        <v>37382</v>
      </c>
      <c r="G6" s="172"/>
      <c r="H6" s="173"/>
    </row>
    <row r="7" spans="1:8" x14ac:dyDescent="0.15">
      <c r="A7" s="154" t="s">
        <v>554</v>
      </c>
      <c r="B7" s="159"/>
      <c r="C7" s="160"/>
      <c r="D7" s="161">
        <v>51501</v>
      </c>
      <c r="E7" s="162"/>
      <c r="F7" s="163">
        <v>69185</v>
      </c>
      <c r="G7" s="164"/>
      <c r="H7" s="165"/>
    </row>
    <row r="8" spans="1:8" x14ac:dyDescent="0.15">
      <c r="A8" s="166"/>
      <c r="B8" s="167"/>
      <c r="C8" s="168"/>
      <c r="D8" s="169">
        <v>26347</v>
      </c>
      <c r="E8" s="170"/>
      <c r="F8" s="171">
        <v>38519</v>
      </c>
      <c r="G8" s="172"/>
      <c r="H8" s="173"/>
    </row>
    <row r="9" spans="1:8" x14ac:dyDescent="0.15">
      <c r="A9" s="154" t="s">
        <v>555</v>
      </c>
      <c r="B9" s="159"/>
      <c r="C9" s="160"/>
      <c r="D9" s="161">
        <v>71280</v>
      </c>
      <c r="E9" s="162"/>
      <c r="F9" s="163">
        <v>70166</v>
      </c>
      <c r="G9" s="164"/>
      <c r="H9" s="165"/>
    </row>
    <row r="10" spans="1:8" x14ac:dyDescent="0.15">
      <c r="A10" s="166"/>
      <c r="B10" s="167"/>
      <c r="C10" s="168"/>
      <c r="D10" s="169">
        <v>38120</v>
      </c>
      <c r="E10" s="170"/>
      <c r="F10" s="171">
        <v>36115</v>
      </c>
      <c r="G10" s="172"/>
      <c r="H10" s="173"/>
    </row>
    <row r="11" spans="1:8" x14ac:dyDescent="0.15">
      <c r="A11" s="154" t="s">
        <v>556</v>
      </c>
      <c r="B11" s="159"/>
      <c r="C11" s="160"/>
      <c r="D11" s="161">
        <v>72250</v>
      </c>
      <c r="E11" s="162"/>
      <c r="F11" s="163">
        <v>70329</v>
      </c>
      <c r="G11" s="164"/>
      <c r="H11" s="165"/>
    </row>
    <row r="12" spans="1:8" x14ac:dyDescent="0.15">
      <c r="A12" s="166"/>
      <c r="B12" s="167"/>
      <c r="C12" s="174"/>
      <c r="D12" s="169">
        <v>38563</v>
      </c>
      <c r="E12" s="170"/>
      <c r="F12" s="171">
        <v>39403</v>
      </c>
      <c r="G12" s="172"/>
      <c r="H12" s="173"/>
    </row>
    <row r="13" spans="1:8" x14ac:dyDescent="0.15">
      <c r="A13" s="154"/>
      <c r="B13" s="159"/>
      <c r="C13" s="175"/>
      <c r="D13" s="176">
        <v>73437</v>
      </c>
      <c r="E13" s="177"/>
      <c r="F13" s="178">
        <v>69523</v>
      </c>
      <c r="G13" s="179"/>
      <c r="H13" s="165"/>
    </row>
    <row r="14" spans="1:8" x14ac:dyDescent="0.15">
      <c r="A14" s="166"/>
      <c r="B14" s="167"/>
      <c r="C14" s="168"/>
      <c r="D14" s="169">
        <v>35499</v>
      </c>
      <c r="E14" s="170"/>
      <c r="F14" s="171">
        <v>37904</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6.73</v>
      </c>
      <c r="C19" s="180">
        <f>ROUND(VALUE(SUBSTITUTE(実質収支比率等に係る経年分析!G$48,"▲","-")),2)</f>
        <v>4.18</v>
      </c>
      <c r="D19" s="180">
        <f>ROUND(VALUE(SUBSTITUTE(実質収支比率等に係る経年分析!H$48,"▲","-")),2)</f>
        <v>2.27</v>
      </c>
      <c r="E19" s="180">
        <f>ROUND(VALUE(SUBSTITUTE(実質収支比率等に係る経年分析!I$48,"▲","-")),2)</f>
        <v>3.89</v>
      </c>
      <c r="F19" s="180">
        <f>ROUND(VALUE(SUBSTITUTE(実質収支比率等に係る経年分析!J$48,"▲","-")),2)</f>
        <v>5.73</v>
      </c>
    </row>
    <row r="20" spans="1:11" x14ac:dyDescent="0.15">
      <c r="A20" s="180" t="s">
        <v>55</v>
      </c>
      <c r="B20" s="180">
        <f>ROUND(VALUE(SUBSTITUTE(実質収支比率等に係る経年分析!F$47,"▲","-")),2)</f>
        <v>93.45</v>
      </c>
      <c r="C20" s="180">
        <f>ROUND(VALUE(SUBSTITUTE(実質収支比率等に係る経年分析!G$47,"▲","-")),2)</f>
        <v>95.95</v>
      </c>
      <c r="D20" s="180">
        <f>ROUND(VALUE(SUBSTITUTE(実質収支比率等に係る経年分析!H$47,"▲","-")),2)</f>
        <v>93.26</v>
      </c>
      <c r="E20" s="180">
        <f>ROUND(VALUE(SUBSTITUTE(実質収支比率等に係る経年分析!I$47,"▲","-")),2)</f>
        <v>86.43</v>
      </c>
      <c r="F20" s="180">
        <f>ROUND(VALUE(SUBSTITUTE(実質収支比率等に係る経年分析!J$47,"▲","-")),2)</f>
        <v>70.86</v>
      </c>
    </row>
    <row r="21" spans="1:11" x14ac:dyDescent="0.15">
      <c r="A21" s="180" t="s">
        <v>56</v>
      </c>
      <c r="B21" s="180">
        <f>IF(ISNUMBER(VALUE(SUBSTITUTE(実質収支比率等に係る経年分析!F$49,"▲","-"))),ROUND(VALUE(SUBSTITUTE(実質収支比率等に係る経年分析!F$49,"▲","-")),2),NA())</f>
        <v>-2.99</v>
      </c>
      <c r="C21" s="180">
        <f>IF(ISNUMBER(VALUE(SUBSTITUTE(実質収支比率等に係る経年分析!G$49,"▲","-"))),ROUND(VALUE(SUBSTITUTE(実質収支比率等に係る経年分析!G$49,"▲","-")),2),NA())</f>
        <v>-7.05</v>
      </c>
      <c r="D21" s="180">
        <f>IF(ISNUMBER(VALUE(SUBSTITUTE(実質収支比率等に係る経年分析!H$49,"▲","-"))),ROUND(VALUE(SUBSTITUTE(実質収支比率等に係る経年分析!H$49,"▲","-")),2),NA())</f>
        <v>-9.3000000000000007</v>
      </c>
      <c r="E21" s="180">
        <f>IF(ISNUMBER(VALUE(SUBSTITUTE(実質収支比率等に係る経年分析!I$49,"▲","-"))),ROUND(VALUE(SUBSTITUTE(実質収支比率等に係る経年分析!I$49,"▲","-")),2),NA())</f>
        <v>-7.5</v>
      </c>
      <c r="F21" s="180">
        <f>IF(ISNUMBER(VALUE(SUBSTITUTE(実質収支比率等に係る経年分析!J$49,"▲","-"))),ROUND(VALUE(SUBSTITUTE(実質収支比率等に係る経年分析!J$49,"▲","-")),2),NA())</f>
        <v>-15.69</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0.39</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0.61</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0.64</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1</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0.01</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観光施設事業特別会計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0.03</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0.02</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0.04</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0.04</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0.02</v>
      </c>
    </row>
    <row r="30" spans="1:11" x14ac:dyDescent="0.15">
      <c r="A30" s="181" t="str">
        <f>IF(連結実質赤字比率に係る赤字・黒字の構成分析!C$40="",NA(),連結実質赤字比率に係る赤字・黒字の構成分析!C$40)</f>
        <v>国民健康保険事業特別会計（直診勘定）</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0.16</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0.15</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0.15</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0.11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0.19</v>
      </c>
    </row>
    <row r="31" spans="1:11" x14ac:dyDescent="0.15">
      <c r="A31" s="181" t="str">
        <f>IF(連結実質赤字比率に係る赤字・黒字の構成分析!C$39="",NA(),連結実質赤字比率に係る赤字・黒字の構成分析!C$39)</f>
        <v>後期高齢者医療事業特別会計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0.21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0.23</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0.23</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0.23</v>
      </c>
    </row>
    <row r="32" spans="1:11" x14ac:dyDescent="0.15">
      <c r="A32" s="181" t="str">
        <f>IF(連結実質赤字比率に係る赤字・黒字の構成分析!C$38="",NA(),連結実質赤字比率に係る赤字・黒字の構成分析!C$38)</f>
        <v>介護保険事業特別会計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0.56000000000000005</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0.66</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0.17</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0.67</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0.39</v>
      </c>
    </row>
    <row r="33" spans="1:16" x14ac:dyDescent="0.15">
      <c r="A33" s="181" t="str">
        <f>IF(連結実質赤字比率に係る赤字・黒字の構成分析!C$37="",NA(),連結実質赤字比率に係る赤字・黒字の構成分析!C$37)</f>
        <v>下水道事業会計</v>
      </c>
      <c r="B33" s="181" t="e">
        <f>IF(ROUND(VALUE(SUBSTITUTE(連結実質赤字比率に係る赤字・黒字の構成分析!F$37,"▲", "-")), 2) &lt; 0, ABS(ROUND(VALUE(SUBSTITUTE(連結実質赤字比率に係る赤字・黒字の構成分析!F$37,"▲", "-")), 2)), NA())</f>
        <v>#VALUE!</v>
      </c>
      <c r="C33" s="181" t="e">
        <f>IF(ROUND(VALUE(SUBSTITUTE(連結実質赤字比率に係る赤字・黒字の構成分析!F$37,"▲", "-")), 2) &gt;= 0, ABS(ROUND(VALUE(SUBSTITUTE(連結実質赤字比率に係る赤字・黒字の構成分析!F$37,"▲", "-")), 2)), NA())</f>
        <v>#VALUE!</v>
      </c>
      <c r="D33" s="181" t="e">
        <f>IF(ROUND(VALUE(SUBSTITUTE(連結実質赤字比率に係る赤字・黒字の構成分析!G$37,"▲", "-")), 2) &lt; 0, ABS(ROUND(VALUE(SUBSTITUTE(連結実質赤字比率に係る赤字・黒字の構成分析!G$37,"▲", "-")), 2)), NA())</f>
        <v>#VALUE!</v>
      </c>
      <c r="E33" s="181" t="e">
        <f>IF(ROUND(VALUE(SUBSTITUTE(連結実質赤字比率に係る赤字・黒字の構成分析!G$37,"▲", "-")), 2) &gt;= 0, ABS(ROUND(VALUE(SUBSTITUTE(連結実質赤字比率に係る赤字・黒字の構成分析!G$37,"▲", "-")), 2)), NA())</f>
        <v>#VALUE!</v>
      </c>
      <c r="F33" s="181" t="e">
        <f>IF(ROUND(VALUE(SUBSTITUTE(連結実質赤字比率に係る赤字・黒字の構成分析!H$37,"▲", "-")), 2) &lt; 0, ABS(ROUND(VALUE(SUBSTITUTE(連結実質赤字比率に係る赤字・黒字の構成分析!H$37,"▲", "-")), 2)), NA())</f>
        <v>#VALUE!</v>
      </c>
      <c r="G33" s="181" t="e">
        <f>IF(ROUND(VALUE(SUBSTITUTE(連結実質赤字比率に係る赤字・黒字の構成分析!H$37,"▲", "-")), 2) &gt;= 0, ABS(ROUND(VALUE(SUBSTITUTE(連結実質赤字比率に係る赤字・黒字の構成分析!H$37,"▲", "-")), 2)), NA())</f>
        <v>#VALUE!</v>
      </c>
      <c r="H33" s="181" t="e">
        <f>IF(ROUND(VALUE(SUBSTITUTE(連結実質赤字比率に係る赤字・黒字の構成分析!I$37,"▲", "-")), 2) &lt; 0, ABS(ROUND(VALUE(SUBSTITUTE(連結実質赤字比率に係る赤字・黒字の構成分析!I$37,"▲", "-")), 2)), NA())</f>
        <v>#VALUE!</v>
      </c>
      <c r="I33" s="181" t="e">
        <f>IF(ROUND(VALUE(SUBSTITUTE(連結実質赤字比率に係る赤字・黒字の構成分析!I$37,"▲", "-")), 2) &gt;= 0, ABS(ROUND(VALUE(SUBSTITUTE(連結実質赤字比率に係る赤字・黒字の構成分析!I$37,"▲", "-")), 2)), NA())</f>
        <v>#VALUE!</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1.1399999999999999</v>
      </c>
    </row>
    <row r="34" spans="1:16" x14ac:dyDescent="0.15">
      <c r="A34" s="181" t="str">
        <f>IF(連結実質赤字比率に係る赤字・黒字の構成分析!C$36="",NA(),連結実質赤字比率に係る赤字・黒字の構成分析!C$36)</f>
        <v>国民健康保険事業特別会計（事業勘定）</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0.42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0.92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1.04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0.97</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1.27</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6.73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4.17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2.27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3.88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5.72</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8.7100000000000009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9.18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9.18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9.0399999999999991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9.3699999999999992</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4641</v>
      </c>
      <c r="E42" s="182"/>
      <c r="F42" s="182"/>
      <c r="G42" s="182">
        <f>'実質公債費比率（分子）の構造'!L$52</f>
        <v>4449</v>
      </c>
      <c r="H42" s="182"/>
      <c r="I42" s="182"/>
      <c r="J42" s="182">
        <f>'実質公債費比率（分子）の構造'!M$52</f>
        <v>4444</v>
      </c>
      <c r="K42" s="182"/>
      <c r="L42" s="182"/>
      <c r="M42" s="182">
        <f>'実質公債費比率（分子）の構造'!N$52</f>
        <v>4371</v>
      </c>
      <c r="N42" s="182"/>
      <c r="O42" s="182"/>
      <c r="P42" s="182">
        <f>'実質公債費比率（分子）の構造'!O$52</f>
        <v>4120</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535</v>
      </c>
      <c r="C44" s="182"/>
      <c r="D44" s="182"/>
      <c r="E44" s="182">
        <f>'実質公債費比率（分子）の構造'!L$50</f>
        <v>883</v>
      </c>
      <c r="F44" s="182"/>
      <c r="G44" s="182"/>
      <c r="H44" s="182">
        <f>'実質公債費比率（分子）の構造'!M$50</f>
        <v>98</v>
      </c>
      <c r="I44" s="182"/>
      <c r="J44" s="182"/>
      <c r="K44" s="182">
        <f>'実質公債費比率（分子）の構造'!N$50</f>
        <v>78</v>
      </c>
      <c r="L44" s="182"/>
      <c r="M44" s="182"/>
      <c r="N44" s="182">
        <f>'実質公債費比率（分子）の構造'!O$50</f>
        <v>77</v>
      </c>
      <c r="O44" s="182"/>
      <c r="P44" s="182"/>
    </row>
    <row r="45" spans="1:16" x14ac:dyDescent="0.15">
      <c r="A45" s="182" t="s">
        <v>66</v>
      </c>
      <c r="B45" s="182">
        <f>'実質公債費比率（分子）の構造'!K$49</f>
        <v>9</v>
      </c>
      <c r="C45" s="182"/>
      <c r="D45" s="182"/>
      <c r="E45" s="182">
        <f>'実質公債費比率（分子）の構造'!L$49</f>
        <v>9</v>
      </c>
      <c r="F45" s="182"/>
      <c r="G45" s="182"/>
      <c r="H45" s="182">
        <f>'実質公債費比率（分子）の構造'!M$49</f>
        <v>9</v>
      </c>
      <c r="I45" s="182"/>
      <c r="J45" s="182"/>
      <c r="K45" s="182">
        <f>'実質公債費比率（分子）の構造'!N$49</f>
        <v>9</v>
      </c>
      <c r="L45" s="182"/>
      <c r="M45" s="182"/>
      <c r="N45" s="182">
        <f>'実質公債費比率（分子）の構造'!O$49</f>
        <v>9</v>
      </c>
      <c r="O45" s="182"/>
      <c r="P45" s="182"/>
    </row>
    <row r="46" spans="1:16" x14ac:dyDescent="0.15">
      <c r="A46" s="182" t="s">
        <v>67</v>
      </c>
      <c r="B46" s="182">
        <f>'実質公債費比率（分子）の構造'!K$48</f>
        <v>1581</v>
      </c>
      <c r="C46" s="182"/>
      <c r="D46" s="182"/>
      <c r="E46" s="182">
        <f>'実質公債費比率（分子）の構造'!L$48</f>
        <v>1543</v>
      </c>
      <c r="F46" s="182"/>
      <c r="G46" s="182"/>
      <c r="H46" s="182">
        <f>'実質公債費比率（分子）の構造'!M$48</f>
        <v>1387</v>
      </c>
      <c r="I46" s="182"/>
      <c r="J46" s="182"/>
      <c r="K46" s="182">
        <f>'実質公債費比率（分子）の構造'!N$48</f>
        <v>1499</v>
      </c>
      <c r="L46" s="182"/>
      <c r="M46" s="182"/>
      <c r="N46" s="182">
        <f>'実質公債費比率（分子）の構造'!O$48</f>
        <v>1250</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4861</v>
      </c>
      <c r="C49" s="182"/>
      <c r="D49" s="182"/>
      <c r="E49" s="182">
        <f>'実質公債費比率（分子）の構造'!L$45</f>
        <v>4628</v>
      </c>
      <c r="F49" s="182"/>
      <c r="G49" s="182"/>
      <c r="H49" s="182">
        <f>'実質公債費比率（分子）の構造'!M$45</f>
        <v>4420</v>
      </c>
      <c r="I49" s="182"/>
      <c r="J49" s="182"/>
      <c r="K49" s="182">
        <f>'実質公債費比率（分子）の構造'!N$45</f>
        <v>4149</v>
      </c>
      <c r="L49" s="182"/>
      <c r="M49" s="182"/>
      <c r="N49" s="182">
        <f>'実質公債費比率（分子）の構造'!O$45</f>
        <v>3886</v>
      </c>
      <c r="O49" s="182"/>
      <c r="P49" s="182"/>
    </row>
    <row r="50" spans="1:16" x14ac:dyDescent="0.15">
      <c r="A50" s="182" t="s">
        <v>71</v>
      </c>
      <c r="B50" s="182" t="e">
        <f>NA()</f>
        <v>#N/A</v>
      </c>
      <c r="C50" s="182">
        <f>IF(ISNUMBER('実質公債費比率（分子）の構造'!K$53),'実質公債費比率（分子）の構造'!K$53,NA())</f>
        <v>2345</v>
      </c>
      <c r="D50" s="182" t="e">
        <f>NA()</f>
        <v>#N/A</v>
      </c>
      <c r="E50" s="182" t="e">
        <f>NA()</f>
        <v>#N/A</v>
      </c>
      <c r="F50" s="182">
        <f>IF(ISNUMBER('実質公債費比率（分子）の構造'!L$53),'実質公債費比率（分子）の構造'!L$53,NA())</f>
        <v>2614</v>
      </c>
      <c r="G50" s="182" t="e">
        <f>NA()</f>
        <v>#N/A</v>
      </c>
      <c r="H50" s="182" t="e">
        <f>NA()</f>
        <v>#N/A</v>
      </c>
      <c r="I50" s="182">
        <f>IF(ISNUMBER('実質公債費比率（分子）の構造'!M$53),'実質公債費比率（分子）の構造'!M$53,NA())</f>
        <v>1470</v>
      </c>
      <c r="J50" s="182" t="e">
        <f>NA()</f>
        <v>#N/A</v>
      </c>
      <c r="K50" s="182" t="e">
        <f>NA()</f>
        <v>#N/A</v>
      </c>
      <c r="L50" s="182">
        <f>IF(ISNUMBER('実質公債費比率（分子）の構造'!N$53),'実質公債費比率（分子）の構造'!N$53,NA())</f>
        <v>1364</v>
      </c>
      <c r="M50" s="182" t="e">
        <f>NA()</f>
        <v>#N/A</v>
      </c>
      <c r="N50" s="182" t="e">
        <f>NA()</f>
        <v>#N/A</v>
      </c>
      <c r="O50" s="182">
        <f>IF(ISNUMBER('実質公債費比率（分子）の構造'!O$53),'実質公債費比率（分子）の構造'!O$53,NA())</f>
        <v>1102</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41357</v>
      </c>
      <c r="E56" s="181"/>
      <c r="F56" s="181"/>
      <c r="G56" s="181">
        <f>'将来負担比率（分子）の構造'!J$52</f>
        <v>39890</v>
      </c>
      <c r="H56" s="181"/>
      <c r="I56" s="181"/>
      <c r="J56" s="181">
        <f>'将来負担比率（分子）の構造'!K$52</f>
        <v>38102</v>
      </c>
      <c r="K56" s="181"/>
      <c r="L56" s="181"/>
      <c r="M56" s="181">
        <f>'将来負担比率（分子）の構造'!L$52</f>
        <v>36546</v>
      </c>
      <c r="N56" s="181"/>
      <c r="O56" s="181"/>
      <c r="P56" s="181">
        <f>'将来負担比率（分子）の構造'!M$52</f>
        <v>35342</v>
      </c>
    </row>
    <row r="57" spans="1:16" x14ac:dyDescent="0.15">
      <c r="A57" s="181" t="s">
        <v>42</v>
      </c>
      <c r="B57" s="181"/>
      <c r="C57" s="181"/>
      <c r="D57" s="181">
        <f>'将来負担比率（分子）の構造'!I$51</f>
        <v>2810</v>
      </c>
      <c r="E57" s="181"/>
      <c r="F57" s="181"/>
      <c r="G57" s="181">
        <f>'将来負担比率（分子）の構造'!J$51</f>
        <v>2399</v>
      </c>
      <c r="H57" s="181"/>
      <c r="I57" s="181"/>
      <c r="J57" s="181">
        <f>'将来負担比率（分子）の構造'!K$51</f>
        <v>2837</v>
      </c>
      <c r="K57" s="181"/>
      <c r="L57" s="181"/>
      <c r="M57" s="181">
        <f>'将来負担比率（分子）の構造'!L$51</f>
        <v>6945</v>
      </c>
      <c r="N57" s="181"/>
      <c r="O57" s="181"/>
      <c r="P57" s="181">
        <f>'将来負担比率（分子）の構造'!M$51</f>
        <v>3424</v>
      </c>
    </row>
    <row r="58" spans="1:16" x14ac:dyDescent="0.15">
      <c r="A58" s="181" t="s">
        <v>41</v>
      </c>
      <c r="B58" s="181"/>
      <c r="C58" s="181"/>
      <c r="D58" s="181">
        <f>'将来負担比率（分子）の構造'!I$50</f>
        <v>49258</v>
      </c>
      <c r="E58" s="181"/>
      <c r="F58" s="181"/>
      <c r="G58" s="181">
        <f>'将来負担比率（分子）の構造'!J$50</f>
        <v>49947</v>
      </c>
      <c r="H58" s="181"/>
      <c r="I58" s="181"/>
      <c r="J58" s="181">
        <f>'将来負担比率（分子）の構造'!K$50</f>
        <v>50806</v>
      </c>
      <c r="K58" s="181"/>
      <c r="L58" s="181"/>
      <c r="M58" s="181">
        <f>'将来負担比率（分子）の構造'!L$50</f>
        <v>51687</v>
      </c>
      <c r="N58" s="181"/>
      <c r="O58" s="181"/>
      <c r="P58" s="181">
        <f>'将来負担比率（分子）の構造'!M$50</f>
        <v>47860</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7596</v>
      </c>
      <c r="C62" s="181"/>
      <c r="D62" s="181"/>
      <c r="E62" s="181">
        <f>'将来負担比率（分子）の構造'!J$45</f>
        <v>7783</v>
      </c>
      <c r="F62" s="181"/>
      <c r="G62" s="181"/>
      <c r="H62" s="181">
        <f>'将来負担比率（分子）の構造'!K$45</f>
        <v>7806</v>
      </c>
      <c r="I62" s="181"/>
      <c r="J62" s="181"/>
      <c r="K62" s="181">
        <f>'将来負担比率（分子）の構造'!L$45</f>
        <v>7570</v>
      </c>
      <c r="L62" s="181"/>
      <c r="M62" s="181"/>
      <c r="N62" s="181">
        <f>'将来負担比率（分子）の構造'!M$45</f>
        <v>7425</v>
      </c>
      <c r="O62" s="181"/>
      <c r="P62" s="181"/>
    </row>
    <row r="63" spans="1:16" x14ac:dyDescent="0.15">
      <c r="A63" s="181" t="s">
        <v>34</v>
      </c>
      <c r="B63" s="181">
        <f>'将来負担比率（分子）の構造'!I$44</f>
        <v>54</v>
      </c>
      <c r="C63" s="181"/>
      <c r="D63" s="181"/>
      <c r="E63" s="181">
        <f>'将来負担比率（分子）の構造'!J$44</f>
        <v>45</v>
      </c>
      <c r="F63" s="181"/>
      <c r="G63" s="181"/>
      <c r="H63" s="181">
        <f>'将来負担比率（分子）の構造'!K$44</f>
        <v>37</v>
      </c>
      <c r="I63" s="181"/>
      <c r="J63" s="181"/>
      <c r="K63" s="181">
        <f>'将来負担比率（分子）の構造'!L$44</f>
        <v>27</v>
      </c>
      <c r="L63" s="181"/>
      <c r="M63" s="181"/>
      <c r="N63" s="181">
        <f>'将来負担比率（分子）の構造'!M$44</f>
        <v>18</v>
      </c>
      <c r="O63" s="181"/>
      <c r="P63" s="181"/>
    </row>
    <row r="64" spans="1:16" x14ac:dyDescent="0.15">
      <c r="A64" s="181" t="s">
        <v>33</v>
      </c>
      <c r="B64" s="181">
        <f>'将来負担比率（分子）の構造'!I$43</f>
        <v>15847</v>
      </c>
      <c r="C64" s="181"/>
      <c r="D64" s="181"/>
      <c r="E64" s="181">
        <f>'将来負担比率（分子）の構造'!J$43</f>
        <v>15085</v>
      </c>
      <c r="F64" s="181"/>
      <c r="G64" s="181"/>
      <c r="H64" s="181">
        <f>'将来負担比率（分子）の構造'!K$43</f>
        <v>14214</v>
      </c>
      <c r="I64" s="181"/>
      <c r="J64" s="181"/>
      <c r="K64" s="181">
        <f>'将来負担比率（分子）の構造'!L$43</f>
        <v>13425</v>
      </c>
      <c r="L64" s="181"/>
      <c r="M64" s="181"/>
      <c r="N64" s="181">
        <f>'将来負担比率（分子）の構造'!M$43</f>
        <v>12122</v>
      </c>
      <c r="O64" s="181"/>
      <c r="P64" s="181"/>
    </row>
    <row r="65" spans="1:16" x14ac:dyDescent="0.15">
      <c r="A65" s="181" t="s">
        <v>32</v>
      </c>
      <c r="B65" s="181">
        <f>'将来負担比率（分子）の構造'!I$42</f>
        <v>1366</v>
      </c>
      <c r="C65" s="181"/>
      <c r="D65" s="181"/>
      <c r="E65" s="181">
        <f>'将来負担比率（分子）の構造'!J$42</f>
        <v>366</v>
      </c>
      <c r="F65" s="181"/>
      <c r="G65" s="181"/>
      <c r="H65" s="181">
        <f>'将来負担比率（分子）の構造'!K$42</f>
        <v>335</v>
      </c>
      <c r="I65" s="181"/>
      <c r="J65" s="181"/>
      <c r="K65" s="181">
        <f>'将来負担比率（分子）の構造'!L$42</f>
        <v>305</v>
      </c>
      <c r="L65" s="181"/>
      <c r="M65" s="181"/>
      <c r="N65" s="181">
        <f>'将来負担比率（分子）の構造'!M$42</f>
        <v>271</v>
      </c>
      <c r="O65" s="181"/>
      <c r="P65" s="181"/>
    </row>
    <row r="66" spans="1:16" x14ac:dyDescent="0.15">
      <c r="A66" s="181" t="s">
        <v>31</v>
      </c>
      <c r="B66" s="181">
        <f>'将来負担比率（分子）の構造'!I$41</f>
        <v>29410</v>
      </c>
      <c r="C66" s="181"/>
      <c r="D66" s="181"/>
      <c r="E66" s="181">
        <f>'将来負担比率（分子）の構造'!J$41</f>
        <v>27071</v>
      </c>
      <c r="F66" s="181"/>
      <c r="G66" s="181"/>
      <c r="H66" s="181">
        <f>'将来負担比率（分子）の構造'!K$41</f>
        <v>24439</v>
      </c>
      <c r="I66" s="181"/>
      <c r="J66" s="181"/>
      <c r="K66" s="181">
        <f>'将来負担比率（分子）の構造'!L$41</f>
        <v>22450</v>
      </c>
      <c r="L66" s="181"/>
      <c r="M66" s="181"/>
      <c r="N66" s="181">
        <f>'将来負担比率（分子）の構造'!M$41</f>
        <v>21472</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25697</v>
      </c>
      <c r="C72" s="185">
        <f>基金残高に係る経年分析!G55</f>
        <v>23699</v>
      </c>
      <c r="D72" s="185">
        <f>基金残高に係る経年分析!H55</f>
        <v>19478</v>
      </c>
    </row>
    <row r="73" spans="1:16" x14ac:dyDescent="0.15">
      <c r="A73" s="184" t="s">
        <v>78</v>
      </c>
      <c r="B73" s="185">
        <f>基金残高に係る経年分析!F56</f>
        <v>5746</v>
      </c>
      <c r="C73" s="185">
        <f>基金残高に係る経年分析!G56</f>
        <v>5771</v>
      </c>
      <c r="D73" s="185">
        <f>基金残高に係る経年分析!H56</f>
        <v>5791</v>
      </c>
    </row>
    <row r="74" spans="1:16" x14ac:dyDescent="0.15">
      <c r="A74" s="184" t="s">
        <v>79</v>
      </c>
      <c r="B74" s="185">
        <f>基金残高に係る経年分析!F57</f>
        <v>20211</v>
      </c>
      <c r="C74" s="185">
        <f>基金残高に係る経年分析!G57</f>
        <v>22105</v>
      </c>
      <c r="D74" s="185">
        <f>基金残高に係る経年分析!H57</f>
        <v>23545</v>
      </c>
    </row>
  </sheetData>
  <sheetProtection algorithmName="SHA-512" hashValue="vaIxSFk0toWFvj6f+ly295tM9acNTigsBdnILv4MBf81PBumMH3YRPisEaS5o8w1Em7zY4UMe2QC9xYOOl4acQ==" saltValue="BJZlZ+9RkK46Aj6yo2s9f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213</v>
      </c>
      <c r="DI1" s="662"/>
      <c r="DJ1" s="662"/>
      <c r="DK1" s="662"/>
      <c r="DL1" s="662"/>
      <c r="DM1" s="662"/>
      <c r="DN1" s="663"/>
      <c r="DO1" s="226"/>
      <c r="DP1" s="661" t="s">
        <v>214</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216</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217</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218</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219</v>
      </c>
      <c r="S4" s="665"/>
      <c r="T4" s="665"/>
      <c r="U4" s="665"/>
      <c r="V4" s="665"/>
      <c r="W4" s="665"/>
      <c r="X4" s="665"/>
      <c r="Y4" s="666"/>
      <c r="Z4" s="664" t="s">
        <v>220</v>
      </c>
      <c r="AA4" s="665"/>
      <c r="AB4" s="665"/>
      <c r="AC4" s="666"/>
      <c r="AD4" s="664" t="s">
        <v>221</v>
      </c>
      <c r="AE4" s="665"/>
      <c r="AF4" s="665"/>
      <c r="AG4" s="665"/>
      <c r="AH4" s="665"/>
      <c r="AI4" s="665"/>
      <c r="AJ4" s="665"/>
      <c r="AK4" s="666"/>
      <c r="AL4" s="664" t="s">
        <v>220</v>
      </c>
      <c r="AM4" s="665"/>
      <c r="AN4" s="665"/>
      <c r="AO4" s="666"/>
      <c r="AP4" s="670" t="s">
        <v>222</v>
      </c>
      <c r="AQ4" s="670"/>
      <c r="AR4" s="670"/>
      <c r="AS4" s="670"/>
      <c r="AT4" s="670"/>
      <c r="AU4" s="670"/>
      <c r="AV4" s="670"/>
      <c r="AW4" s="670"/>
      <c r="AX4" s="670"/>
      <c r="AY4" s="670"/>
      <c r="AZ4" s="670"/>
      <c r="BA4" s="670"/>
      <c r="BB4" s="670"/>
      <c r="BC4" s="670"/>
      <c r="BD4" s="670"/>
      <c r="BE4" s="670"/>
      <c r="BF4" s="670"/>
      <c r="BG4" s="670" t="s">
        <v>223</v>
      </c>
      <c r="BH4" s="670"/>
      <c r="BI4" s="670"/>
      <c r="BJ4" s="670"/>
      <c r="BK4" s="670"/>
      <c r="BL4" s="670"/>
      <c r="BM4" s="670"/>
      <c r="BN4" s="670"/>
      <c r="BO4" s="670" t="s">
        <v>220</v>
      </c>
      <c r="BP4" s="670"/>
      <c r="BQ4" s="670"/>
      <c r="BR4" s="670"/>
      <c r="BS4" s="670" t="s">
        <v>224</v>
      </c>
      <c r="BT4" s="670"/>
      <c r="BU4" s="670"/>
      <c r="BV4" s="670"/>
      <c r="BW4" s="670"/>
      <c r="BX4" s="670"/>
      <c r="BY4" s="670"/>
      <c r="BZ4" s="670"/>
      <c r="CA4" s="670"/>
      <c r="CB4" s="670"/>
      <c r="CD4" s="667" t="s">
        <v>225</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226</v>
      </c>
      <c r="C5" s="672"/>
      <c r="D5" s="672"/>
      <c r="E5" s="672"/>
      <c r="F5" s="672"/>
      <c r="G5" s="672"/>
      <c r="H5" s="672"/>
      <c r="I5" s="672"/>
      <c r="J5" s="672"/>
      <c r="K5" s="672"/>
      <c r="L5" s="672"/>
      <c r="M5" s="672"/>
      <c r="N5" s="672"/>
      <c r="O5" s="672"/>
      <c r="P5" s="672"/>
      <c r="Q5" s="673"/>
      <c r="R5" s="674">
        <v>13188683</v>
      </c>
      <c r="S5" s="675"/>
      <c r="T5" s="675"/>
      <c r="U5" s="675"/>
      <c r="V5" s="675"/>
      <c r="W5" s="675"/>
      <c r="X5" s="675"/>
      <c r="Y5" s="676"/>
      <c r="Z5" s="677">
        <v>20.7</v>
      </c>
      <c r="AA5" s="677"/>
      <c r="AB5" s="677"/>
      <c r="AC5" s="677"/>
      <c r="AD5" s="678">
        <v>12321520</v>
      </c>
      <c r="AE5" s="678"/>
      <c r="AF5" s="678"/>
      <c r="AG5" s="678"/>
      <c r="AH5" s="678"/>
      <c r="AI5" s="678"/>
      <c r="AJ5" s="678"/>
      <c r="AK5" s="678"/>
      <c r="AL5" s="679">
        <v>47</v>
      </c>
      <c r="AM5" s="680"/>
      <c r="AN5" s="680"/>
      <c r="AO5" s="681"/>
      <c r="AP5" s="671" t="s">
        <v>227</v>
      </c>
      <c r="AQ5" s="672"/>
      <c r="AR5" s="672"/>
      <c r="AS5" s="672"/>
      <c r="AT5" s="672"/>
      <c r="AU5" s="672"/>
      <c r="AV5" s="672"/>
      <c r="AW5" s="672"/>
      <c r="AX5" s="672"/>
      <c r="AY5" s="672"/>
      <c r="AZ5" s="672"/>
      <c r="BA5" s="672"/>
      <c r="BB5" s="672"/>
      <c r="BC5" s="672"/>
      <c r="BD5" s="672"/>
      <c r="BE5" s="672"/>
      <c r="BF5" s="673"/>
      <c r="BG5" s="685">
        <v>12213041</v>
      </c>
      <c r="BH5" s="686"/>
      <c r="BI5" s="686"/>
      <c r="BJ5" s="686"/>
      <c r="BK5" s="686"/>
      <c r="BL5" s="686"/>
      <c r="BM5" s="686"/>
      <c r="BN5" s="687"/>
      <c r="BO5" s="688">
        <v>92.6</v>
      </c>
      <c r="BP5" s="688"/>
      <c r="BQ5" s="688"/>
      <c r="BR5" s="688"/>
      <c r="BS5" s="689" t="s">
        <v>129</v>
      </c>
      <c r="BT5" s="689"/>
      <c r="BU5" s="689"/>
      <c r="BV5" s="689"/>
      <c r="BW5" s="689"/>
      <c r="BX5" s="689"/>
      <c r="BY5" s="689"/>
      <c r="BZ5" s="689"/>
      <c r="CA5" s="689"/>
      <c r="CB5" s="693"/>
      <c r="CD5" s="667" t="s">
        <v>222</v>
      </c>
      <c r="CE5" s="668"/>
      <c r="CF5" s="668"/>
      <c r="CG5" s="668"/>
      <c r="CH5" s="668"/>
      <c r="CI5" s="668"/>
      <c r="CJ5" s="668"/>
      <c r="CK5" s="668"/>
      <c r="CL5" s="668"/>
      <c r="CM5" s="668"/>
      <c r="CN5" s="668"/>
      <c r="CO5" s="668"/>
      <c r="CP5" s="668"/>
      <c r="CQ5" s="669"/>
      <c r="CR5" s="667" t="s">
        <v>228</v>
      </c>
      <c r="CS5" s="668"/>
      <c r="CT5" s="668"/>
      <c r="CU5" s="668"/>
      <c r="CV5" s="668"/>
      <c r="CW5" s="668"/>
      <c r="CX5" s="668"/>
      <c r="CY5" s="669"/>
      <c r="CZ5" s="667" t="s">
        <v>220</v>
      </c>
      <c r="DA5" s="668"/>
      <c r="DB5" s="668"/>
      <c r="DC5" s="669"/>
      <c r="DD5" s="667" t="s">
        <v>229</v>
      </c>
      <c r="DE5" s="668"/>
      <c r="DF5" s="668"/>
      <c r="DG5" s="668"/>
      <c r="DH5" s="668"/>
      <c r="DI5" s="668"/>
      <c r="DJ5" s="668"/>
      <c r="DK5" s="668"/>
      <c r="DL5" s="668"/>
      <c r="DM5" s="668"/>
      <c r="DN5" s="668"/>
      <c r="DO5" s="668"/>
      <c r="DP5" s="669"/>
      <c r="DQ5" s="667" t="s">
        <v>230</v>
      </c>
      <c r="DR5" s="668"/>
      <c r="DS5" s="668"/>
      <c r="DT5" s="668"/>
      <c r="DU5" s="668"/>
      <c r="DV5" s="668"/>
      <c r="DW5" s="668"/>
      <c r="DX5" s="668"/>
      <c r="DY5" s="668"/>
      <c r="DZ5" s="668"/>
      <c r="EA5" s="668"/>
      <c r="EB5" s="668"/>
      <c r="EC5" s="669"/>
    </row>
    <row r="6" spans="2:143" ht="11.25" customHeight="1" x14ac:dyDescent="0.15">
      <c r="B6" s="682" t="s">
        <v>231</v>
      </c>
      <c r="C6" s="683"/>
      <c r="D6" s="683"/>
      <c r="E6" s="683"/>
      <c r="F6" s="683"/>
      <c r="G6" s="683"/>
      <c r="H6" s="683"/>
      <c r="I6" s="683"/>
      <c r="J6" s="683"/>
      <c r="K6" s="683"/>
      <c r="L6" s="683"/>
      <c r="M6" s="683"/>
      <c r="N6" s="683"/>
      <c r="O6" s="683"/>
      <c r="P6" s="683"/>
      <c r="Q6" s="684"/>
      <c r="R6" s="685">
        <v>712521</v>
      </c>
      <c r="S6" s="686"/>
      <c r="T6" s="686"/>
      <c r="U6" s="686"/>
      <c r="V6" s="686"/>
      <c r="W6" s="686"/>
      <c r="X6" s="686"/>
      <c r="Y6" s="687"/>
      <c r="Z6" s="688">
        <v>1.1000000000000001</v>
      </c>
      <c r="AA6" s="688"/>
      <c r="AB6" s="688"/>
      <c r="AC6" s="688"/>
      <c r="AD6" s="689">
        <v>712521</v>
      </c>
      <c r="AE6" s="689"/>
      <c r="AF6" s="689"/>
      <c r="AG6" s="689"/>
      <c r="AH6" s="689"/>
      <c r="AI6" s="689"/>
      <c r="AJ6" s="689"/>
      <c r="AK6" s="689"/>
      <c r="AL6" s="690">
        <v>2.7</v>
      </c>
      <c r="AM6" s="691"/>
      <c r="AN6" s="691"/>
      <c r="AO6" s="692"/>
      <c r="AP6" s="682" t="s">
        <v>232</v>
      </c>
      <c r="AQ6" s="683"/>
      <c r="AR6" s="683"/>
      <c r="AS6" s="683"/>
      <c r="AT6" s="683"/>
      <c r="AU6" s="683"/>
      <c r="AV6" s="683"/>
      <c r="AW6" s="683"/>
      <c r="AX6" s="683"/>
      <c r="AY6" s="683"/>
      <c r="AZ6" s="683"/>
      <c r="BA6" s="683"/>
      <c r="BB6" s="683"/>
      <c r="BC6" s="683"/>
      <c r="BD6" s="683"/>
      <c r="BE6" s="683"/>
      <c r="BF6" s="684"/>
      <c r="BG6" s="685">
        <v>12213041</v>
      </c>
      <c r="BH6" s="686"/>
      <c r="BI6" s="686"/>
      <c r="BJ6" s="686"/>
      <c r="BK6" s="686"/>
      <c r="BL6" s="686"/>
      <c r="BM6" s="686"/>
      <c r="BN6" s="687"/>
      <c r="BO6" s="688">
        <v>92.6</v>
      </c>
      <c r="BP6" s="688"/>
      <c r="BQ6" s="688"/>
      <c r="BR6" s="688"/>
      <c r="BS6" s="689" t="s">
        <v>129</v>
      </c>
      <c r="BT6" s="689"/>
      <c r="BU6" s="689"/>
      <c r="BV6" s="689"/>
      <c r="BW6" s="689"/>
      <c r="BX6" s="689"/>
      <c r="BY6" s="689"/>
      <c r="BZ6" s="689"/>
      <c r="CA6" s="689"/>
      <c r="CB6" s="693"/>
      <c r="CD6" s="696" t="s">
        <v>233</v>
      </c>
      <c r="CE6" s="697"/>
      <c r="CF6" s="697"/>
      <c r="CG6" s="697"/>
      <c r="CH6" s="697"/>
      <c r="CI6" s="697"/>
      <c r="CJ6" s="697"/>
      <c r="CK6" s="697"/>
      <c r="CL6" s="697"/>
      <c r="CM6" s="697"/>
      <c r="CN6" s="697"/>
      <c r="CO6" s="697"/>
      <c r="CP6" s="697"/>
      <c r="CQ6" s="698"/>
      <c r="CR6" s="685">
        <v>290240</v>
      </c>
      <c r="CS6" s="686"/>
      <c r="CT6" s="686"/>
      <c r="CU6" s="686"/>
      <c r="CV6" s="686"/>
      <c r="CW6" s="686"/>
      <c r="CX6" s="686"/>
      <c r="CY6" s="687"/>
      <c r="CZ6" s="679">
        <v>0.5</v>
      </c>
      <c r="DA6" s="680"/>
      <c r="DB6" s="680"/>
      <c r="DC6" s="699"/>
      <c r="DD6" s="694" t="s">
        <v>234</v>
      </c>
      <c r="DE6" s="686"/>
      <c r="DF6" s="686"/>
      <c r="DG6" s="686"/>
      <c r="DH6" s="686"/>
      <c r="DI6" s="686"/>
      <c r="DJ6" s="686"/>
      <c r="DK6" s="686"/>
      <c r="DL6" s="686"/>
      <c r="DM6" s="686"/>
      <c r="DN6" s="686"/>
      <c r="DO6" s="686"/>
      <c r="DP6" s="687"/>
      <c r="DQ6" s="694">
        <v>290240</v>
      </c>
      <c r="DR6" s="686"/>
      <c r="DS6" s="686"/>
      <c r="DT6" s="686"/>
      <c r="DU6" s="686"/>
      <c r="DV6" s="686"/>
      <c r="DW6" s="686"/>
      <c r="DX6" s="686"/>
      <c r="DY6" s="686"/>
      <c r="DZ6" s="686"/>
      <c r="EA6" s="686"/>
      <c r="EB6" s="686"/>
      <c r="EC6" s="695"/>
    </row>
    <row r="7" spans="2:143" ht="11.25" customHeight="1" x14ac:dyDescent="0.15">
      <c r="B7" s="682" t="s">
        <v>235</v>
      </c>
      <c r="C7" s="683"/>
      <c r="D7" s="683"/>
      <c r="E7" s="683"/>
      <c r="F7" s="683"/>
      <c r="G7" s="683"/>
      <c r="H7" s="683"/>
      <c r="I7" s="683"/>
      <c r="J7" s="683"/>
      <c r="K7" s="683"/>
      <c r="L7" s="683"/>
      <c r="M7" s="683"/>
      <c r="N7" s="683"/>
      <c r="O7" s="683"/>
      <c r="P7" s="683"/>
      <c r="Q7" s="684"/>
      <c r="R7" s="685">
        <v>12039</v>
      </c>
      <c r="S7" s="686"/>
      <c r="T7" s="686"/>
      <c r="U7" s="686"/>
      <c r="V7" s="686"/>
      <c r="W7" s="686"/>
      <c r="X7" s="686"/>
      <c r="Y7" s="687"/>
      <c r="Z7" s="688">
        <v>0</v>
      </c>
      <c r="AA7" s="688"/>
      <c r="AB7" s="688"/>
      <c r="AC7" s="688"/>
      <c r="AD7" s="689">
        <v>12039</v>
      </c>
      <c r="AE7" s="689"/>
      <c r="AF7" s="689"/>
      <c r="AG7" s="689"/>
      <c r="AH7" s="689"/>
      <c r="AI7" s="689"/>
      <c r="AJ7" s="689"/>
      <c r="AK7" s="689"/>
      <c r="AL7" s="690">
        <v>0</v>
      </c>
      <c r="AM7" s="691"/>
      <c r="AN7" s="691"/>
      <c r="AO7" s="692"/>
      <c r="AP7" s="682" t="s">
        <v>236</v>
      </c>
      <c r="AQ7" s="683"/>
      <c r="AR7" s="683"/>
      <c r="AS7" s="683"/>
      <c r="AT7" s="683"/>
      <c r="AU7" s="683"/>
      <c r="AV7" s="683"/>
      <c r="AW7" s="683"/>
      <c r="AX7" s="683"/>
      <c r="AY7" s="683"/>
      <c r="AZ7" s="683"/>
      <c r="BA7" s="683"/>
      <c r="BB7" s="683"/>
      <c r="BC7" s="683"/>
      <c r="BD7" s="683"/>
      <c r="BE7" s="683"/>
      <c r="BF7" s="684"/>
      <c r="BG7" s="685">
        <v>4957258</v>
      </c>
      <c r="BH7" s="686"/>
      <c r="BI7" s="686"/>
      <c r="BJ7" s="686"/>
      <c r="BK7" s="686"/>
      <c r="BL7" s="686"/>
      <c r="BM7" s="686"/>
      <c r="BN7" s="687"/>
      <c r="BO7" s="688">
        <v>37.6</v>
      </c>
      <c r="BP7" s="688"/>
      <c r="BQ7" s="688"/>
      <c r="BR7" s="688"/>
      <c r="BS7" s="689" t="s">
        <v>237</v>
      </c>
      <c r="BT7" s="689"/>
      <c r="BU7" s="689"/>
      <c r="BV7" s="689"/>
      <c r="BW7" s="689"/>
      <c r="BX7" s="689"/>
      <c r="BY7" s="689"/>
      <c r="BZ7" s="689"/>
      <c r="CA7" s="689"/>
      <c r="CB7" s="693"/>
      <c r="CD7" s="700" t="s">
        <v>238</v>
      </c>
      <c r="CE7" s="701"/>
      <c r="CF7" s="701"/>
      <c r="CG7" s="701"/>
      <c r="CH7" s="701"/>
      <c r="CI7" s="701"/>
      <c r="CJ7" s="701"/>
      <c r="CK7" s="701"/>
      <c r="CL7" s="701"/>
      <c r="CM7" s="701"/>
      <c r="CN7" s="701"/>
      <c r="CO7" s="701"/>
      <c r="CP7" s="701"/>
      <c r="CQ7" s="702"/>
      <c r="CR7" s="685">
        <v>15671857</v>
      </c>
      <c r="CS7" s="686"/>
      <c r="CT7" s="686"/>
      <c r="CU7" s="686"/>
      <c r="CV7" s="686"/>
      <c r="CW7" s="686"/>
      <c r="CX7" s="686"/>
      <c r="CY7" s="687"/>
      <c r="CZ7" s="688">
        <v>25.8</v>
      </c>
      <c r="DA7" s="688"/>
      <c r="DB7" s="688"/>
      <c r="DC7" s="688"/>
      <c r="DD7" s="694">
        <v>173059</v>
      </c>
      <c r="DE7" s="686"/>
      <c r="DF7" s="686"/>
      <c r="DG7" s="686"/>
      <c r="DH7" s="686"/>
      <c r="DI7" s="686"/>
      <c r="DJ7" s="686"/>
      <c r="DK7" s="686"/>
      <c r="DL7" s="686"/>
      <c r="DM7" s="686"/>
      <c r="DN7" s="686"/>
      <c r="DO7" s="686"/>
      <c r="DP7" s="687"/>
      <c r="DQ7" s="694">
        <v>5610831</v>
      </c>
      <c r="DR7" s="686"/>
      <c r="DS7" s="686"/>
      <c r="DT7" s="686"/>
      <c r="DU7" s="686"/>
      <c r="DV7" s="686"/>
      <c r="DW7" s="686"/>
      <c r="DX7" s="686"/>
      <c r="DY7" s="686"/>
      <c r="DZ7" s="686"/>
      <c r="EA7" s="686"/>
      <c r="EB7" s="686"/>
      <c r="EC7" s="695"/>
    </row>
    <row r="8" spans="2:143" ht="11.25" customHeight="1" x14ac:dyDescent="0.15">
      <c r="B8" s="682" t="s">
        <v>239</v>
      </c>
      <c r="C8" s="683"/>
      <c r="D8" s="683"/>
      <c r="E8" s="683"/>
      <c r="F8" s="683"/>
      <c r="G8" s="683"/>
      <c r="H8" s="683"/>
      <c r="I8" s="683"/>
      <c r="J8" s="683"/>
      <c r="K8" s="683"/>
      <c r="L8" s="683"/>
      <c r="M8" s="683"/>
      <c r="N8" s="683"/>
      <c r="O8" s="683"/>
      <c r="P8" s="683"/>
      <c r="Q8" s="684"/>
      <c r="R8" s="685">
        <v>45371</v>
      </c>
      <c r="S8" s="686"/>
      <c r="T8" s="686"/>
      <c r="U8" s="686"/>
      <c r="V8" s="686"/>
      <c r="W8" s="686"/>
      <c r="X8" s="686"/>
      <c r="Y8" s="687"/>
      <c r="Z8" s="688">
        <v>0.1</v>
      </c>
      <c r="AA8" s="688"/>
      <c r="AB8" s="688"/>
      <c r="AC8" s="688"/>
      <c r="AD8" s="689">
        <v>45371</v>
      </c>
      <c r="AE8" s="689"/>
      <c r="AF8" s="689"/>
      <c r="AG8" s="689"/>
      <c r="AH8" s="689"/>
      <c r="AI8" s="689"/>
      <c r="AJ8" s="689"/>
      <c r="AK8" s="689"/>
      <c r="AL8" s="690">
        <v>0.2</v>
      </c>
      <c r="AM8" s="691"/>
      <c r="AN8" s="691"/>
      <c r="AO8" s="692"/>
      <c r="AP8" s="682" t="s">
        <v>240</v>
      </c>
      <c r="AQ8" s="683"/>
      <c r="AR8" s="683"/>
      <c r="AS8" s="683"/>
      <c r="AT8" s="683"/>
      <c r="AU8" s="683"/>
      <c r="AV8" s="683"/>
      <c r="AW8" s="683"/>
      <c r="AX8" s="683"/>
      <c r="AY8" s="683"/>
      <c r="AZ8" s="683"/>
      <c r="BA8" s="683"/>
      <c r="BB8" s="683"/>
      <c r="BC8" s="683"/>
      <c r="BD8" s="683"/>
      <c r="BE8" s="683"/>
      <c r="BF8" s="684"/>
      <c r="BG8" s="685">
        <v>169959</v>
      </c>
      <c r="BH8" s="686"/>
      <c r="BI8" s="686"/>
      <c r="BJ8" s="686"/>
      <c r="BK8" s="686"/>
      <c r="BL8" s="686"/>
      <c r="BM8" s="686"/>
      <c r="BN8" s="687"/>
      <c r="BO8" s="688">
        <v>1.3</v>
      </c>
      <c r="BP8" s="688"/>
      <c r="BQ8" s="688"/>
      <c r="BR8" s="688"/>
      <c r="BS8" s="694" t="s">
        <v>129</v>
      </c>
      <c r="BT8" s="686"/>
      <c r="BU8" s="686"/>
      <c r="BV8" s="686"/>
      <c r="BW8" s="686"/>
      <c r="BX8" s="686"/>
      <c r="BY8" s="686"/>
      <c r="BZ8" s="686"/>
      <c r="CA8" s="686"/>
      <c r="CB8" s="695"/>
      <c r="CD8" s="700" t="s">
        <v>241</v>
      </c>
      <c r="CE8" s="701"/>
      <c r="CF8" s="701"/>
      <c r="CG8" s="701"/>
      <c r="CH8" s="701"/>
      <c r="CI8" s="701"/>
      <c r="CJ8" s="701"/>
      <c r="CK8" s="701"/>
      <c r="CL8" s="701"/>
      <c r="CM8" s="701"/>
      <c r="CN8" s="701"/>
      <c r="CO8" s="701"/>
      <c r="CP8" s="701"/>
      <c r="CQ8" s="702"/>
      <c r="CR8" s="685">
        <v>13385303</v>
      </c>
      <c r="CS8" s="686"/>
      <c r="CT8" s="686"/>
      <c r="CU8" s="686"/>
      <c r="CV8" s="686"/>
      <c r="CW8" s="686"/>
      <c r="CX8" s="686"/>
      <c r="CY8" s="687"/>
      <c r="CZ8" s="688">
        <v>22.1</v>
      </c>
      <c r="DA8" s="688"/>
      <c r="DB8" s="688"/>
      <c r="DC8" s="688"/>
      <c r="DD8" s="694">
        <v>261330</v>
      </c>
      <c r="DE8" s="686"/>
      <c r="DF8" s="686"/>
      <c r="DG8" s="686"/>
      <c r="DH8" s="686"/>
      <c r="DI8" s="686"/>
      <c r="DJ8" s="686"/>
      <c r="DK8" s="686"/>
      <c r="DL8" s="686"/>
      <c r="DM8" s="686"/>
      <c r="DN8" s="686"/>
      <c r="DO8" s="686"/>
      <c r="DP8" s="687"/>
      <c r="DQ8" s="694">
        <v>6998107</v>
      </c>
      <c r="DR8" s="686"/>
      <c r="DS8" s="686"/>
      <c r="DT8" s="686"/>
      <c r="DU8" s="686"/>
      <c r="DV8" s="686"/>
      <c r="DW8" s="686"/>
      <c r="DX8" s="686"/>
      <c r="DY8" s="686"/>
      <c r="DZ8" s="686"/>
      <c r="EA8" s="686"/>
      <c r="EB8" s="686"/>
      <c r="EC8" s="695"/>
    </row>
    <row r="9" spans="2:143" ht="11.25" customHeight="1" x14ac:dyDescent="0.15">
      <c r="B9" s="682" t="s">
        <v>242</v>
      </c>
      <c r="C9" s="683"/>
      <c r="D9" s="683"/>
      <c r="E9" s="683"/>
      <c r="F9" s="683"/>
      <c r="G9" s="683"/>
      <c r="H9" s="683"/>
      <c r="I9" s="683"/>
      <c r="J9" s="683"/>
      <c r="K9" s="683"/>
      <c r="L9" s="683"/>
      <c r="M9" s="683"/>
      <c r="N9" s="683"/>
      <c r="O9" s="683"/>
      <c r="P9" s="683"/>
      <c r="Q9" s="684"/>
      <c r="R9" s="685">
        <v>52966</v>
      </c>
      <c r="S9" s="686"/>
      <c r="T9" s="686"/>
      <c r="U9" s="686"/>
      <c r="V9" s="686"/>
      <c r="W9" s="686"/>
      <c r="X9" s="686"/>
      <c r="Y9" s="687"/>
      <c r="Z9" s="688">
        <v>0.1</v>
      </c>
      <c r="AA9" s="688"/>
      <c r="AB9" s="688"/>
      <c r="AC9" s="688"/>
      <c r="AD9" s="689">
        <v>52966</v>
      </c>
      <c r="AE9" s="689"/>
      <c r="AF9" s="689"/>
      <c r="AG9" s="689"/>
      <c r="AH9" s="689"/>
      <c r="AI9" s="689"/>
      <c r="AJ9" s="689"/>
      <c r="AK9" s="689"/>
      <c r="AL9" s="690">
        <v>0.2</v>
      </c>
      <c r="AM9" s="691"/>
      <c r="AN9" s="691"/>
      <c r="AO9" s="692"/>
      <c r="AP9" s="682" t="s">
        <v>243</v>
      </c>
      <c r="AQ9" s="683"/>
      <c r="AR9" s="683"/>
      <c r="AS9" s="683"/>
      <c r="AT9" s="683"/>
      <c r="AU9" s="683"/>
      <c r="AV9" s="683"/>
      <c r="AW9" s="683"/>
      <c r="AX9" s="683"/>
      <c r="AY9" s="683"/>
      <c r="AZ9" s="683"/>
      <c r="BA9" s="683"/>
      <c r="BB9" s="683"/>
      <c r="BC9" s="683"/>
      <c r="BD9" s="683"/>
      <c r="BE9" s="683"/>
      <c r="BF9" s="684"/>
      <c r="BG9" s="685">
        <v>4151960</v>
      </c>
      <c r="BH9" s="686"/>
      <c r="BI9" s="686"/>
      <c r="BJ9" s="686"/>
      <c r="BK9" s="686"/>
      <c r="BL9" s="686"/>
      <c r="BM9" s="686"/>
      <c r="BN9" s="687"/>
      <c r="BO9" s="688">
        <v>31.5</v>
      </c>
      <c r="BP9" s="688"/>
      <c r="BQ9" s="688"/>
      <c r="BR9" s="688"/>
      <c r="BS9" s="694" t="s">
        <v>139</v>
      </c>
      <c r="BT9" s="686"/>
      <c r="BU9" s="686"/>
      <c r="BV9" s="686"/>
      <c r="BW9" s="686"/>
      <c r="BX9" s="686"/>
      <c r="BY9" s="686"/>
      <c r="BZ9" s="686"/>
      <c r="CA9" s="686"/>
      <c r="CB9" s="695"/>
      <c r="CD9" s="700" t="s">
        <v>244</v>
      </c>
      <c r="CE9" s="701"/>
      <c r="CF9" s="701"/>
      <c r="CG9" s="701"/>
      <c r="CH9" s="701"/>
      <c r="CI9" s="701"/>
      <c r="CJ9" s="701"/>
      <c r="CK9" s="701"/>
      <c r="CL9" s="701"/>
      <c r="CM9" s="701"/>
      <c r="CN9" s="701"/>
      <c r="CO9" s="701"/>
      <c r="CP9" s="701"/>
      <c r="CQ9" s="702"/>
      <c r="CR9" s="685">
        <v>3411997</v>
      </c>
      <c r="CS9" s="686"/>
      <c r="CT9" s="686"/>
      <c r="CU9" s="686"/>
      <c r="CV9" s="686"/>
      <c r="CW9" s="686"/>
      <c r="CX9" s="686"/>
      <c r="CY9" s="687"/>
      <c r="CZ9" s="688">
        <v>5.6</v>
      </c>
      <c r="DA9" s="688"/>
      <c r="DB9" s="688"/>
      <c r="DC9" s="688"/>
      <c r="DD9" s="694">
        <v>86442</v>
      </c>
      <c r="DE9" s="686"/>
      <c r="DF9" s="686"/>
      <c r="DG9" s="686"/>
      <c r="DH9" s="686"/>
      <c r="DI9" s="686"/>
      <c r="DJ9" s="686"/>
      <c r="DK9" s="686"/>
      <c r="DL9" s="686"/>
      <c r="DM9" s="686"/>
      <c r="DN9" s="686"/>
      <c r="DO9" s="686"/>
      <c r="DP9" s="687"/>
      <c r="DQ9" s="694">
        <v>3129110</v>
      </c>
      <c r="DR9" s="686"/>
      <c r="DS9" s="686"/>
      <c r="DT9" s="686"/>
      <c r="DU9" s="686"/>
      <c r="DV9" s="686"/>
      <c r="DW9" s="686"/>
      <c r="DX9" s="686"/>
      <c r="DY9" s="686"/>
      <c r="DZ9" s="686"/>
      <c r="EA9" s="686"/>
      <c r="EB9" s="686"/>
      <c r="EC9" s="695"/>
    </row>
    <row r="10" spans="2:143" ht="11.25" customHeight="1" x14ac:dyDescent="0.15">
      <c r="B10" s="682" t="s">
        <v>245</v>
      </c>
      <c r="C10" s="683"/>
      <c r="D10" s="683"/>
      <c r="E10" s="683"/>
      <c r="F10" s="683"/>
      <c r="G10" s="683"/>
      <c r="H10" s="683"/>
      <c r="I10" s="683"/>
      <c r="J10" s="683"/>
      <c r="K10" s="683"/>
      <c r="L10" s="683"/>
      <c r="M10" s="683"/>
      <c r="N10" s="683"/>
      <c r="O10" s="683"/>
      <c r="P10" s="683"/>
      <c r="Q10" s="684"/>
      <c r="R10" s="685" t="s">
        <v>237</v>
      </c>
      <c r="S10" s="686"/>
      <c r="T10" s="686"/>
      <c r="U10" s="686"/>
      <c r="V10" s="686"/>
      <c r="W10" s="686"/>
      <c r="X10" s="686"/>
      <c r="Y10" s="687"/>
      <c r="Z10" s="688" t="s">
        <v>129</v>
      </c>
      <c r="AA10" s="688"/>
      <c r="AB10" s="688"/>
      <c r="AC10" s="688"/>
      <c r="AD10" s="689" t="s">
        <v>237</v>
      </c>
      <c r="AE10" s="689"/>
      <c r="AF10" s="689"/>
      <c r="AG10" s="689"/>
      <c r="AH10" s="689"/>
      <c r="AI10" s="689"/>
      <c r="AJ10" s="689"/>
      <c r="AK10" s="689"/>
      <c r="AL10" s="690" t="s">
        <v>234</v>
      </c>
      <c r="AM10" s="691"/>
      <c r="AN10" s="691"/>
      <c r="AO10" s="692"/>
      <c r="AP10" s="682" t="s">
        <v>246</v>
      </c>
      <c r="AQ10" s="683"/>
      <c r="AR10" s="683"/>
      <c r="AS10" s="683"/>
      <c r="AT10" s="683"/>
      <c r="AU10" s="683"/>
      <c r="AV10" s="683"/>
      <c r="AW10" s="683"/>
      <c r="AX10" s="683"/>
      <c r="AY10" s="683"/>
      <c r="AZ10" s="683"/>
      <c r="BA10" s="683"/>
      <c r="BB10" s="683"/>
      <c r="BC10" s="683"/>
      <c r="BD10" s="683"/>
      <c r="BE10" s="683"/>
      <c r="BF10" s="684"/>
      <c r="BG10" s="685">
        <v>304811</v>
      </c>
      <c r="BH10" s="686"/>
      <c r="BI10" s="686"/>
      <c r="BJ10" s="686"/>
      <c r="BK10" s="686"/>
      <c r="BL10" s="686"/>
      <c r="BM10" s="686"/>
      <c r="BN10" s="687"/>
      <c r="BO10" s="688">
        <v>2.2999999999999998</v>
      </c>
      <c r="BP10" s="688"/>
      <c r="BQ10" s="688"/>
      <c r="BR10" s="688"/>
      <c r="BS10" s="694" t="s">
        <v>234</v>
      </c>
      <c r="BT10" s="686"/>
      <c r="BU10" s="686"/>
      <c r="BV10" s="686"/>
      <c r="BW10" s="686"/>
      <c r="BX10" s="686"/>
      <c r="BY10" s="686"/>
      <c r="BZ10" s="686"/>
      <c r="CA10" s="686"/>
      <c r="CB10" s="695"/>
      <c r="CD10" s="700" t="s">
        <v>247</v>
      </c>
      <c r="CE10" s="701"/>
      <c r="CF10" s="701"/>
      <c r="CG10" s="701"/>
      <c r="CH10" s="701"/>
      <c r="CI10" s="701"/>
      <c r="CJ10" s="701"/>
      <c r="CK10" s="701"/>
      <c r="CL10" s="701"/>
      <c r="CM10" s="701"/>
      <c r="CN10" s="701"/>
      <c r="CO10" s="701"/>
      <c r="CP10" s="701"/>
      <c r="CQ10" s="702"/>
      <c r="CR10" s="685">
        <v>371936</v>
      </c>
      <c r="CS10" s="686"/>
      <c r="CT10" s="686"/>
      <c r="CU10" s="686"/>
      <c r="CV10" s="686"/>
      <c r="CW10" s="686"/>
      <c r="CX10" s="686"/>
      <c r="CY10" s="687"/>
      <c r="CZ10" s="688">
        <v>0.6</v>
      </c>
      <c r="DA10" s="688"/>
      <c r="DB10" s="688"/>
      <c r="DC10" s="688"/>
      <c r="DD10" s="694" t="s">
        <v>237</v>
      </c>
      <c r="DE10" s="686"/>
      <c r="DF10" s="686"/>
      <c r="DG10" s="686"/>
      <c r="DH10" s="686"/>
      <c r="DI10" s="686"/>
      <c r="DJ10" s="686"/>
      <c r="DK10" s="686"/>
      <c r="DL10" s="686"/>
      <c r="DM10" s="686"/>
      <c r="DN10" s="686"/>
      <c r="DO10" s="686"/>
      <c r="DP10" s="687"/>
      <c r="DQ10" s="694">
        <v>210011</v>
      </c>
      <c r="DR10" s="686"/>
      <c r="DS10" s="686"/>
      <c r="DT10" s="686"/>
      <c r="DU10" s="686"/>
      <c r="DV10" s="686"/>
      <c r="DW10" s="686"/>
      <c r="DX10" s="686"/>
      <c r="DY10" s="686"/>
      <c r="DZ10" s="686"/>
      <c r="EA10" s="686"/>
      <c r="EB10" s="686"/>
      <c r="EC10" s="695"/>
    </row>
    <row r="11" spans="2:143" ht="11.25" customHeight="1" x14ac:dyDescent="0.15">
      <c r="B11" s="682" t="s">
        <v>248</v>
      </c>
      <c r="C11" s="683"/>
      <c r="D11" s="683"/>
      <c r="E11" s="683"/>
      <c r="F11" s="683"/>
      <c r="G11" s="683"/>
      <c r="H11" s="683"/>
      <c r="I11" s="683"/>
      <c r="J11" s="683"/>
      <c r="K11" s="683"/>
      <c r="L11" s="683"/>
      <c r="M11" s="683"/>
      <c r="N11" s="683"/>
      <c r="O11" s="683"/>
      <c r="P11" s="683"/>
      <c r="Q11" s="684"/>
      <c r="R11" s="685">
        <v>2037245</v>
      </c>
      <c r="S11" s="686"/>
      <c r="T11" s="686"/>
      <c r="U11" s="686"/>
      <c r="V11" s="686"/>
      <c r="W11" s="686"/>
      <c r="X11" s="686"/>
      <c r="Y11" s="687"/>
      <c r="Z11" s="690">
        <v>3.2</v>
      </c>
      <c r="AA11" s="691"/>
      <c r="AB11" s="691"/>
      <c r="AC11" s="703"/>
      <c r="AD11" s="694">
        <v>2037245</v>
      </c>
      <c r="AE11" s="686"/>
      <c r="AF11" s="686"/>
      <c r="AG11" s="686"/>
      <c r="AH11" s="686"/>
      <c r="AI11" s="686"/>
      <c r="AJ11" s="686"/>
      <c r="AK11" s="687"/>
      <c r="AL11" s="690">
        <v>7.8</v>
      </c>
      <c r="AM11" s="691"/>
      <c r="AN11" s="691"/>
      <c r="AO11" s="692"/>
      <c r="AP11" s="682" t="s">
        <v>249</v>
      </c>
      <c r="AQ11" s="683"/>
      <c r="AR11" s="683"/>
      <c r="AS11" s="683"/>
      <c r="AT11" s="683"/>
      <c r="AU11" s="683"/>
      <c r="AV11" s="683"/>
      <c r="AW11" s="683"/>
      <c r="AX11" s="683"/>
      <c r="AY11" s="683"/>
      <c r="AZ11" s="683"/>
      <c r="BA11" s="683"/>
      <c r="BB11" s="683"/>
      <c r="BC11" s="683"/>
      <c r="BD11" s="683"/>
      <c r="BE11" s="683"/>
      <c r="BF11" s="684"/>
      <c r="BG11" s="685">
        <v>330528</v>
      </c>
      <c r="BH11" s="686"/>
      <c r="BI11" s="686"/>
      <c r="BJ11" s="686"/>
      <c r="BK11" s="686"/>
      <c r="BL11" s="686"/>
      <c r="BM11" s="686"/>
      <c r="BN11" s="687"/>
      <c r="BO11" s="688">
        <v>2.5</v>
      </c>
      <c r="BP11" s="688"/>
      <c r="BQ11" s="688"/>
      <c r="BR11" s="688"/>
      <c r="BS11" s="694" t="s">
        <v>234</v>
      </c>
      <c r="BT11" s="686"/>
      <c r="BU11" s="686"/>
      <c r="BV11" s="686"/>
      <c r="BW11" s="686"/>
      <c r="BX11" s="686"/>
      <c r="BY11" s="686"/>
      <c r="BZ11" s="686"/>
      <c r="CA11" s="686"/>
      <c r="CB11" s="695"/>
      <c r="CD11" s="700" t="s">
        <v>250</v>
      </c>
      <c r="CE11" s="701"/>
      <c r="CF11" s="701"/>
      <c r="CG11" s="701"/>
      <c r="CH11" s="701"/>
      <c r="CI11" s="701"/>
      <c r="CJ11" s="701"/>
      <c r="CK11" s="701"/>
      <c r="CL11" s="701"/>
      <c r="CM11" s="701"/>
      <c r="CN11" s="701"/>
      <c r="CO11" s="701"/>
      <c r="CP11" s="701"/>
      <c r="CQ11" s="702"/>
      <c r="CR11" s="685">
        <v>1765495</v>
      </c>
      <c r="CS11" s="686"/>
      <c r="CT11" s="686"/>
      <c r="CU11" s="686"/>
      <c r="CV11" s="686"/>
      <c r="CW11" s="686"/>
      <c r="CX11" s="686"/>
      <c r="CY11" s="687"/>
      <c r="CZ11" s="688">
        <v>2.9</v>
      </c>
      <c r="DA11" s="688"/>
      <c r="DB11" s="688"/>
      <c r="DC11" s="688"/>
      <c r="DD11" s="694">
        <v>314611</v>
      </c>
      <c r="DE11" s="686"/>
      <c r="DF11" s="686"/>
      <c r="DG11" s="686"/>
      <c r="DH11" s="686"/>
      <c r="DI11" s="686"/>
      <c r="DJ11" s="686"/>
      <c r="DK11" s="686"/>
      <c r="DL11" s="686"/>
      <c r="DM11" s="686"/>
      <c r="DN11" s="686"/>
      <c r="DO11" s="686"/>
      <c r="DP11" s="687"/>
      <c r="DQ11" s="694">
        <v>1097332</v>
      </c>
      <c r="DR11" s="686"/>
      <c r="DS11" s="686"/>
      <c r="DT11" s="686"/>
      <c r="DU11" s="686"/>
      <c r="DV11" s="686"/>
      <c r="DW11" s="686"/>
      <c r="DX11" s="686"/>
      <c r="DY11" s="686"/>
      <c r="DZ11" s="686"/>
      <c r="EA11" s="686"/>
      <c r="EB11" s="686"/>
      <c r="EC11" s="695"/>
    </row>
    <row r="12" spans="2:143" ht="11.25" customHeight="1" x14ac:dyDescent="0.15">
      <c r="B12" s="682" t="s">
        <v>251</v>
      </c>
      <c r="C12" s="683"/>
      <c r="D12" s="683"/>
      <c r="E12" s="683"/>
      <c r="F12" s="683"/>
      <c r="G12" s="683"/>
      <c r="H12" s="683"/>
      <c r="I12" s="683"/>
      <c r="J12" s="683"/>
      <c r="K12" s="683"/>
      <c r="L12" s="683"/>
      <c r="M12" s="683"/>
      <c r="N12" s="683"/>
      <c r="O12" s="683"/>
      <c r="P12" s="683"/>
      <c r="Q12" s="684"/>
      <c r="R12" s="685">
        <v>21702</v>
      </c>
      <c r="S12" s="686"/>
      <c r="T12" s="686"/>
      <c r="U12" s="686"/>
      <c r="V12" s="686"/>
      <c r="W12" s="686"/>
      <c r="X12" s="686"/>
      <c r="Y12" s="687"/>
      <c r="Z12" s="688">
        <v>0</v>
      </c>
      <c r="AA12" s="688"/>
      <c r="AB12" s="688"/>
      <c r="AC12" s="688"/>
      <c r="AD12" s="689">
        <v>21702</v>
      </c>
      <c r="AE12" s="689"/>
      <c r="AF12" s="689"/>
      <c r="AG12" s="689"/>
      <c r="AH12" s="689"/>
      <c r="AI12" s="689"/>
      <c r="AJ12" s="689"/>
      <c r="AK12" s="689"/>
      <c r="AL12" s="690">
        <v>0.1</v>
      </c>
      <c r="AM12" s="691"/>
      <c r="AN12" s="691"/>
      <c r="AO12" s="692"/>
      <c r="AP12" s="682" t="s">
        <v>252</v>
      </c>
      <c r="AQ12" s="683"/>
      <c r="AR12" s="683"/>
      <c r="AS12" s="683"/>
      <c r="AT12" s="683"/>
      <c r="AU12" s="683"/>
      <c r="AV12" s="683"/>
      <c r="AW12" s="683"/>
      <c r="AX12" s="683"/>
      <c r="AY12" s="683"/>
      <c r="AZ12" s="683"/>
      <c r="BA12" s="683"/>
      <c r="BB12" s="683"/>
      <c r="BC12" s="683"/>
      <c r="BD12" s="683"/>
      <c r="BE12" s="683"/>
      <c r="BF12" s="684"/>
      <c r="BG12" s="685">
        <v>6387593</v>
      </c>
      <c r="BH12" s="686"/>
      <c r="BI12" s="686"/>
      <c r="BJ12" s="686"/>
      <c r="BK12" s="686"/>
      <c r="BL12" s="686"/>
      <c r="BM12" s="686"/>
      <c r="BN12" s="687"/>
      <c r="BO12" s="688">
        <v>48.4</v>
      </c>
      <c r="BP12" s="688"/>
      <c r="BQ12" s="688"/>
      <c r="BR12" s="688"/>
      <c r="BS12" s="694" t="s">
        <v>234</v>
      </c>
      <c r="BT12" s="686"/>
      <c r="BU12" s="686"/>
      <c r="BV12" s="686"/>
      <c r="BW12" s="686"/>
      <c r="BX12" s="686"/>
      <c r="BY12" s="686"/>
      <c r="BZ12" s="686"/>
      <c r="CA12" s="686"/>
      <c r="CB12" s="695"/>
      <c r="CD12" s="700" t="s">
        <v>253</v>
      </c>
      <c r="CE12" s="701"/>
      <c r="CF12" s="701"/>
      <c r="CG12" s="701"/>
      <c r="CH12" s="701"/>
      <c r="CI12" s="701"/>
      <c r="CJ12" s="701"/>
      <c r="CK12" s="701"/>
      <c r="CL12" s="701"/>
      <c r="CM12" s="701"/>
      <c r="CN12" s="701"/>
      <c r="CO12" s="701"/>
      <c r="CP12" s="701"/>
      <c r="CQ12" s="702"/>
      <c r="CR12" s="685">
        <v>5813851</v>
      </c>
      <c r="CS12" s="686"/>
      <c r="CT12" s="686"/>
      <c r="CU12" s="686"/>
      <c r="CV12" s="686"/>
      <c r="CW12" s="686"/>
      <c r="CX12" s="686"/>
      <c r="CY12" s="687"/>
      <c r="CZ12" s="688">
        <v>9.6</v>
      </c>
      <c r="DA12" s="688"/>
      <c r="DB12" s="688"/>
      <c r="DC12" s="688"/>
      <c r="DD12" s="694">
        <v>148325</v>
      </c>
      <c r="DE12" s="686"/>
      <c r="DF12" s="686"/>
      <c r="DG12" s="686"/>
      <c r="DH12" s="686"/>
      <c r="DI12" s="686"/>
      <c r="DJ12" s="686"/>
      <c r="DK12" s="686"/>
      <c r="DL12" s="686"/>
      <c r="DM12" s="686"/>
      <c r="DN12" s="686"/>
      <c r="DO12" s="686"/>
      <c r="DP12" s="687"/>
      <c r="DQ12" s="694">
        <v>4406977</v>
      </c>
      <c r="DR12" s="686"/>
      <c r="DS12" s="686"/>
      <c r="DT12" s="686"/>
      <c r="DU12" s="686"/>
      <c r="DV12" s="686"/>
      <c r="DW12" s="686"/>
      <c r="DX12" s="686"/>
      <c r="DY12" s="686"/>
      <c r="DZ12" s="686"/>
      <c r="EA12" s="686"/>
      <c r="EB12" s="686"/>
      <c r="EC12" s="695"/>
    </row>
    <row r="13" spans="2:143" ht="11.25" customHeight="1" x14ac:dyDescent="0.15">
      <c r="B13" s="682" t="s">
        <v>254</v>
      </c>
      <c r="C13" s="683"/>
      <c r="D13" s="683"/>
      <c r="E13" s="683"/>
      <c r="F13" s="683"/>
      <c r="G13" s="683"/>
      <c r="H13" s="683"/>
      <c r="I13" s="683"/>
      <c r="J13" s="683"/>
      <c r="K13" s="683"/>
      <c r="L13" s="683"/>
      <c r="M13" s="683"/>
      <c r="N13" s="683"/>
      <c r="O13" s="683"/>
      <c r="P13" s="683"/>
      <c r="Q13" s="684"/>
      <c r="R13" s="685" t="s">
        <v>237</v>
      </c>
      <c r="S13" s="686"/>
      <c r="T13" s="686"/>
      <c r="U13" s="686"/>
      <c r="V13" s="686"/>
      <c r="W13" s="686"/>
      <c r="X13" s="686"/>
      <c r="Y13" s="687"/>
      <c r="Z13" s="688" t="s">
        <v>234</v>
      </c>
      <c r="AA13" s="688"/>
      <c r="AB13" s="688"/>
      <c r="AC13" s="688"/>
      <c r="AD13" s="689" t="s">
        <v>237</v>
      </c>
      <c r="AE13" s="689"/>
      <c r="AF13" s="689"/>
      <c r="AG13" s="689"/>
      <c r="AH13" s="689"/>
      <c r="AI13" s="689"/>
      <c r="AJ13" s="689"/>
      <c r="AK13" s="689"/>
      <c r="AL13" s="690" t="s">
        <v>234</v>
      </c>
      <c r="AM13" s="691"/>
      <c r="AN13" s="691"/>
      <c r="AO13" s="692"/>
      <c r="AP13" s="682" t="s">
        <v>255</v>
      </c>
      <c r="AQ13" s="683"/>
      <c r="AR13" s="683"/>
      <c r="AS13" s="683"/>
      <c r="AT13" s="683"/>
      <c r="AU13" s="683"/>
      <c r="AV13" s="683"/>
      <c r="AW13" s="683"/>
      <c r="AX13" s="683"/>
      <c r="AY13" s="683"/>
      <c r="AZ13" s="683"/>
      <c r="BA13" s="683"/>
      <c r="BB13" s="683"/>
      <c r="BC13" s="683"/>
      <c r="BD13" s="683"/>
      <c r="BE13" s="683"/>
      <c r="BF13" s="684"/>
      <c r="BG13" s="685">
        <v>6360771</v>
      </c>
      <c r="BH13" s="686"/>
      <c r="BI13" s="686"/>
      <c r="BJ13" s="686"/>
      <c r="BK13" s="686"/>
      <c r="BL13" s="686"/>
      <c r="BM13" s="686"/>
      <c r="BN13" s="687"/>
      <c r="BO13" s="688">
        <v>48.2</v>
      </c>
      <c r="BP13" s="688"/>
      <c r="BQ13" s="688"/>
      <c r="BR13" s="688"/>
      <c r="BS13" s="694" t="s">
        <v>139</v>
      </c>
      <c r="BT13" s="686"/>
      <c r="BU13" s="686"/>
      <c r="BV13" s="686"/>
      <c r="BW13" s="686"/>
      <c r="BX13" s="686"/>
      <c r="BY13" s="686"/>
      <c r="BZ13" s="686"/>
      <c r="CA13" s="686"/>
      <c r="CB13" s="695"/>
      <c r="CD13" s="700" t="s">
        <v>256</v>
      </c>
      <c r="CE13" s="701"/>
      <c r="CF13" s="701"/>
      <c r="CG13" s="701"/>
      <c r="CH13" s="701"/>
      <c r="CI13" s="701"/>
      <c r="CJ13" s="701"/>
      <c r="CK13" s="701"/>
      <c r="CL13" s="701"/>
      <c r="CM13" s="701"/>
      <c r="CN13" s="701"/>
      <c r="CO13" s="701"/>
      <c r="CP13" s="701"/>
      <c r="CQ13" s="702"/>
      <c r="CR13" s="685">
        <v>5727519</v>
      </c>
      <c r="CS13" s="686"/>
      <c r="CT13" s="686"/>
      <c r="CU13" s="686"/>
      <c r="CV13" s="686"/>
      <c r="CW13" s="686"/>
      <c r="CX13" s="686"/>
      <c r="CY13" s="687"/>
      <c r="CZ13" s="688">
        <v>9.4</v>
      </c>
      <c r="DA13" s="688"/>
      <c r="DB13" s="688"/>
      <c r="DC13" s="688"/>
      <c r="DD13" s="694">
        <v>1655797</v>
      </c>
      <c r="DE13" s="686"/>
      <c r="DF13" s="686"/>
      <c r="DG13" s="686"/>
      <c r="DH13" s="686"/>
      <c r="DI13" s="686"/>
      <c r="DJ13" s="686"/>
      <c r="DK13" s="686"/>
      <c r="DL13" s="686"/>
      <c r="DM13" s="686"/>
      <c r="DN13" s="686"/>
      <c r="DO13" s="686"/>
      <c r="DP13" s="687"/>
      <c r="DQ13" s="694">
        <v>4188966</v>
      </c>
      <c r="DR13" s="686"/>
      <c r="DS13" s="686"/>
      <c r="DT13" s="686"/>
      <c r="DU13" s="686"/>
      <c r="DV13" s="686"/>
      <c r="DW13" s="686"/>
      <c r="DX13" s="686"/>
      <c r="DY13" s="686"/>
      <c r="DZ13" s="686"/>
      <c r="EA13" s="686"/>
      <c r="EB13" s="686"/>
      <c r="EC13" s="695"/>
    </row>
    <row r="14" spans="2:143" ht="11.25" customHeight="1" x14ac:dyDescent="0.15">
      <c r="B14" s="682" t="s">
        <v>257</v>
      </c>
      <c r="C14" s="683"/>
      <c r="D14" s="683"/>
      <c r="E14" s="683"/>
      <c r="F14" s="683"/>
      <c r="G14" s="683"/>
      <c r="H14" s="683"/>
      <c r="I14" s="683"/>
      <c r="J14" s="683"/>
      <c r="K14" s="683"/>
      <c r="L14" s="683"/>
      <c r="M14" s="683"/>
      <c r="N14" s="683"/>
      <c r="O14" s="683"/>
      <c r="P14" s="683"/>
      <c r="Q14" s="684"/>
      <c r="R14" s="685" t="s">
        <v>129</v>
      </c>
      <c r="S14" s="686"/>
      <c r="T14" s="686"/>
      <c r="U14" s="686"/>
      <c r="V14" s="686"/>
      <c r="W14" s="686"/>
      <c r="X14" s="686"/>
      <c r="Y14" s="687"/>
      <c r="Z14" s="688" t="s">
        <v>129</v>
      </c>
      <c r="AA14" s="688"/>
      <c r="AB14" s="688"/>
      <c r="AC14" s="688"/>
      <c r="AD14" s="689" t="s">
        <v>129</v>
      </c>
      <c r="AE14" s="689"/>
      <c r="AF14" s="689"/>
      <c r="AG14" s="689"/>
      <c r="AH14" s="689"/>
      <c r="AI14" s="689"/>
      <c r="AJ14" s="689"/>
      <c r="AK14" s="689"/>
      <c r="AL14" s="690" t="s">
        <v>129</v>
      </c>
      <c r="AM14" s="691"/>
      <c r="AN14" s="691"/>
      <c r="AO14" s="692"/>
      <c r="AP14" s="682" t="s">
        <v>258</v>
      </c>
      <c r="AQ14" s="683"/>
      <c r="AR14" s="683"/>
      <c r="AS14" s="683"/>
      <c r="AT14" s="683"/>
      <c r="AU14" s="683"/>
      <c r="AV14" s="683"/>
      <c r="AW14" s="683"/>
      <c r="AX14" s="683"/>
      <c r="AY14" s="683"/>
      <c r="AZ14" s="683"/>
      <c r="BA14" s="683"/>
      <c r="BB14" s="683"/>
      <c r="BC14" s="683"/>
      <c r="BD14" s="683"/>
      <c r="BE14" s="683"/>
      <c r="BF14" s="684"/>
      <c r="BG14" s="685">
        <v>338600</v>
      </c>
      <c r="BH14" s="686"/>
      <c r="BI14" s="686"/>
      <c r="BJ14" s="686"/>
      <c r="BK14" s="686"/>
      <c r="BL14" s="686"/>
      <c r="BM14" s="686"/>
      <c r="BN14" s="687"/>
      <c r="BO14" s="688">
        <v>2.6</v>
      </c>
      <c r="BP14" s="688"/>
      <c r="BQ14" s="688"/>
      <c r="BR14" s="688"/>
      <c r="BS14" s="694" t="s">
        <v>234</v>
      </c>
      <c r="BT14" s="686"/>
      <c r="BU14" s="686"/>
      <c r="BV14" s="686"/>
      <c r="BW14" s="686"/>
      <c r="BX14" s="686"/>
      <c r="BY14" s="686"/>
      <c r="BZ14" s="686"/>
      <c r="CA14" s="686"/>
      <c r="CB14" s="695"/>
      <c r="CD14" s="700" t="s">
        <v>259</v>
      </c>
      <c r="CE14" s="701"/>
      <c r="CF14" s="701"/>
      <c r="CG14" s="701"/>
      <c r="CH14" s="701"/>
      <c r="CI14" s="701"/>
      <c r="CJ14" s="701"/>
      <c r="CK14" s="701"/>
      <c r="CL14" s="701"/>
      <c r="CM14" s="701"/>
      <c r="CN14" s="701"/>
      <c r="CO14" s="701"/>
      <c r="CP14" s="701"/>
      <c r="CQ14" s="702"/>
      <c r="CR14" s="685">
        <v>2086356</v>
      </c>
      <c r="CS14" s="686"/>
      <c r="CT14" s="686"/>
      <c r="CU14" s="686"/>
      <c r="CV14" s="686"/>
      <c r="CW14" s="686"/>
      <c r="CX14" s="686"/>
      <c r="CY14" s="687"/>
      <c r="CZ14" s="688">
        <v>3.4</v>
      </c>
      <c r="DA14" s="688"/>
      <c r="DB14" s="688"/>
      <c r="DC14" s="688"/>
      <c r="DD14" s="694">
        <v>410729</v>
      </c>
      <c r="DE14" s="686"/>
      <c r="DF14" s="686"/>
      <c r="DG14" s="686"/>
      <c r="DH14" s="686"/>
      <c r="DI14" s="686"/>
      <c r="DJ14" s="686"/>
      <c r="DK14" s="686"/>
      <c r="DL14" s="686"/>
      <c r="DM14" s="686"/>
      <c r="DN14" s="686"/>
      <c r="DO14" s="686"/>
      <c r="DP14" s="687"/>
      <c r="DQ14" s="694">
        <v>1724375</v>
      </c>
      <c r="DR14" s="686"/>
      <c r="DS14" s="686"/>
      <c r="DT14" s="686"/>
      <c r="DU14" s="686"/>
      <c r="DV14" s="686"/>
      <c r="DW14" s="686"/>
      <c r="DX14" s="686"/>
      <c r="DY14" s="686"/>
      <c r="DZ14" s="686"/>
      <c r="EA14" s="686"/>
      <c r="EB14" s="686"/>
      <c r="EC14" s="695"/>
    </row>
    <row r="15" spans="2:143" ht="11.25" customHeight="1" x14ac:dyDescent="0.15">
      <c r="B15" s="682" t="s">
        <v>260</v>
      </c>
      <c r="C15" s="683"/>
      <c r="D15" s="683"/>
      <c r="E15" s="683"/>
      <c r="F15" s="683"/>
      <c r="G15" s="683"/>
      <c r="H15" s="683"/>
      <c r="I15" s="683"/>
      <c r="J15" s="683"/>
      <c r="K15" s="683"/>
      <c r="L15" s="683"/>
      <c r="M15" s="683"/>
      <c r="N15" s="683"/>
      <c r="O15" s="683"/>
      <c r="P15" s="683"/>
      <c r="Q15" s="684"/>
      <c r="R15" s="685" t="s">
        <v>139</v>
      </c>
      <c r="S15" s="686"/>
      <c r="T15" s="686"/>
      <c r="U15" s="686"/>
      <c r="V15" s="686"/>
      <c r="W15" s="686"/>
      <c r="X15" s="686"/>
      <c r="Y15" s="687"/>
      <c r="Z15" s="688" t="s">
        <v>234</v>
      </c>
      <c r="AA15" s="688"/>
      <c r="AB15" s="688"/>
      <c r="AC15" s="688"/>
      <c r="AD15" s="689" t="s">
        <v>129</v>
      </c>
      <c r="AE15" s="689"/>
      <c r="AF15" s="689"/>
      <c r="AG15" s="689"/>
      <c r="AH15" s="689"/>
      <c r="AI15" s="689"/>
      <c r="AJ15" s="689"/>
      <c r="AK15" s="689"/>
      <c r="AL15" s="690" t="s">
        <v>234</v>
      </c>
      <c r="AM15" s="691"/>
      <c r="AN15" s="691"/>
      <c r="AO15" s="692"/>
      <c r="AP15" s="682" t="s">
        <v>261</v>
      </c>
      <c r="AQ15" s="683"/>
      <c r="AR15" s="683"/>
      <c r="AS15" s="683"/>
      <c r="AT15" s="683"/>
      <c r="AU15" s="683"/>
      <c r="AV15" s="683"/>
      <c r="AW15" s="683"/>
      <c r="AX15" s="683"/>
      <c r="AY15" s="683"/>
      <c r="AZ15" s="683"/>
      <c r="BA15" s="683"/>
      <c r="BB15" s="683"/>
      <c r="BC15" s="683"/>
      <c r="BD15" s="683"/>
      <c r="BE15" s="683"/>
      <c r="BF15" s="684"/>
      <c r="BG15" s="685">
        <v>529590</v>
      </c>
      <c r="BH15" s="686"/>
      <c r="BI15" s="686"/>
      <c r="BJ15" s="686"/>
      <c r="BK15" s="686"/>
      <c r="BL15" s="686"/>
      <c r="BM15" s="686"/>
      <c r="BN15" s="687"/>
      <c r="BO15" s="688">
        <v>4</v>
      </c>
      <c r="BP15" s="688"/>
      <c r="BQ15" s="688"/>
      <c r="BR15" s="688"/>
      <c r="BS15" s="694" t="s">
        <v>139</v>
      </c>
      <c r="BT15" s="686"/>
      <c r="BU15" s="686"/>
      <c r="BV15" s="686"/>
      <c r="BW15" s="686"/>
      <c r="BX15" s="686"/>
      <c r="BY15" s="686"/>
      <c r="BZ15" s="686"/>
      <c r="CA15" s="686"/>
      <c r="CB15" s="695"/>
      <c r="CD15" s="700" t="s">
        <v>262</v>
      </c>
      <c r="CE15" s="701"/>
      <c r="CF15" s="701"/>
      <c r="CG15" s="701"/>
      <c r="CH15" s="701"/>
      <c r="CI15" s="701"/>
      <c r="CJ15" s="701"/>
      <c r="CK15" s="701"/>
      <c r="CL15" s="701"/>
      <c r="CM15" s="701"/>
      <c r="CN15" s="701"/>
      <c r="CO15" s="701"/>
      <c r="CP15" s="701"/>
      <c r="CQ15" s="702"/>
      <c r="CR15" s="685">
        <v>7048569</v>
      </c>
      <c r="CS15" s="686"/>
      <c r="CT15" s="686"/>
      <c r="CU15" s="686"/>
      <c r="CV15" s="686"/>
      <c r="CW15" s="686"/>
      <c r="CX15" s="686"/>
      <c r="CY15" s="687"/>
      <c r="CZ15" s="688">
        <v>11.6</v>
      </c>
      <c r="DA15" s="688"/>
      <c r="DB15" s="688"/>
      <c r="DC15" s="688"/>
      <c r="DD15" s="694">
        <v>3212528</v>
      </c>
      <c r="DE15" s="686"/>
      <c r="DF15" s="686"/>
      <c r="DG15" s="686"/>
      <c r="DH15" s="686"/>
      <c r="DI15" s="686"/>
      <c r="DJ15" s="686"/>
      <c r="DK15" s="686"/>
      <c r="DL15" s="686"/>
      <c r="DM15" s="686"/>
      <c r="DN15" s="686"/>
      <c r="DO15" s="686"/>
      <c r="DP15" s="687"/>
      <c r="DQ15" s="694">
        <v>3613247</v>
      </c>
      <c r="DR15" s="686"/>
      <c r="DS15" s="686"/>
      <c r="DT15" s="686"/>
      <c r="DU15" s="686"/>
      <c r="DV15" s="686"/>
      <c r="DW15" s="686"/>
      <c r="DX15" s="686"/>
      <c r="DY15" s="686"/>
      <c r="DZ15" s="686"/>
      <c r="EA15" s="686"/>
      <c r="EB15" s="686"/>
      <c r="EC15" s="695"/>
    </row>
    <row r="16" spans="2:143" ht="11.25" customHeight="1" x14ac:dyDescent="0.15">
      <c r="B16" s="682" t="s">
        <v>263</v>
      </c>
      <c r="C16" s="683"/>
      <c r="D16" s="683"/>
      <c r="E16" s="683"/>
      <c r="F16" s="683"/>
      <c r="G16" s="683"/>
      <c r="H16" s="683"/>
      <c r="I16" s="683"/>
      <c r="J16" s="683"/>
      <c r="K16" s="683"/>
      <c r="L16" s="683"/>
      <c r="M16" s="683"/>
      <c r="N16" s="683"/>
      <c r="O16" s="683"/>
      <c r="P16" s="683"/>
      <c r="Q16" s="684"/>
      <c r="R16" s="685">
        <v>51383</v>
      </c>
      <c r="S16" s="686"/>
      <c r="T16" s="686"/>
      <c r="U16" s="686"/>
      <c r="V16" s="686"/>
      <c r="W16" s="686"/>
      <c r="X16" s="686"/>
      <c r="Y16" s="687"/>
      <c r="Z16" s="688">
        <v>0.1</v>
      </c>
      <c r="AA16" s="688"/>
      <c r="AB16" s="688"/>
      <c r="AC16" s="688"/>
      <c r="AD16" s="689">
        <v>51383</v>
      </c>
      <c r="AE16" s="689"/>
      <c r="AF16" s="689"/>
      <c r="AG16" s="689"/>
      <c r="AH16" s="689"/>
      <c r="AI16" s="689"/>
      <c r="AJ16" s="689"/>
      <c r="AK16" s="689"/>
      <c r="AL16" s="690">
        <v>0.2</v>
      </c>
      <c r="AM16" s="691"/>
      <c r="AN16" s="691"/>
      <c r="AO16" s="692"/>
      <c r="AP16" s="682" t="s">
        <v>264</v>
      </c>
      <c r="AQ16" s="683"/>
      <c r="AR16" s="683"/>
      <c r="AS16" s="683"/>
      <c r="AT16" s="683"/>
      <c r="AU16" s="683"/>
      <c r="AV16" s="683"/>
      <c r="AW16" s="683"/>
      <c r="AX16" s="683"/>
      <c r="AY16" s="683"/>
      <c r="AZ16" s="683"/>
      <c r="BA16" s="683"/>
      <c r="BB16" s="683"/>
      <c r="BC16" s="683"/>
      <c r="BD16" s="683"/>
      <c r="BE16" s="683"/>
      <c r="BF16" s="684"/>
      <c r="BG16" s="685" t="s">
        <v>129</v>
      </c>
      <c r="BH16" s="686"/>
      <c r="BI16" s="686"/>
      <c r="BJ16" s="686"/>
      <c r="BK16" s="686"/>
      <c r="BL16" s="686"/>
      <c r="BM16" s="686"/>
      <c r="BN16" s="687"/>
      <c r="BO16" s="688" t="s">
        <v>234</v>
      </c>
      <c r="BP16" s="688"/>
      <c r="BQ16" s="688"/>
      <c r="BR16" s="688"/>
      <c r="BS16" s="694" t="s">
        <v>129</v>
      </c>
      <c r="BT16" s="686"/>
      <c r="BU16" s="686"/>
      <c r="BV16" s="686"/>
      <c r="BW16" s="686"/>
      <c r="BX16" s="686"/>
      <c r="BY16" s="686"/>
      <c r="BZ16" s="686"/>
      <c r="CA16" s="686"/>
      <c r="CB16" s="695"/>
      <c r="CD16" s="700" t="s">
        <v>265</v>
      </c>
      <c r="CE16" s="701"/>
      <c r="CF16" s="701"/>
      <c r="CG16" s="701"/>
      <c r="CH16" s="701"/>
      <c r="CI16" s="701"/>
      <c r="CJ16" s="701"/>
      <c r="CK16" s="701"/>
      <c r="CL16" s="701"/>
      <c r="CM16" s="701"/>
      <c r="CN16" s="701"/>
      <c r="CO16" s="701"/>
      <c r="CP16" s="701"/>
      <c r="CQ16" s="702"/>
      <c r="CR16" s="685">
        <v>1264910</v>
      </c>
      <c r="CS16" s="686"/>
      <c r="CT16" s="686"/>
      <c r="CU16" s="686"/>
      <c r="CV16" s="686"/>
      <c r="CW16" s="686"/>
      <c r="CX16" s="686"/>
      <c r="CY16" s="687"/>
      <c r="CZ16" s="688">
        <v>2.1</v>
      </c>
      <c r="DA16" s="688"/>
      <c r="DB16" s="688"/>
      <c r="DC16" s="688"/>
      <c r="DD16" s="694" t="s">
        <v>234</v>
      </c>
      <c r="DE16" s="686"/>
      <c r="DF16" s="686"/>
      <c r="DG16" s="686"/>
      <c r="DH16" s="686"/>
      <c r="DI16" s="686"/>
      <c r="DJ16" s="686"/>
      <c r="DK16" s="686"/>
      <c r="DL16" s="686"/>
      <c r="DM16" s="686"/>
      <c r="DN16" s="686"/>
      <c r="DO16" s="686"/>
      <c r="DP16" s="687"/>
      <c r="DQ16" s="694">
        <v>700416</v>
      </c>
      <c r="DR16" s="686"/>
      <c r="DS16" s="686"/>
      <c r="DT16" s="686"/>
      <c r="DU16" s="686"/>
      <c r="DV16" s="686"/>
      <c r="DW16" s="686"/>
      <c r="DX16" s="686"/>
      <c r="DY16" s="686"/>
      <c r="DZ16" s="686"/>
      <c r="EA16" s="686"/>
      <c r="EB16" s="686"/>
      <c r="EC16" s="695"/>
    </row>
    <row r="17" spans="2:133" ht="11.25" customHeight="1" x14ac:dyDescent="0.15">
      <c r="B17" s="682" t="s">
        <v>266</v>
      </c>
      <c r="C17" s="683"/>
      <c r="D17" s="683"/>
      <c r="E17" s="683"/>
      <c r="F17" s="683"/>
      <c r="G17" s="683"/>
      <c r="H17" s="683"/>
      <c r="I17" s="683"/>
      <c r="J17" s="683"/>
      <c r="K17" s="683"/>
      <c r="L17" s="683"/>
      <c r="M17" s="683"/>
      <c r="N17" s="683"/>
      <c r="O17" s="683"/>
      <c r="P17" s="683"/>
      <c r="Q17" s="684"/>
      <c r="R17" s="685">
        <v>65327</v>
      </c>
      <c r="S17" s="686"/>
      <c r="T17" s="686"/>
      <c r="U17" s="686"/>
      <c r="V17" s="686"/>
      <c r="W17" s="686"/>
      <c r="X17" s="686"/>
      <c r="Y17" s="687"/>
      <c r="Z17" s="688">
        <v>0.1</v>
      </c>
      <c r="AA17" s="688"/>
      <c r="AB17" s="688"/>
      <c r="AC17" s="688"/>
      <c r="AD17" s="689">
        <v>65327</v>
      </c>
      <c r="AE17" s="689"/>
      <c r="AF17" s="689"/>
      <c r="AG17" s="689"/>
      <c r="AH17" s="689"/>
      <c r="AI17" s="689"/>
      <c r="AJ17" s="689"/>
      <c r="AK17" s="689"/>
      <c r="AL17" s="690">
        <v>0.2</v>
      </c>
      <c r="AM17" s="691"/>
      <c r="AN17" s="691"/>
      <c r="AO17" s="692"/>
      <c r="AP17" s="682" t="s">
        <v>267</v>
      </c>
      <c r="AQ17" s="683"/>
      <c r="AR17" s="683"/>
      <c r="AS17" s="683"/>
      <c r="AT17" s="683"/>
      <c r="AU17" s="683"/>
      <c r="AV17" s="683"/>
      <c r="AW17" s="683"/>
      <c r="AX17" s="683"/>
      <c r="AY17" s="683"/>
      <c r="AZ17" s="683"/>
      <c r="BA17" s="683"/>
      <c r="BB17" s="683"/>
      <c r="BC17" s="683"/>
      <c r="BD17" s="683"/>
      <c r="BE17" s="683"/>
      <c r="BF17" s="684"/>
      <c r="BG17" s="685" t="s">
        <v>139</v>
      </c>
      <c r="BH17" s="686"/>
      <c r="BI17" s="686"/>
      <c r="BJ17" s="686"/>
      <c r="BK17" s="686"/>
      <c r="BL17" s="686"/>
      <c r="BM17" s="686"/>
      <c r="BN17" s="687"/>
      <c r="BO17" s="688" t="s">
        <v>237</v>
      </c>
      <c r="BP17" s="688"/>
      <c r="BQ17" s="688"/>
      <c r="BR17" s="688"/>
      <c r="BS17" s="694" t="s">
        <v>234</v>
      </c>
      <c r="BT17" s="686"/>
      <c r="BU17" s="686"/>
      <c r="BV17" s="686"/>
      <c r="BW17" s="686"/>
      <c r="BX17" s="686"/>
      <c r="BY17" s="686"/>
      <c r="BZ17" s="686"/>
      <c r="CA17" s="686"/>
      <c r="CB17" s="695"/>
      <c r="CD17" s="700" t="s">
        <v>268</v>
      </c>
      <c r="CE17" s="701"/>
      <c r="CF17" s="701"/>
      <c r="CG17" s="701"/>
      <c r="CH17" s="701"/>
      <c r="CI17" s="701"/>
      <c r="CJ17" s="701"/>
      <c r="CK17" s="701"/>
      <c r="CL17" s="701"/>
      <c r="CM17" s="701"/>
      <c r="CN17" s="701"/>
      <c r="CO17" s="701"/>
      <c r="CP17" s="701"/>
      <c r="CQ17" s="702"/>
      <c r="CR17" s="685">
        <v>3864937</v>
      </c>
      <c r="CS17" s="686"/>
      <c r="CT17" s="686"/>
      <c r="CU17" s="686"/>
      <c r="CV17" s="686"/>
      <c r="CW17" s="686"/>
      <c r="CX17" s="686"/>
      <c r="CY17" s="687"/>
      <c r="CZ17" s="688">
        <v>6.4</v>
      </c>
      <c r="DA17" s="688"/>
      <c r="DB17" s="688"/>
      <c r="DC17" s="688"/>
      <c r="DD17" s="694" t="s">
        <v>139</v>
      </c>
      <c r="DE17" s="686"/>
      <c r="DF17" s="686"/>
      <c r="DG17" s="686"/>
      <c r="DH17" s="686"/>
      <c r="DI17" s="686"/>
      <c r="DJ17" s="686"/>
      <c r="DK17" s="686"/>
      <c r="DL17" s="686"/>
      <c r="DM17" s="686"/>
      <c r="DN17" s="686"/>
      <c r="DO17" s="686"/>
      <c r="DP17" s="687"/>
      <c r="DQ17" s="694">
        <v>3837716</v>
      </c>
      <c r="DR17" s="686"/>
      <c r="DS17" s="686"/>
      <c r="DT17" s="686"/>
      <c r="DU17" s="686"/>
      <c r="DV17" s="686"/>
      <c r="DW17" s="686"/>
      <c r="DX17" s="686"/>
      <c r="DY17" s="686"/>
      <c r="DZ17" s="686"/>
      <c r="EA17" s="686"/>
      <c r="EB17" s="686"/>
      <c r="EC17" s="695"/>
    </row>
    <row r="18" spans="2:133" ht="11.25" customHeight="1" x14ac:dyDescent="0.15">
      <c r="B18" s="682" t="s">
        <v>269</v>
      </c>
      <c r="C18" s="683"/>
      <c r="D18" s="683"/>
      <c r="E18" s="683"/>
      <c r="F18" s="683"/>
      <c r="G18" s="683"/>
      <c r="H18" s="683"/>
      <c r="I18" s="683"/>
      <c r="J18" s="683"/>
      <c r="K18" s="683"/>
      <c r="L18" s="683"/>
      <c r="M18" s="683"/>
      <c r="N18" s="683"/>
      <c r="O18" s="683"/>
      <c r="P18" s="683"/>
      <c r="Q18" s="684"/>
      <c r="R18" s="685">
        <v>94105</v>
      </c>
      <c r="S18" s="686"/>
      <c r="T18" s="686"/>
      <c r="U18" s="686"/>
      <c r="V18" s="686"/>
      <c r="W18" s="686"/>
      <c r="X18" s="686"/>
      <c r="Y18" s="687"/>
      <c r="Z18" s="688">
        <v>0.1</v>
      </c>
      <c r="AA18" s="688"/>
      <c r="AB18" s="688"/>
      <c r="AC18" s="688"/>
      <c r="AD18" s="689">
        <v>94105</v>
      </c>
      <c r="AE18" s="689"/>
      <c r="AF18" s="689"/>
      <c r="AG18" s="689"/>
      <c r="AH18" s="689"/>
      <c r="AI18" s="689"/>
      <c r="AJ18" s="689"/>
      <c r="AK18" s="689"/>
      <c r="AL18" s="690">
        <v>0.4</v>
      </c>
      <c r="AM18" s="691"/>
      <c r="AN18" s="691"/>
      <c r="AO18" s="692"/>
      <c r="AP18" s="682" t="s">
        <v>270</v>
      </c>
      <c r="AQ18" s="683"/>
      <c r="AR18" s="683"/>
      <c r="AS18" s="683"/>
      <c r="AT18" s="683"/>
      <c r="AU18" s="683"/>
      <c r="AV18" s="683"/>
      <c r="AW18" s="683"/>
      <c r="AX18" s="683"/>
      <c r="AY18" s="683"/>
      <c r="AZ18" s="683"/>
      <c r="BA18" s="683"/>
      <c r="BB18" s="683"/>
      <c r="BC18" s="683"/>
      <c r="BD18" s="683"/>
      <c r="BE18" s="683"/>
      <c r="BF18" s="684"/>
      <c r="BG18" s="685" t="s">
        <v>234</v>
      </c>
      <c r="BH18" s="686"/>
      <c r="BI18" s="686"/>
      <c r="BJ18" s="686"/>
      <c r="BK18" s="686"/>
      <c r="BL18" s="686"/>
      <c r="BM18" s="686"/>
      <c r="BN18" s="687"/>
      <c r="BO18" s="688" t="s">
        <v>129</v>
      </c>
      <c r="BP18" s="688"/>
      <c r="BQ18" s="688"/>
      <c r="BR18" s="688"/>
      <c r="BS18" s="694" t="s">
        <v>234</v>
      </c>
      <c r="BT18" s="686"/>
      <c r="BU18" s="686"/>
      <c r="BV18" s="686"/>
      <c r="BW18" s="686"/>
      <c r="BX18" s="686"/>
      <c r="BY18" s="686"/>
      <c r="BZ18" s="686"/>
      <c r="CA18" s="686"/>
      <c r="CB18" s="695"/>
      <c r="CD18" s="700" t="s">
        <v>271</v>
      </c>
      <c r="CE18" s="701"/>
      <c r="CF18" s="701"/>
      <c r="CG18" s="701"/>
      <c r="CH18" s="701"/>
      <c r="CI18" s="701"/>
      <c r="CJ18" s="701"/>
      <c r="CK18" s="701"/>
      <c r="CL18" s="701"/>
      <c r="CM18" s="701"/>
      <c r="CN18" s="701"/>
      <c r="CO18" s="701"/>
      <c r="CP18" s="701"/>
      <c r="CQ18" s="702"/>
      <c r="CR18" s="685" t="s">
        <v>237</v>
      </c>
      <c r="CS18" s="686"/>
      <c r="CT18" s="686"/>
      <c r="CU18" s="686"/>
      <c r="CV18" s="686"/>
      <c r="CW18" s="686"/>
      <c r="CX18" s="686"/>
      <c r="CY18" s="687"/>
      <c r="CZ18" s="688" t="s">
        <v>129</v>
      </c>
      <c r="DA18" s="688"/>
      <c r="DB18" s="688"/>
      <c r="DC18" s="688"/>
      <c r="DD18" s="694" t="s">
        <v>129</v>
      </c>
      <c r="DE18" s="686"/>
      <c r="DF18" s="686"/>
      <c r="DG18" s="686"/>
      <c r="DH18" s="686"/>
      <c r="DI18" s="686"/>
      <c r="DJ18" s="686"/>
      <c r="DK18" s="686"/>
      <c r="DL18" s="686"/>
      <c r="DM18" s="686"/>
      <c r="DN18" s="686"/>
      <c r="DO18" s="686"/>
      <c r="DP18" s="687"/>
      <c r="DQ18" s="694" t="s">
        <v>234</v>
      </c>
      <c r="DR18" s="686"/>
      <c r="DS18" s="686"/>
      <c r="DT18" s="686"/>
      <c r="DU18" s="686"/>
      <c r="DV18" s="686"/>
      <c r="DW18" s="686"/>
      <c r="DX18" s="686"/>
      <c r="DY18" s="686"/>
      <c r="DZ18" s="686"/>
      <c r="EA18" s="686"/>
      <c r="EB18" s="686"/>
      <c r="EC18" s="695"/>
    </row>
    <row r="19" spans="2:133" ht="11.25" customHeight="1" x14ac:dyDescent="0.15">
      <c r="B19" s="682" t="s">
        <v>272</v>
      </c>
      <c r="C19" s="683"/>
      <c r="D19" s="683"/>
      <c r="E19" s="683"/>
      <c r="F19" s="683"/>
      <c r="G19" s="683"/>
      <c r="H19" s="683"/>
      <c r="I19" s="683"/>
      <c r="J19" s="683"/>
      <c r="K19" s="683"/>
      <c r="L19" s="683"/>
      <c r="M19" s="683"/>
      <c r="N19" s="683"/>
      <c r="O19" s="683"/>
      <c r="P19" s="683"/>
      <c r="Q19" s="684"/>
      <c r="R19" s="685">
        <v>57683</v>
      </c>
      <c r="S19" s="686"/>
      <c r="T19" s="686"/>
      <c r="U19" s="686"/>
      <c r="V19" s="686"/>
      <c r="W19" s="686"/>
      <c r="X19" s="686"/>
      <c r="Y19" s="687"/>
      <c r="Z19" s="688">
        <v>0.1</v>
      </c>
      <c r="AA19" s="688"/>
      <c r="AB19" s="688"/>
      <c r="AC19" s="688"/>
      <c r="AD19" s="689">
        <v>57683</v>
      </c>
      <c r="AE19" s="689"/>
      <c r="AF19" s="689"/>
      <c r="AG19" s="689"/>
      <c r="AH19" s="689"/>
      <c r="AI19" s="689"/>
      <c r="AJ19" s="689"/>
      <c r="AK19" s="689"/>
      <c r="AL19" s="690">
        <v>0.2</v>
      </c>
      <c r="AM19" s="691"/>
      <c r="AN19" s="691"/>
      <c r="AO19" s="692"/>
      <c r="AP19" s="682" t="s">
        <v>273</v>
      </c>
      <c r="AQ19" s="683"/>
      <c r="AR19" s="683"/>
      <c r="AS19" s="683"/>
      <c r="AT19" s="683"/>
      <c r="AU19" s="683"/>
      <c r="AV19" s="683"/>
      <c r="AW19" s="683"/>
      <c r="AX19" s="683"/>
      <c r="AY19" s="683"/>
      <c r="AZ19" s="683"/>
      <c r="BA19" s="683"/>
      <c r="BB19" s="683"/>
      <c r="BC19" s="683"/>
      <c r="BD19" s="683"/>
      <c r="BE19" s="683"/>
      <c r="BF19" s="684"/>
      <c r="BG19" s="685">
        <v>975642</v>
      </c>
      <c r="BH19" s="686"/>
      <c r="BI19" s="686"/>
      <c r="BJ19" s="686"/>
      <c r="BK19" s="686"/>
      <c r="BL19" s="686"/>
      <c r="BM19" s="686"/>
      <c r="BN19" s="687"/>
      <c r="BO19" s="688">
        <v>7.4</v>
      </c>
      <c r="BP19" s="688"/>
      <c r="BQ19" s="688"/>
      <c r="BR19" s="688"/>
      <c r="BS19" s="694" t="s">
        <v>234</v>
      </c>
      <c r="BT19" s="686"/>
      <c r="BU19" s="686"/>
      <c r="BV19" s="686"/>
      <c r="BW19" s="686"/>
      <c r="BX19" s="686"/>
      <c r="BY19" s="686"/>
      <c r="BZ19" s="686"/>
      <c r="CA19" s="686"/>
      <c r="CB19" s="695"/>
      <c r="CD19" s="700" t="s">
        <v>274</v>
      </c>
      <c r="CE19" s="701"/>
      <c r="CF19" s="701"/>
      <c r="CG19" s="701"/>
      <c r="CH19" s="701"/>
      <c r="CI19" s="701"/>
      <c r="CJ19" s="701"/>
      <c r="CK19" s="701"/>
      <c r="CL19" s="701"/>
      <c r="CM19" s="701"/>
      <c r="CN19" s="701"/>
      <c r="CO19" s="701"/>
      <c r="CP19" s="701"/>
      <c r="CQ19" s="702"/>
      <c r="CR19" s="685" t="s">
        <v>237</v>
      </c>
      <c r="CS19" s="686"/>
      <c r="CT19" s="686"/>
      <c r="CU19" s="686"/>
      <c r="CV19" s="686"/>
      <c r="CW19" s="686"/>
      <c r="CX19" s="686"/>
      <c r="CY19" s="687"/>
      <c r="CZ19" s="688" t="s">
        <v>139</v>
      </c>
      <c r="DA19" s="688"/>
      <c r="DB19" s="688"/>
      <c r="DC19" s="688"/>
      <c r="DD19" s="694" t="s">
        <v>237</v>
      </c>
      <c r="DE19" s="686"/>
      <c r="DF19" s="686"/>
      <c r="DG19" s="686"/>
      <c r="DH19" s="686"/>
      <c r="DI19" s="686"/>
      <c r="DJ19" s="686"/>
      <c r="DK19" s="686"/>
      <c r="DL19" s="686"/>
      <c r="DM19" s="686"/>
      <c r="DN19" s="686"/>
      <c r="DO19" s="686"/>
      <c r="DP19" s="687"/>
      <c r="DQ19" s="694" t="s">
        <v>237</v>
      </c>
      <c r="DR19" s="686"/>
      <c r="DS19" s="686"/>
      <c r="DT19" s="686"/>
      <c r="DU19" s="686"/>
      <c r="DV19" s="686"/>
      <c r="DW19" s="686"/>
      <c r="DX19" s="686"/>
      <c r="DY19" s="686"/>
      <c r="DZ19" s="686"/>
      <c r="EA19" s="686"/>
      <c r="EB19" s="686"/>
      <c r="EC19" s="695"/>
    </row>
    <row r="20" spans="2:133" ht="11.25" customHeight="1" x14ac:dyDescent="0.15">
      <c r="B20" s="682" t="s">
        <v>275</v>
      </c>
      <c r="C20" s="683"/>
      <c r="D20" s="683"/>
      <c r="E20" s="683"/>
      <c r="F20" s="683"/>
      <c r="G20" s="683"/>
      <c r="H20" s="683"/>
      <c r="I20" s="683"/>
      <c r="J20" s="683"/>
      <c r="K20" s="683"/>
      <c r="L20" s="683"/>
      <c r="M20" s="683"/>
      <c r="N20" s="683"/>
      <c r="O20" s="683"/>
      <c r="P20" s="683"/>
      <c r="Q20" s="684"/>
      <c r="R20" s="685">
        <v>26492</v>
      </c>
      <c r="S20" s="686"/>
      <c r="T20" s="686"/>
      <c r="U20" s="686"/>
      <c r="V20" s="686"/>
      <c r="W20" s="686"/>
      <c r="X20" s="686"/>
      <c r="Y20" s="687"/>
      <c r="Z20" s="688">
        <v>0</v>
      </c>
      <c r="AA20" s="688"/>
      <c r="AB20" s="688"/>
      <c r="AC20" s="688"/>
      <c r="AD20" s="689">
        <v>26492</v>
      </c>
      <c r="AE20" s="689"/>
      <c r="AF20" s="689"/>
      <c r="AG20" s="689"/>
      <c r="AH20" s="689"/>
      <c r="AI20" s="689"/>
      <c r="AJ20" s="689"/>
      <c r="AK20" s="689"/>
      <c r="AL20" s="690">
        <v>0.1</v>
      </c>
      <c r="AM20" s="691"/>
      <c r="AN20" s="691"/>
      <c r="AO20" s="692"/>
      <c r="AP20" s="682" t="s">
        <v>276</v>
      </c>
      <c r="AQ20" s="683"/>
      <c r="AR20" s="683"/>
      <c r="AS20" s="683"/>
      <c r="AT20" s="683"/>
      <c r="AU20" s="683"/>
      <c r="AV20" s="683"/>
      <c r="AW20" s="683"/>
      <c r="AX20" s="683"/>
      <c r="AY20" s="683"/>
      <c r="AZ20" s="683"/>
      <c r="BA20" s="683"/>
      <c r="BB20" s="683"/>
      <c r="BC20" s="683"/>
      <c r="BD20" s="683"/>
      <c r="BE20" s="683"/>
      <c r="BF20" s="684"/>
      <c r="BG20" s="685">
        <v>975642</v>
      </c>
      <c r="BH20" s="686"/>
      <c r="BI20" s="686"/>
      <c r="BJ20" s="686"/>
      <c r="BK20" s="686"/>
      <c r="BL20" s="686"/>
      <c r="BM20" s="686"/>
      <c r="BN20" s="687"/>
      <c r="BO20" s="688">
        <v>7.4</v>
      </c>
      <c r="BP20" s="688"/>
      <c r="BQ20" s="688"/>
      <c r="BR20" s="688"/>
      <c r="BS20" s="694" t="s">
        <v>139</v>
      </c>
      <c r="BT20" s="686"/>
      <c r="BU20" s="686"/>
      <c r="BV20" s="686"/>
      <c r="BW20" s="686"/>
      <c r="BX20" s="686"/>
      <c r="BY20" s="686"/>
      <c r="BZ20" s="686"/>
      <c r="CA20" s="686"/>
      <c r="CB20" s="695"/>
      <c r="CD20" s="700" t="s">
        <v>277</v>
      </c>
      <c r="CE20" s="701"/>
      <c r="CF20" s="701"/>
      <c r="CG20" s="701"/>
      <c r="CH20" s="701"/>
      <c r="CI20" s="701"/>
      <c r="CJ20" s="701"/>
      <c r="CK20" s="701"/>
      <c r="CL20" s="701"/>
      <c r="CM20" s="701"/>
      <c r="CN20" s="701"/>
      <c r="CO20" s="701"/>
      <c r="CP20" s="701"/>
      <c r="CQ20" s="702"/>
      <c r="CR20" s="685">
        <v>60702970</v>
      </c>
      <c r="CS20" s="686"/>
      <c r="CT20" s="686"/>
      <c r="CU20" s="686"/>
      <c r="CV20" s="686"/>
      <c r="CW20" s="686"/>
      <c r="CX20" s="686"/>
      <c r="CY20" s="687"/>
      <c r="CZ20" s="688">
        <v>100</v>
      </c>
      <c r="DA20" s="688"/>
      <c r="DB20" s="688"/>
      <c r="DC20" s="688"/>
      <c r="DD20" s="694">
        <v>6262821</v>
      </c>
      <c r="DE20" s="686"/>
      <c r="DF20" s="686"/>
      <c r="DG20" s="686"/>
      <c r="DH20" s="686"/>
      <c r="DI20" s="686"/>
      <c r="DJ20" s="686"/>
      <c r="DK20" s="686"/>
      <c r="DL20" s="686"/>
      <c r="DM20" s="686"/>
      <c r="DN20" s="686"/>
      <c r="DO20" s="686"/>
      <c r="DP20" s="687"/>
      <c r="DQ20" s="694">
        <v>35807328</v>
      </c>
      <c r="DR20" s="686"/>
      <c r="DS20" s="686"/>
      <c r="DT20" s="686"/>
      <c r="DU20" s="686"/>
      <c r="DV20" s="686"/>
      <c r="DW20" s="686"/>
      <c r="DX20" s="686"/>
      <c r="DY20" s="686"/>
      <c r="DZ20" s="686"/>
      <c r="EA20" s="686"/>
      <c r="EB20" s="686"/>
      <c r="EC20" s="695"/>
    </row>
    <row r="21" spans="2:133" ht="11.25" customHeight="1" x14ac:dyDescent="0.15">
      <c r="B21" s="682" t="s">
        <v>278</v>
      </c>
      <c r="C21" s="683"/>
      <c r="D21" s="683"/>
      <c r="E21" s="683"/>
      <c r="F21" s="683"/>
      <c r="G21" s="683"/>
      <c r="H21" s="683"/>
      <c r="I21" s="683"/>
      <c r="J21" s="683"/>
      <c r="K21" s="683"/>
      <c r="L21" s="683"/>
      <c r="M21" s="683"/>
      <c r="N21" s="683"/>
      <c r="O21" s="683"/>
      <c r="P21" s="683"/>
      <c r="Q21" s="684"/>
      <c r="R21" s="685">
        <v>9930</v>
      </c>
      <c r="S21" s="686"/>
      <c r="T21" s="686"/>
      <c r="U21" s="686"/>
      <c r="V21" s="686"/>
      <c r="W21" s="686"/>
      <c r="X21" s="686"/>
      <c r="Y21" s="687"/>
      <c r="Z21" s="688">
        <v>0</v>
      </c>
      <c r="AA21" s="688"/>
      <c r="AB21" s="688"/>
      <c r="AC21" s="688"/>
      <c r="AD21" s="689">
        <v>9930</v>
      </c>
      <c r="AE21" s="689"/>
      <c r="AF21" s="689"/>
      <c r="AG21" s="689"/>
      <c r="AH21" s="689"/>
      <c r="AI21" s="689"/>
      <c r="AJ21" s="689"/>
      <c r="AK21" s="689"/>
      <c r="AL21" s="690">
        <v>0</v>
      </c>
      <c r="AM21" s="691"/>
      <c r="AN21" s="691"/>
      <c r="AO21" s="692"/>
      <c r="AP21" s="704" t="s">
        <v>279</v>
      </c>
      <c r="AQ21" s="705"/>
      <c r="AR21" s="705"/>
      <c r="AS21" s="705"/>
      <c r="AT21" s="705"/>
      <c r="AU21" s="705"/>
      <c r="AV21" s="705"/>
      <c r="AW21" s="705"/>
      <c r="AX21" s="705"/>
      <c r="AY21" s="705"/>
      <c r="AZ21" s="705"/>
      <c r="BA21" s="705"/>
      <c r="BB21" s="705"/>
      <c r="BC21" s="705"/>
      <c r="BD21" s="705"/>
      <c r="BE21" s="705"/>
      <c r="BF21" s="706"/>
      <c r="BG21" s="685">
        <v>108479</v>
      </c>
      <c r="BH21" s="686"/>
      <c r="BI21" s="686"/>
      <c r="BJ21" s="686"/>
      <c r="BK21" s="686"/>
      <c r="BL21" s="686"/>
      <c r="BM21" s="686"/>
      <c r="BN21" s="687"/>
      <c r="BO21" s="688">
        <v>0.8</v>
      </c>
      <c r="BP21" s="688"/>
      <c r="BQ21" s="688"/>
      <c r="BR21" s="688"/>
      <c r="BS21" s="694" t="s">
        <v>234</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280</v>
      </c>
      <c r="C22" s="683"/>
      <c r="D22" s="683"/>
      <c r="E22" s="683"/>
      <c r="F22" s="683"/>
      <c r="G22" s="683"/>
      <c r="H22" s="683"/>
      <c r="I22" s="683"/>
      <c r="J22" s="683"/>
      <c r="K22" s="683"/>
      <c r="L22" s="683"/>
      <c r="M22" s="683"/>
      <c r="N22" s="683"/>
      <c r="O22" s="683"/>
      <c r="P22" s="683"/>
      <c r="Q22" s="684"/>
      <c r="R22" s="685">
        <v>12741112</v>
      </c>
      <c r="S22" s="686"/>
      <c r="T22" s="686"/>
      <c r="U22" s="686"/>
      <c r="V22" s="686"/>
      <c r="W22" s="686"/>
      <c r="X22" s="686"/>
      <c r="Y22" s="687"/>
      <c r="Z22" s="688">
        <v>20</v>
      </c>
      <c r="AA22" s="688"/>
      <c r="AB22" s="688"/>
      <c r="AC22" s="688"/>
      <c r="AD22" s="689">
        <v>10631211</v>
      </c>
      <c r="AE22" s="689"/>
      <c r="AF22" s="689"/>
      <c r="AG22" s="689"/>
      <c r="AH22" s="689"/>
      <c r="AI22" s="689"/>
      <c r="AJ22" s="689"/>
      <c r="AK22" s="689"/>
      <c r="AL22" s="690">
        <v>40.5</v>
      </c>
      <c r="AM22" s="691"/>
      <c r="AN22" s="691"/>
      <c r="AO22" s="692"/>
      <c r="AP22" s="704" t="s">
        <v>281</v>
      </c>
      <c r="AQ22" s="705"/>
      <c r="AR22" s="705"/>
      <c r="AS22" s="705"/>
      <c r="AT22" s="705"/>
      <c r="AU22" s="705"/>
      <c r="AV22" s="705"/>
      <c r="AW22" s="705"/>
      <c r="AX22" s="705"/>
      <c r="AY22" s="705"/>
      <c r="AZ22" s="705"/>
      <c r="BA22" s="705"/>
      <c r="BB22" s="705"/>
      <c r="BC22" s="705"/>
      <c r="BD22" s="705"/>
      <c r="BE22" s="705"/>
      <c r="BF22" s="706"/>
      <c r="BG22" s="685" t="s">
        <v>129</v>
      </c>
      <c r="BH22" s="686"/>
      <c r="BI22" s="686"/>
      <c r="BJ22" s="686"/>
      <c r="BK22" s="686"/>
      <c r="BL22" s="686"/>
      <c r="BM22" s="686"/>
      <c r="BN22" s="687"/>
      <c r="BO22" s="688" t="s">
        <v>139</v>
      </c>
      <c r="BP22" s="688"/>
      <c r="BQ22" s="688"/>
      <c r="BR22" s="688"/>
      <c r="BS22" s="694" t="s">
        <v>234</v>
      </c>
      <c r="BT22" s="686"/>
      <c r="BU22" s="686"/>
      <c r="BV22" s="686"/>
      <c r="BW22" s="686"/>
      <c r="BX22" s="686"/>
      <c r="BY22" s="686"/>
      <c r="BZ22" s="686"/>
      <c r="CA22" s="686"/>
      <c r="CB22" s="695"/>
      <c r="CD22" s="667" t="s">
        <v>282</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283</v>
      </c>
      <c r="C23" s="683"/>
      <c r="D23" s="683"/>
      <c r="E23" s="683"/>
      <c r="F23" s="683"/>
      <c r="G23" s="683"/>
      <c r="H23" s="683"/>
      <c r="I23" s="683"/>
      <c r="J23" s="683"/>
      <c r="K23" s="683"/>
      <c r="L23" s="683"/>
      <c r="M23" s="683"/>
      <c r="N23" s="683"/>
      <c r="O23" s="683"/>
      <c r="P23" s="683"/>
      <c r="Q23" s="684"/>
      <c r="R23" s="685">
        <v>10631211</v>
      </c>
      <c r="S23" s="686"/>
      <c r="T23" s="686"/>
      <c r="U23" s="686"/>
      <c r="V23" s="686"/>
      <c r="W23" s="686"/>
      <c r="X23" s="686"/>
      <c r="Y23" s="687"/>
      <c r="Z23" s="688">
        <v>16.7</v>
      </c>
      <c r="AA23" s="688"/>
      <c r="AB23" s="688"/>
      <c r="AC23" s="688"/>
      <c r="AD23" s="689">
        <v>10631211</v>
      </c>
      <c r="AE23" s="689"/>
      <c r="AF23" s="689"/>
      <c r="AG23" s="689"/>
      <c r="AH23" s="689"/>
      <c r="AI23" s="689"/>
      <c r="AJ23" s="689"/>
      <c r="AK23" s="689"/>
      <c r="AL23" s="690">
        <v>40.5</v>
      </c>
      <c r="AM23" s="691"/>
      <c r="AN23" s="691"/>
      <c r="AO23" s="692"/>
      <c r="AP23" s="704" t="s">
        <v>284</v>
      </c>
      <c r="AQ23" s="705"/>
      <c r="AR23" s="705"/>
      <c r="AS23" s="705"/>
      <c r="AT23" s="705"/>
      <c r="AU23" s="705"/>
      <c r="AV23" s="705"/>
      <c r="AW23" s="705"/>
      <c r="AX23" s="705"/>
      <c r="AY23" s="705"/>
      <c r="AZ23" s="705"/>
      <c r="BA23" s="705"/>
      <c r="BB23" s="705"/>
      <c r="BC23" s="705"/>
      <c r="BD23" s="705"/>
      <c r="BE23" s="705"/>
      <c r="BF23" s="706"/>
      <c r="BG23" s="685">
        <v>867163</v>
      </c>
      <c r="BH23" s="686"/>
      <c r="BI23" s="686"/>
      <c r="BJ23" s="686"/>
      <c r="BK23" s="686"/>
      <c r="BL23" s="686"/>
      <c r="BM23" s="686"/>
      <c r="BN23" s="687"/>
      <c r="BO23" s="688">
        <v>6.6</v>
      </c>
      <c r="BP23" s="688"/>
      <c r="BQ23" s="688"/>
      <c r="BR23" s="688"/>
      <c r="BS23" s="694" t="s">
        <v>234</v>
      </c>
      <c r="BT23" s="686"/>
      <c r="BU23" s="686"/>
      <c r="BV23" s="686"/>
      <c r="BW23" s="686"/>
      <c r="BX23" s="686"/>
      <c r="BY23" s="686"/>
      <c r="BZ23" s="686"/>
      <c r="CA23" s="686"/>
      <c r="CB23" s="695"/>
      <c r="CD23" s="667" t="s">
        <v>222</v>
      </c>
      <c r="CE23" s="668"/>
      <c r="CF23" s="668"/>
      <c r="CG23" s="668"/>
      <c r="CH23" s="668"/>
      <c r="CI23" s="668"/>
      <c r="CJ23" s="668"/>
      <c r="CK23" s="668"/>
      <c r="CL23" s="668"/>
      <c r="CM23" s="668"/>
      <c r="CN23" s="668"/>
      <c r="CO23" s="668"/>
      <c r="CP23" s="668"/>
      <c r="CQ23" s="669"/>
      <c r="CR23" s="667" t="s">
        <v>285</v>
      </c>
      <c r="CS23" s="668"/>
      <c r="CT23" s="668"/>
      <c r="CU23" s="668"/>
      <c r="CV23" s="668"/>
      <c r="CW23" s="668"/>
      <c r="CX23" s="668"/>
      <c r="CY23" s="669"/>
      <c r="CZ23" s="667" t="s">
        <v>286</v>
      </c>
      <c r="DA23" s="668"/>
      <c r="DB23" s="668"/>
      <c r="DC23" s="669"/>
      <c r="DD23" s="667" t="s">
        <v>287</v>
      </c>
      <c r="DE23" s="668"/>
      <c r="DF23" s="668"/>
      <c r="DG23" s="668"/>
      <c r="DH23" s="668"/>
      <c r="DI23" s="668"/>
      <c r="DJ23" s="668"/>
      <c r="DK23" s="669"/>
      <c r="DL23" s="716" t="s">
        <v>288</v>
      </c>
      <c r="DM23" s="717"/>
      <c r="DN23" s="717"/>
      <c r="DO23" s="717"/>
      <c r="DP23" s="717"/>
      <c r="DQ23" s="717"/>
      <c r="DR23" s="717"/>
      <c r="DS23" s="717"/>
      <c r="DT23" s="717"/>
      <c r="DU23" s="717"/>
      <c r="DV23" s="718"/>
      <c r="DW23" s="667" t="s">
        <v>289</v>
      </c>
      <c r="DX23" s="668"/>
      <c r="DY23" s="668"/>
      <c r="DZ23" s="668"/>
      <c r="EA23" s="668"/>
      <c r="EB23" s="668"/>
      <c r="EC23" s="669"/>
    </row>
    <row r="24" spans="2:133" ht="11.25" customHeight="1" x14ac:dyDescent="0.15">
      <c r="B24" s="682" t="s">
        <v>290</v>
      </c>
      <c r="C24" s="683"/>
      <c r="D24" s="683"/>
      <c r="E24" s="683"/>
      <c r="F24" s="683"/>
      <c r="G24" s="683"/>
      <c r="H24" s="683"/>
      <c r="I24" s="683"/>
      <c r="J24" s="683"/>
      <c r="K24" s="683"/>
      <c r="L24" s="683"/>
      <c r="M24" s="683"/>
      <c r="N24" s="683"/>
      <c r="O24" s="683"/>
      <c r="P24" s="683"/>
      <c r="Q24" s="684"/>
      <c r="R24" s="685">
        <v>2109875</v>
      </c>
      <c r="S24" s="686"/>
      <c r="T24" s="686"/>
      <c r="U24" s="686"/>
      <c r="V24" s="686"/>
      <c r="W24" s="686"/>
      <c r="X24" s="686"/>
      <c r="Y24" s="687"/>
      <c r="Z24" s="688">
        <v>3.3</v>
      </c>
      <c r="AA24" s="688"/>
      <c r="AB24" s="688"/>
      <c r="AC24" s="688"/>
      <c r="AD24" s="689" t="s">
        <v>291</v>
      </c>
      <c r="AE24" s="689"/>
      <c r="AF24" s="689"/>
      <c r="AG24" s="689"/>
      <c r="AH24" s="689"/>
      <c r="AI24" s="689"/>
      <c r="AJ24" s="689"/>
      <c r="AK24" s="689"/>
      <c r="AL24" s="690" t="s">
        <v>234</v>
      </c>
      <c r="AM24" s="691"/>
      <c r="AN24" s="691"/>
      <c r="AO24" s="692"/>
      <c r="AP24" s="704" t="s">
        <v>292</v>
      </c>
      <c r="AQ24" s="705"/>
      <c r="AR24" s="705"/>
      <c r="AS24" s="705"/>
      <c r="AT24" s="705"/>
      <c r="AU24" s="705"/>
      <c r="AV24" s="705"/>
      <c r="AW24" s="705"/>
      <c r="AX24" s="705"/>
      <c r="AY24" s="705"/>
      <c r="AZ24" s="705"/>
      <c r="BA24" s="705"/>
      <c r="BB24" s="705"/>
      <c r="BC24" s="705"/>
      <c r="BD24" s="705"/>
      <c r="BE24" s="705"/>
      <c r="BF24" s="706"/>
      <c r="BG24" s="685" t="s">
        <v>237</v>
      </c>
      <c r="BH24" s="686"/>
      <c r="BI24" s="686"/>
      <c r="BJ24" s="686"/>
      <c r="BK24" s="686"/>
      <c r="BL24" s="686"/>
      <c r="BM24" s="686"/>
      <c r="BN24" s="687"/>
      <c r="BO24" s="688" t="s">
        <v>234</v>
      </c>
      <c r="BP24" s="688"/>
      <c r="BQ24" s="688"/>
      <c r="BR24" s="688"/>
      <c r="BS24" s="694" t="s">
        <v>129</v>
      </c>
      <c r="BT24" s="686"/>
      <c r="BU24" s="686"/>
      <c r="BV24" s="686"/>
      <c r="BW24" s="686"/>
      <c r="BX24" s="686"/>
      <c r="BY24" s="686"/>
      <c r="BZ24" s="686"/>
      <c r="CA24" s="686"/>
      <c r="CB24" s="695"/>
      <c r="CD24" s="696" t="s">
        <v>293</v>
      </c>
      <c r="CE24" s="697"/>
      <c r="CF24" s="697"/>
      <c r="CG24" s="697"/>
      <c r="CH24" s="697"/>
      <c r="CI24" s="697"/>
      <c r="CJ24" s="697"/>
      <c r="CK24" s="697"/>
      <c r="CL24" s="697"/>
      <c r="CM24" s="697"/>
      <c r="CN24" s="697"/>
      <c r="CO24" s="697"/>
      <c r="CP24" s="697"/>
      <c r="CQ24" s="698"/>
      <c r="CR24" s="674">
        <v>19397422</v>
      </c>
      <c r="CS24" s="675"/>
      <c r="CT24" s="675"/>
      <c r="CU24" s="675"/>
      <c r="CV24" s="675"/>
      <c r="CW24" s="675"/>
      <c r="CX24" s="675"/>
      <c r="CY24" s="676"/>
      <c r="CZ24" s="679">
        <v>32</v>
      </c>
      <c r="DA24" s="680"/>
      <c r="DB24" s="680"/>
      <c r="DC24" s="699"/>
      <c r="DD24" s="724">
        <v>13328600</v>
      </c>
      <c r="DE24" s="675"/>
      <c r="DF24" s="675"/>
      <c r="DG24" s="675"/>
      <c r="DH24" s="675"/>
      <c r="DI24" s="675"/>
      <c r="DJ24" s="675"/>
      <c r="DK24" s="676"/>
      <c r="DL24" s="724">
        <v>12997923</v>
      </c>
      <c r="DM24" s="675"/>
      <c r="DN24" s="675"/>
      <c r="DO24" s="675"/>
      <c r="DP24" s="675"/>
      <c r="DQ24" s="675"/>
      <c r="DR24" s="675"/>
      <c r="DS24" s="675"/>
      <c r="DT24" s="675"/>
      <c r="DU24" s="675"/>
      <c r="DV24" s="676"/>
      <c r="DW24" s="679">
        <v>47.4</v>
      </c>
      <c r="DX24" s="680"/>
      <c r="DY24" s="680"/>
      <c r="DZ24" s="680"/>
      <c r="EA24" s="680"/>
      <c r="EB24" s="680"/>
      <c r="EC24" s="681"/>
    </row>
    <row r="25" spans="2:133" ht="11.25" customHeight="1" x14ac:dyDescent="0.15">
      <c r="B25" s="682" t="s">
        <v>294</v>
      </c>
      <c r="C25" s="683"/>
      <c r="D25" s="683"/>
      <c r="E25" s="683"/>
      <c r="F25" s="683"/>
      <c r="G25" s="683"/>
      <c r="H25" s="683"/>
      <c r="I25" s="683"/>
      <c r="J25" s="683"/>
      <c r="K25" s="683"/>
      <c r="L25" s="683"/>
      <c r="M25" s="683"/>
      <c r="N25" s="683"/>
      <c r="O25" s="683"/>
      <c r="P25" s="683"/>
      <c r="Q25" s="684"/>
      <c r="R25" s="685">
        <v>26</v>
      </c>
      <c r="S25" s="686"/>
      <c r="T25" s="686"/>
      <c r="U25" s="686"/>
      <c r="V25" s="686"/>
      <c r="W25" s="686"/>
      <c r="X25" s="686"/>
      <c r="Y25" s="687"/>
      <c r="Z25" s="688">
        <v>0</v>
      </c>
      <c r="AA25" s="688"/>
      <c r="AB25" s="688"/>
      <c r="AC25" s="688"/>
      <c r="AD25" s="689" t="s">
        <v>129</v>
      </c>
      <c r="AE25" s="689"/>
      <c r="AF25" s="689"/>
      <c r="AG25" s="689"/>
      <c r="AH25" s="689"/>
      <c r="AI25" s="689"/>
      <c r="AJ25" s="689"/>
      <c r="AK25" s="689"/>
      <c r="AL25" s="690" t="s">
        <v>234</v>
      </c>
      <c r="AM25" s="691"/>
      <c r="AN25" s="691"/>
      <c r="AO25" s="692"/>
      <c r="AP25" s="704" t="s">
        <v>295</v>
      </c>
      <c r="AQ25" s="705"/>
      <c r="AR25" s="705"/>
      <c r="AS25" s="705"/>
      <c r="AT25" s="705"/>
      <c r="AU25" s="705"/>
      <c r="AV25" s="705"/>
      <c r="AW25" s="705"/>
      <c r="AX25" s="705"/>
      <c r="AY25" s="705"/>
      <c r="AZ25" s="705"/>
      <c r="BA25" s="705"/>
      <c r="BB25" s="705"/>
      <c r="BC25" s="705"/>
      <c r="BD25" s="705"/>
      <c r="BE25" s="705"/>
      <c r="BF25" s="706"/>
      <c r="BG25" s="685" t="s">
        <v>291</v>
      </c>
      <c r="BH25" s="686"/>
      <c r="BI25" s="686"/>
      <c r="BJ25" s="686"/>
      <c r="BK25" s="686"/>
      <c r="BL25" s="686"/>
      <c r="BM25" s="686"/>
      <c r="BN25" s="687"/>
      <c r="BO25" s="688" t="s">
        <v>234</v>
      </c>
      <c r="BP25" s="688"/>
      <c r="BQ25" s="688"/>
      <c r="BR25" s="688"/>
      <c r="BS25" s="694" t="s">
        <v>139</v>
      </c>
      <c r="BT25" s="686"/>
      <c r="BU25" s="686"/>
      <c r="BV25" s="686"/>
      <c r="BW25" s="686"/>
      <c r="BX25" s="686"/>
      <c r="BY25" s="686"/>
      <c r="BZ25" s="686"/>
      <c r="CA25" s="686"/>
      <c r="CB25" s="695"/>
      <c r="CD25" s="700" t="s">
        <v>296</v>
      </c>
      <c r="CE25" s="701"/>
      <c r="CF25" s="701"/>
      <c r="CG25" s="701"/>
      <c r="CH25" s="701"/>
      <c r="CI25" s="701"/>
      <c r="CJ25" s="701"/>
      <c r="CK25" s="701"/>
      <c r="CL25" s="701"/>
      <c r="CM25" s="701"/>
      <c r="CN25" s="701"/>
      <c r="CO25" s="701"/>
      <c r="CP25" s="701"/>
      <c r="CQ25" s="702"/>
      <c r="CR25" s="685">
        <v>7666245</v>
      </c>
      <c r="CS25" s="721"/>
      <c r="CT25" s="721"/>
      <c r="CU25" s="721"/>
      <c r="CV25" s="721"/>
      <c r="CW25" s="721"/>
      <c r="CX25" s="721"/>
      <c r="CY25" s="722"/>
      <c r="CZ25" s="690">
        <v>12.6</v>
      </c>
      <c r="DA25" s="719"/>
      <c r="DB25" s="719"/>
      <c r="DC25" s="723"/>
      <c r="DD25" s="694">
        <v>7175060</v>
      </c>
      <c r="DE25" s="721"/>
      <c r="DF25" s="721"/>
      <c r="DG25" s="721"/>
      <c r="DH25" s="721"/>
      <c r="DI25" s="721"/>
      <c r="DJ25" s="721"/>
      <c r="DK25" s="722"/>
      <c r="DL25" s="694">
        <v>7044076</v>
      </c>
      <c r="DM25" s="721"/>
      <c r="DN25" s="721"/>
      <c r="DO25" s="721"/>
      <c r="DP25" s="721"/>
      <c r="DQ25" s="721"/>
      <c r="DR25" s="721"/>
      <c r="DS25" s="721"/>
      <c r="DT25" s="721"/>
      <c r="DU25" s="721"/>
      <c r="DV25" s="722"/>
      <c r="DW25" s="690">
        <v>25.7</v>
      </c>
      <c r="DX25" s="719"/>
      <c r="DY25" s="719"/>
      <c r="DZ25" s="719"/>
      <c r="EA25" s="719"/>
      <c r="EB25" s="719"/>
      <c r="EC25" s="720"/>
    </row>
    <row r="26" spans="2:133" ht="11.25" customHeight="1" x14ac:dyDescent="0.15">
      <c r="B26" s="682" t="s">
        <v>297</v>
      </c>
      <c r="C26" s="683"/>
      <c r="D26" s="683"/>
      <c r="E26" s="683"/>
      <c r="F26" s="683"/>
      <c r="G26" s="683"/>
      <c r="H26" s="683"/>
      <c r="I26" s="683"/>
      <c r="J26" s="683"/>
      <c r="K26" s="683"/>
      <c r="L26" s="683"/>
      <c r="M26" s="683"/>
      <c r="N26" s="683"/>
      <c r="O26" s="683"/>
      <c r="P26" s="683"/>
      <c r="Q26" s="684"/>
      <c r="R26" s="685">
        <v>29022454</v>
      </c>
      <c r="S26" s="686"/>
      <c r="T26" s="686"/>
      <c r="U26" s="686"/>
      <c r="V26" s="686"/>
      <c r="W26" s="686"/>
      <c r="X26" s="686"/>
      <c r="Y26" s="687"/>
      <c r="Z26" s="688">
        <v>45.5</v>
      </c>
      <c r="AA26" s="688"/>
      <c r="AB26" s="688"/>
      <c r="AC26" s="688"/>
      <c r="AD26" s="689">
        <v>26045390</v>
      </c>
      <c r="AE26" s="689"/>
      <c r="AF26" s="689"/>
      <c r="AG26" s="689"/>
      <c r="AH26" s="689"/>
      <c r="AI26" s="689"/>
      <c r="AJ26" s="689"/>
      <c r="AK26" s="689"/>
      <c r="AL26" s="690">
        <v>99.3</v>
      </c>
      <c r="AM26" s="691"/>
      <c r="AN26" s="691"/>
      <c r="AO26" s="692"/>
      <c r="AP26" s="704" t="s">
        <v>298</v>
      </c>
      <c r="AQ26" s="734"/>
      <c r="AR26" s="734"/>
      <c r="AS26" s="734"/>
      <c r="AT26" s="734"/>
      <c r="AU26" s="734"/>
      <c r="AV26" s="734"/>
      <c r="AW26" s="734"/>
      <c r="AX26" s="734"/>
      <c r="AY26" s="734"/>
      <c r="AZ26" s="734"/>
      <c r="BA26" s="734"/>
      <c r="BB26" s="734"/>
      <c r="BC26" s="734"/>
      <c r="BD26" s="734"/>
      <c r="BE26" s="734"/>
      <c r="BF26" s="706"/>
      <c r="BG26" s="685" t="s">
        <v>234</v>
      </c>
      <c r="BH26" s="686"/>
      <c r="BI26" s="686"/>
      <c r="BJ26" s="686"/>
      <c r="BK26" s="686"/>
      <c r="BL26" s="686"/>
      <c r="BM26" s="686"/>
      <c r="BN26" s="687"/>
      <c r="BO26" s="688" t="s">
        <v>129</v>
      </c>
      <c r="BP26" s="688"/>
      <c r="BQ26" s="688"/>
      <c r="BR26" s="688"/>
      <c r="BS26" s="694" t="s">
        <v>129</v>
      </c>
      <c r="BT26" s="686"/>
      <c r="BU26" s="686"/>
      <c r="BV26" s="686"/>
      <c r="BW26" s="686"/>
      <c r="BX26" s="686"/>
      <c r="BY26" s="686"/>
      <c r="BZ26" s="686"/>
      <c r="CA26" s="686"/>
      <c r="CB26" s="695"/>
      <c r="CD26" s="700" t="s">
        <v>299</v>
      </c>
      <c r="CE26" s="701"/>
      <c r="CF26" s="701"/>
      <c r="CG26" s="701"/>
      <c r="CH26" s="701"/>
      <c r="CI26" s="701"/>
      <c r="CJ26" s="701"/>
      <c r="CK26" s="701"/>
      <c r="CL26" s="701"/>
      <c r="CM26" s="701"/>
      <c r="CN26" s="701"/>
      <c r="CO26" s="701"/>
      <c r="CP26" s="701"/>
      <c r="CQ26" s="702"/>
      <c r="CR26" s="685">
        <v>4863889</v>
      </c>
      <c r="CS26" s="686"/>
      <c r="CT26" s="686"/>
      <c r="CU26" s="686"/>
      <c r="CV26" s="686"/>
      <c r="CW26" s="686"/>
      <c r="CX26" s="686"/>
      <c r="CY26" s="687"/>
      <c r="CZ26" s="690">
        <v>8</v>
      </c>
      <c r="DA26" s="719"/>
      <c r="DB26" s="719"/>
      <c r="DC26" s="723"/>
      <c r="DD26" s="694">
        <v>4487926</v>
      </c>
      <c r="DE26" s="686"/>
      <c r="DF26" s="686"/>
      <c r="DG26" s="686"/>
      <c r="DH26" s="686"/>
      <c r="DI26" s="686"/>
      <c r="DJ26" s="686"/>
      <c r="DK26" s="687"/>
      <c r="DL26" s="694" t="s">
        <v>237</v>
      </c>
      <c r="DM26" s="686"/>
      <c r="DN26" s="686"/>
      <c r="DO26" s="686"/>
      <c r="DP26" s="686"/>
      <c r="DQ26" s="686"/>
      <c r="DR26" s="686"/>
      <c r="DS26" s="686"/>
      <c r="DT26" s="686"/>
      <c r="DU26" s="686"/>
      <c r="DV26" s="687"/>
      <c r="DW26" s="690" t="s">
        <v>237</v>
      </c>
      <c r="DX26" s="719"/>
      <c r="DY26" s="719"/>
      <c r="DZ26" s="719"/>
      <c r="EA26" s="719"/>
      <c r="EB26" s="719"/>
      <c r="EC26" s="720"/>
    </row>
    <row r="27" spans="2:133" ht="11.25" customHeight="1" x14ac:dyDescent="0.15">
      <c r="B27" s="682" t="s">
        <v>300</v>
      </c>
      <c r="C27" s="683"/>
      <c r="D27" s="683"/>
      <c r="E27" s="683"/>
      <c r="F27" s="683"/>
      <c r="G27" s="683"/>
      <c r="H27" s="683"/>
      <c r="I27" s="683"/>
      <c r="J27" s="683"/>
      <c r="K27" s="683"/>
      <c r="L27" s="683"/>
      <c r="M27" s="683"/>
      <c r="N27" s="683"/>
      <c r="O27" s="683"/>
      <c r="P27" s="683"/>
      <c r="Q27" s="684"/>
      <c r="R27" s="685">
        <v>9719</v>
      </c>
      <c r="S27" s="686"/>
      <c r="T27" s="686"/>
      <c r="U27" s="686"/>
      <c r="V27" s="686"/>
      <c r="W27" s="686"/>
      <c r="X27" s="686"/>
      <c r="Y27" s="687"/>
      <c r="Z27" s="688">
        <v>0</v>
      </c>
      <c r="AA27" s="688"/>
      <c r="AB27" s="688"/>
      <c r="AC27" s="688"/>
      <c r="AD27" s="689">
        <v>9719</v>
      </c>
      <c r="AE27" s="689"/>
      <c r="AF27" s="689"/>
      <c r="AG27" s="689"/>
      <c r="AH27" s="689"/>
      <c r="AI27" s="689"/>
      <c r="AJ27" s="689"/>
      <c r="AK27" s="689"/>
      <c r="AL27" s="690">
        <v>0</v>
      </c>
      <c r="AM27" s="691"/>
      <c r="AN27" s="691"/>
      <c r="AO27" s="692"/>
      <c r="AP27" s="682" t="s">
        <v>301</v>
      </c>
      <c r="AQ27" s="683"/>
      <c r="AR27" s="683"/>
      <c r="AS27" s="683"/>
      <c r="AT27" s="683"/>
      <c r="AU27" s="683"/>
      <c r="AV27" s="683"/>
      <c r="AW27" s="683"/>
      <c r="AX27" s="683"/>
      <c r="AY27" s="683"/>
      <c r="AZ27" s="683"/>
      <c r="BA27" s="683"/>
      <c r="BB27" s="683"/>
      <c r="BC27" s="683"/>
      <c r="BD27" s="683"/>
      <c r="BE27" s="683"/>
      <c r="BF27" s="684"/>
      <c r="BG27" s="685">
        <v>13188683</v>
      </c>
      <c r="BH27" s="686"/>
      <c r="BI27" s="686"/>
      <c r="BJ27" s="686"/>
      <c r="BK27" s="686"/>
      <c r="BL27" s="686"/>
      <c r="BM27" s="686"/>
      <c r="BN27" s="687"/>
      <c r="BO27" s="688">
        <v>100</v>
      </c>
      <c r="BP27" s="688"/>
      <c r="BQ27" s="688"/>
      <c r="BR27" s="688"/>
      <c r="BS27" s="694" t="s">
        <v>129</v>
      </c>
      <c r="BT27" s="686"/>
      <c r="BU27" s="686"/>
      <c r="BV27" s="686"/>
      <c r="BW27" s="686"/>
      <c r="BX27" s="686"/>
      <c r="BY27" s="686"/>
      <c r="BZ27" s="686"/>
      <c r="CA27" s="686"/>
      <c r="CB27" s="695"/>
      <c r="CD27" s="700" t="s">
        <v>302</v>
      </c>
      <c r="CE27" s="701"/>
      <c r="CF27" s="701"/>
      <c r="CG27" s="701"/>
      <c r="CH27" s="701"/>
      <c r="CI27" s="701"/>
      <c r="CJ27" s="701"/>
      <c r="CK27" s="701"/>
      <c r="CL27" s="701"/>
      <c r="CM27" s="701"/>
      <c r="CN27" s="701"/>
      <c r="CO27" s="701"/>
      <c r="CP27" s="701"/>
      <c r="CQ27" s="702"/>
      <c r="CR27" s="685">
        <v>7866240</v>
      </c>
      <c r="CS27" s="721"/>
      <c r="CT27" s="721"/>
      <c r="CU27" s="721"/>
      <c r="CV27" s="721"/>
      <c r="CW27" s="721"/>
      <c r="CX27" s="721"/>
      <c r="CY27" s="722"/>
      <c r="CZ27" s="690">
        <v>13</v>
      </c>
      <c r="DA27" s="719"/>
      <c r="DB27" s="719"/>
      <c r="DC27" s="723"/>
      <c r="DD27" s="694">
        <v>2315824</v>
      </c>
      <c r="DE27" s="721"/>
      <c r="DF27" s="721"/>
      <c r="DG27" s="721"/>
      <c r="DH27" s="721"/>
      <c r="DI27" s="721"/>
      <c r="DJ27" s="721"/>
      <c r="DK27" s="722"/>
      <c r="DL27" s="694">
        <v>2116131</v>
      </c>
      <c r="DM27" s="721"/>
      <c r="DN27" s="721"/>
      <c r="DO27" s="721"/>
      <c r="DP27" s="721"/>
      <c r="DQ27" s="721"/>
      <c r="DR27" s="721"/>
      <c r="DS27" s="721"/>
      <c r="DT27" s="721"/>
      <c r="DU27" s="721"/>
      <c r="DV27" s="722"/>
      <c r="DW27" s="690">
        <v>7.7</v>
      </c>
      <c r="DX27" s="719"/>
      <c r="DY27" s="719"/>
      <c r="DZ27" s="719"/>
      <c r="EA27" s="719"/>
      <c r="EB27" s="719"/>
      <c r="EC27" s="720"/>
    </row>
    <row r="28" spans="2:133" ht="11.25" customHeight="1" x14ac:dyDescent="0.15">
      <c r="B28" s="682" t="s">
        <v>303</v>
      </c>
      <c r="C28" s="683"/>
      <c r="D28" s="683"/>
      <c r="E28" s="683"/>
      <c r="F28" s="683"/>
      <c r="G28" s="683"/>
      <c r="H28" s="683"/>
      <c r="I28" s="683"/>
      <c r="J28" s="683"/>
      <c r="K28" s="683"/>
      <c r="L28" s="683"/>
      <c r="M28" s="683"/>
      <c r="N28" s="683"/>
      <c r="O28" s="683"/>
      <c r="P28" s="683"/>
      <c r="Q28" s="684"/>
      <c r="R28" s="685">
        <v>333223</v>
      </c>
      <c r="S28" s="686"/>
      <c r="T28" s="686"/>
      <c r="U28" s="686"/>
      <c r="V28" s="686"/>
      <c r="W28" s="686"/>
      <c r="X28" s="686"/>
      <c r="Y28" s="687"/>
      <c r="Z28" s="688">
        <v>0.5</v>
      </c>
      <c r="AA28" s="688"/>
      <c r="AB28" s="688"/>
      <c r="AC28" s="688"/>
      <c r="AD28" s="689" t="s">
        <v>129</v>
      </c>
      <c r="AE28" s="689"/>
      <c r="AF28" s="689"/>
      <c r="AG28" s="689"/>
      <c r="AH28" s="689"/>
      <c r="AI28" s="689"/>
      <c r="AJ28" s="689"/>
      <c r="AK28" s="689"/>
      <c r="AL28" s="690" t="s">
        <v>129</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304</v>
      </c>
      <c r="CE28" s="701"/>
      <c r="CF28" s="701"/>
      <c r="CG28" s="701"/>
      <c r="CH28" s="701"/>
      <c r="CI28" s="701"/>
      <c r="CJ28" s="701"/>
      <c r="CK28" s="701"/>
      <c r="CL28" s="701"/>
      <c r="CM28" s="701"/>
      <c r="CN28" s="701"/>
      <c r="CO28" s="701"/>
      <c r="CP28" s="701"/>
      <c r="CQ28" s="702"/>
      <c r="CR28" s="685">
        <v>3864937</v>
      </c>
      <c r="CS28" s="686"/>
      <c r="CT28" s="686"/>
      <c r="CU28" s="686"/>
      <c r="CV28" s="686"/>
      <c r="CW28" s="686"/>
      <c r="CX28" s="686"/>
      <c r="CY28" s="687"/>
      <c r="CZ28" s="690">
        <v>6.4</v>
      </c>
      <c r="DA28" s="719"/>
      <c r="DB28" s="719"/>
      <c r="DC28" s="723"/>
      <c r="DD28" s="694">
        <v>3837716</v>
      </c>
      <c r="DE28" s="686"/>
      <c r="DF28" s="686"/>
      <c r="DG28" s="686"/>
      <c r="DH28" s="686"/>
      <c r="DI28" s="686"/>
      <c r="DJ28" s="686"/>
      <c r="DK28" s="687"/>
      <c r="DL28" s="694">
        <v>3837716</v>
      </c>
      <c r="DM28" s="686"/>
      <c r="DN28" s="686"/>
      <c r="DO28" s="686"/>
      <c r="DP28" s="686"/>
      <c r="DQ28" s="686"/>
      <c r="DR28" s="686"/>
      <c r="DS28" s="686"/>
      <c r="DT28" s="686"/>
      <c r="DU28" s="686"/>
      <c r="DV28" s="687"/>
      <c r="DW28" s="690">
        <v>14</v>
      </c>
      <c r="DX28" s="719"/>
      <c r="DY28" s="719"/>
      <c r="DZ28" s="719"/>
      <c r="EA28" s="719"/>
      <c r="EB28" s="719"/>
      <c r="EC28" s="720"/>
    </row>
    <row r="29" spans="2:133" ht="11.25" customHeight="1" x14ac:dyDescent="0.15">
      <c r="B29" s="682" t="s">
        <v>305</v>
      </c>
      <c r="C29" s="683"/>
      <c r="D29" s="683"/>
      <c r="E29" s="683"/>
      <c r="F29" s="683"/>
      <c r="G29" s="683"/>
      <c r="H29" s="683"/>
      <c r="I29" s="683"/>
      <c r="J29" s="683"/>
      <c r="K29" s="683"/>
      <c r="L29" s="683"/>
      <c r="M29" s="683"/>
      <c r="N29" s="683"/>
      <c r="O29" s="683"/>
      <c r="P29" s="683"/>
      <c r="Q29" s="684"/>
      <c r="R29" s="685">
        <v>365912</v>
      </c>
      <c r="S29" s="686"/>
      <c r="T29" s="686"/>
      <c r="U29" s="686"/>
      <c r="V29" s="686"/>
      <c r="W29" s="686"/>
      <c r="X29" s="686"/>
      <c r="Y29" s="687"/>
      <c r="Z29" s="688">
        <v>0.6</v>
      </c>
      <c r="AA29" s="688"/>
      <c r="AB29" s="688"/>
      <c r="AC29" s="688"/>
      <c r="AD29" s="689">
        <v>65345</v>
      </c>
      <c r="AE29" s="689"/>
      <c r="AF29" s="689"/>
      <c r="AG29" s="689"/>
      <c r="AH29" s="689"/>
      <c r="AI29" s="689"/>
      <c r="AJ29" s="689"/>
      <c r="AK29" s="689"/>
      <c r="AL29" s="690">
        <v>0.2</v>
      </c>
      <c r="AM29" s="691"/>
      <c r="AN29" s="691"/>
      <c r="AO29" s="692"/>
      <c r="AP29" s="735"/>
      <c r="AQ29" s="736"/>
      <c r="AR29" s="736"/>
      <c r="AS29" s="736"/>
      <c r="AT29" s="736"/>
      <c r="AU29" s="736"/>
      <c r="AV29" s="736"/>
      <c r="AW29" s="736"/>
      <c r="AX29" s="736"/>
      <c r="AY29" s="736"/>
      <c r="AZ29" s="736"/>
      <c r="BA29" s="736"/>
      <c r="BB29" s="736"/>
      <c r="BC29" s="736"/>
      <c r="BD29" s="736"/>
      <c r="BE29" s="736"/>
      <c r="BF29" s="737"/>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306</v>
      </c>
      <c r="CE29" s="726"/>
      <c r="CF29" s="700" t="s">
        <v>70</v>
      </c>
      <c r="CG29" s="701"/>
      <c r="CH29" s="701"/>
      <c r="CI29" s="701"/>
      <c r="CJ29" s="701"/>
      <c r="CK29" s="701"/>
      <c r="CL29" s="701"/>
      <c r="CM29" s="701"/>
      <c r="CN29" s="701"/>
      <c r="CO29" s="701"/>
      <c r="CP29" s="701"/>
      <c r="CQ29" s="702"/>
      <c r="CR29" s="685">
        <v>3864937</v>
      </c>
      <c r="CS29" s="721"/>
      <c r="CT29" s="721"/>
      <c r="CU29" s="721"/>
      <c r="CV29" s="721"/>
      <c r="CW29" s="721"/>
      <c r="CX29" s="721"/>
      <c r="CY29" s="722"/>
      <c r="CZ29" s="690">
        <v>6.4</v>
      </c>
      <c r="DA29" s="719"/>
      <c r="DB29" s="719"/>
      <c r="DC29" s="723"/>
      <c r="DD29" s="694">
        <v>3837716</v>
      </c>
      <c r="DE29" s="721"/>
      <c r="DF29" s="721"/>
      <c r="DG29" s="721"/>
      <c r="DH29" s="721"/>
      <c r="DI29" s="721"/>
      <c r="DJ29" s="721"/>
      <c r="DK29" s="722"/>
      <c r="DL29" s="694">
        <v>3837716</v>
      </c>
      <c r="DM29" s="721"/>
      <c r="DN29" s="721"/>
      <c r="DO29" s="721"/>
      <c r="DP29" s="721"/>
      <c r="DQ29" s="721"/>
      <c r="DR29" s="721"/>
      <c r="DS29" s="721"/>
      <c r="DT29" s="721"/>
      <c r="DU29" s="721"/>
      <c r="DV29" s="722"/>
      <c r="DW29" s="690">
        <v>14</v>
      </c>
      <c r="DX29" s="719"/>
      <c r="DY29" s="719"/>
      <c r="DZ29" s="719"/>
      <c r="EA29" s="719"/>
      <c r="EB29" s="719"/>
      <c r="EC29" s="720"/>
    </row>
    <row r="30" spans="2:133" ht="11.25" customHeight="1" x14ac:dyDescent="0.15">
      <c r="B30" s="682" t="s">
        <v>307</v>
      </c>
      <c r="C30" s="683"/>
      <c r="D30" s="683"/>
      <c r="E30" s="683"/>
      <c r="F30" s="683"/>
      <c r="G30" s="683"/>
      <c r="H30" s="683"/>
      <c r="I30" s="683"/>
      <c r="J30" s="683"/>
      <c r="K30" s="683"/>
      <c r="L30" s="683"/>
      <c r="M30" s="683"/>
      <c r="N30" s="683"/>
      <c r="O30" s="683"/>
      <c r="P30" s="683"/>
      <c r="Q30" s="684"/>
      <c r="R30" s="685">
        <v>172059</v>
      </c>
      <c r="S30" s="686"/>
      <c r="T30" s="686"/>
      <c r="U30" s="686"/>
      <c r="V30" s="686"/>
      <c r="W30" s="686"/>
      <c r="X30" s="686"/>
      <c r="Y30" s="687"/>
      <c r="Z30" s="688">
        <v>0.3</v>
      </c>
      <c r="AA30" s="688"/>
      <c r="AB30" s="688"/>
      <c r="AC30" s="688"/>
      <c r="AD30" s="689" t="s">
        <v>234</v>
      </c>
      <c r="AE30" s="689"/>
      <c r="AF30" s="689"/>
      <c r="AG30" s="689"/>
      <c r="AH30" s="689"/>
      <c r="AI30" s="689"/>
      <c r="AJ30" s="689"/>
      <c r="AK30" s="689"/>
      <c r="AL30" s="690" t="s">
        <v>234</v>
      </c>
      <c r="AM30" s="691"/>
      <c r="AN30" s="691"/>
      <c r="AO30" s="692"/>
      <c r="AP30" s="664" t="s">
        <v>222</v>
      </c>
      <c r="AQ30" s="665"/>
      <c r="AR30" s="665"/>
      <c r="AS30" s="665"/>
      <c r="AT30" s="665"/>
      <c r="AU30" s="665"/>
      <c r="AV30" s="665"/>
      <c r="AW30" s="665"/>
      <c r="AX30" s="665"/>
      <c r="AY30" s="665"/>
      <c r="AZ30" s="665"/>
      <c r="BA30" s="665"/>
      <c r="BB30" s="665"/>
      <c r="BC30" s="665"/>
      <c r="BD30" s="665"/>
      <c r="BE30" s="665"/>
      <c r="BF30" s="666"/>
      <c r="BG30" s="664" t="s">
        <v>308</v>
      </c>
      <c r="BH30" s="738"/>
      <c r="BI30" s="738"/>
      <c r="BJ30" s="738"/>
      <c r="BK30" s="738"/>
      <c r="BL30" s="738"/>
      <c r="BM30" s="738"/>
      <c r="BN30" s="738"/>
      <c r="BO30" s="738"/>
      <c r="BP30" s="738"/>
      <c r="BQ30" s="739"/>
      <c r="BR30" s="664" t="s">
        <v>309</v>
      </c>
      <c r="BS30" s="738"/>
      <c r="BT30" s="738"/>
      <c r="BU30" s="738"/>
      <c r="BV30" s="738"/>
      <c r="BW30" s="738"/>
      <c r="BX30" s="738"/>
      <c r="BY30" s="738"/>
      <c r="BZ30" s="738"/>
      <c r="CA30" s="738"/>
      <c r="CB30" s="739"/>
      <c r="CD30" s="727"/>
      <c r="CE30" s="728"/>
      <c r="CF30" s="700" t="s">
        <v>310</v>
      </c>
      <c r="CG30" s="701"/>
      <c r="CH30" s="701"/>
      <c r="CI30" s="701"/>
      <c r="CJ30" s="701"/>
      <c r="CK30" s="701"/>
      <c r="CL30" s="701"/>
      <c r="CM30" s="701"/>
      <c r="CN30" s="701"/>
      <c r="CO30" s="701"/>
      <c r="CP30" s="701"/>
      <c r="CQ30" s="702"/>
      <c r="CR30" s="685">
        <v>3785560</v>
      </c>
      <c r="CS30" s="686"/>
      <c r="CT30" s="686"/>
      <c r="CU30" s="686"/>
      <c r="CV30" s="686"/>
      <c r="CW30" s="686"/>
      <c r="CX30" s="686"/>
      <c r="CY30" s="687"/>
      <c r="CZ30" s="690">
        <v>6.2</v>
      </c>
      <c r="DA30" s="719"/>
      <c r="DB30" s="719"/>
      <c r="DC30" s="723"/>
      <c r="DD30" s="694">
        <v>3759559</v>
      </c>
      <c r="DE30" s="686"/>
      <c r="DF30" s="686"/>
      <c r="DG30" s="686"/>
      <c r="DH30" s="686"/>
      <c r="DI30" s="686"/>
      <c r="DJ30" s="686"/>
      <c r="DK30" s="687"/>
      <c r="DL30" s="694">
        <v>3759559</v>
      </c>
      <c r="DM30" s="686"/>
      <c r="DN30" s="686"/>
      <c r="DO30" s="686"/>
      <c r="DP30" s="686"/>
      <c r="DQ30" s="686"/>
      <c r="DR30" s="686"/>
      <c r="DS30" s="686"/>
      <c r="DT30" s="686"/>
      <c r="DU30" s="686"/>
      <c r="DV30" s="687"/>
      <c r="DW30" s="690">
        <v>13.7</v>
      </c>
      <c r="DX30" s="719"/>
      <c r="DY30" s="719"/>
      <c r="DZ30" s="719"/>
      <c r="EA30" s="719"/>
      <c r="EB30" s="719"/>
      <c r="EC30" s="720"/>
    </row>
    <row r="31" spans="2:133" ht="11.25" customHeight="1" x14ac:dyDescent="0.15">
      <c r="B31" s="682" t="s">
        <v>311</v>
      </c>
      <c r="C31" s="683"/>
      <c r="D31" s="683"/>
      <c r="E31" s="683"/>
      <c r="F31" s="683"/>
      <c r="G31" s="683"/>
      <c r="H31" s="683"/>
      <c r="I31" s="683"/>
      <c r="J31" s="683"/>
      <c r="K31" s="683"/>
      <c r="L31" s="683"/>
      <c r="M31" s="683"/>
      <c r="N31" s="683"/>
      <c r="O31" s="683"/>
      <c r="P31" s="683"/>
      <c r="Q31" s="684"/>
      <c r="R31" s="685">
        <v>16514913</v>
      </c>
      <c r="S31" s="686"/>
      <c r="T31" s="686"/>
      <c r="U31" s="686"/>
      <c r="V31" s="686"/>
      <c r="W31" s="686"/>
      <c r="X31" s="686"/>
      <c r="Y31" s="687"/>
      <c r="Z31" s="688">
        <v>25.9</v>
      </c>
      <c r="AA31" s="688"/>
      <c r="AB31" s="688"/>
      <c r="AC31" s="688"/>
      <c r="AD31" s="689" t="s">
        <v>129</v>
      </c>
      <c r="AE31" s="689"/>
      <c r="AF31" s="689"/>
      <c r="AG31" s="689"/>
      <c r="AH31" s="689"/>
      <c r="AI31" s="689"/>
      <c r="AJ31" s="689"/>
      <c r="AK31" s="689"/>
      <c r="AL31" s="690" t="s">
        <v>234</v>
      </c>
      <c r="AM31" s="691"/>
      <c r="AN31" s="691"/>
      <c r="AO31" s="692"/>
      <c r="AP31" s="742" t="s">
        <v>312</v>
      </c>
      <c r="AQ31" s="743"/>
      <c r="AR31" s="743"/>
      <c r="AS31" s="743"/>
      <c r="AT31" s="748" t="s">
        <v>313</v>
      </c>
      <c r="AU31" s="231"/>
      <c r="AV31" s="231"/>
      <c r="AW31" s="231"/>
      <c r="AX31" s="671" t="s">
        <v>187</v>
      </c>
      <c r="AY31" s="672"/>
      <c r="AZ31" s="672"/>
      <c r="BA31" s="672"/>
      <c r="BB31" s="672"/>
      <c r="BC31" s="672"/>
      <c r="BD31" s="672"/>
      <c r="BE31" s="672"/>
      <c r="BF31" s="673"/>
      <c r="BG31" s="753">
        <v>97.8</v>
      </c>
      <c r="BH31" s="740"/>
      <c r="BI31" s="740"/>
      <c r="BJ31" s="740"/>
      <c r="BK31" s="740"/>
      <c r="BL31" s="740"/>
      <c r="BM31" s="680">
        <v>93.1</v>
      </c>
      <c r="BN31" s="740"/>
      <c r="BO31" s="740"/>
      <c r="BP31" s="740"/>
      <c r="BQ31" s="741"/>
      <c r="BR31" s="753">
        <v>99.1</v>
      </c>
      <c r="BS31" s="740"/>
      <c r="BT31" s="740"/>
      <c r="BU31" s="740"/>
      <c r="BV31" s="740"/>
      <c r="BW31" s="740"/>
      <c r="BX31" s="680">
        <v>94.1</v>
      </c>
      <c r="BY31" s="740"/>
      <c r="BZ31" s="740"/>
      <c r="CA31" s="740"/>
      <c r="CB31" s="741"/>
      <c r="CD31" s="727"/>
      <c r="CE31" s="728"/>
      <c r="CF31" s="700" t="s">
        <v>314</v>
      </c>
      <c r="CG31" s="701"/>
      <c r="CH31" s="701"/>
      <c r="CI31" s="701"/>
      <c r="CJ31" s="701"/>
      <c r="CK31" s="701"/>
      <c r="CL31" s="701"/>
      <c r="CM31" s="701"/>
      <c r="CN31" s="701"/>
      <c r="CO31" s="701"/>
      <c r="CP31" s="701"/>
      <c r="CQ31" s="702"/>
      <c r="CR31" s="685">
        <v>79377</v>
      </c>
      <c r="CS31" s="721"/>
      <c r="CT31" s="721"/>
      <c r="CU31" s="721"/>
      <c r="CV31" s="721"/>
      <c r="CW31" s="721"/>
      <c r="CX31" s="721"/>
      <c r="CY31" s="722"/>
      <c r="CZ31" s="690">
        <v>0.1</v>
      </c>
      <c r="DA31" s="719"/>
      <c r="DB31" s="719"/>
      <c r="DC31" s="723"/>
      <c r="DD31" s="694">
        <v>78157</v>
      </c>
      <c r="DE31" s="721"/>
      <c r="DF31" s="721"/>
      <c r="DG31" s="721"/>
      <c r="DH31" s="721"/>
      <c r="DI31" s="721"/>
      <c r="DJ31" s="721"/>
      <c r="DK31" s="722"/>
      <c r="DL31" s="694">
        <v>78157</v>
      </c>
      <c r="DM31" s="721"/>
      <c r="DN31" s="721"/>
      <c r="DO31" s="721"/>
      <c r="DP31" s="721"/>
      <c r="DQ31" s="721"/>
      <c r="DR31" s="721"/>
      <c r="DS31" s="721"/>
      <c r="DT31" s="721"/>
      <c r="DU31" s="721"/>
      <c r="DV31" s="722"/>
      <c r="DW31" s="690">
        <v>0.3</v>
      </c>
      <c r="DX31" s="719"/>
      <c r="DY31" s="719"/>
      <c r="DZ31" s="719"/>
      <c r="EA31" s="719"/>
      <c r="EB31" s="719"/>
      <c r="EC31" s="720"/>
    </row>
    <row r="32" spans="2:133" ht="11.25" customHeight="1" x14ac:dyDescent="0.15">
      <c r="B32" s="731" t="s">
        <v>315</v>
      </c>
      <c r="C32" s="732"/>
      <c r="D32" s="732"/>
      <c r="E32" s="732"/>
      <c r="F32" s="732"/>
      <c r="G32" s="732"/>
      <c r="H32" s="732"/>
      <c r="I32" s="732"/>
      <c r="J32" s="732"/>
      <c r="K32" s="732"/>
      <c r="L32" s="732"/>
      <c r="M32" s="732"/>
      <c r="N32" s="732"/>
      <c r="O32" s="732"/>
      <c r="P32" s="732"/>
      <c r="Q32" s="733"/>
      <c r="R32" s="685" t="s">
        <v>234</v>
      </c>
      <c r="S32" s="686"/>
      <c r="T32" s="686"/>
      <c r="U32" s="686"/>
      <c r="V32" s="686"/>
      <c r="W32" s="686"/>
      <c r="X32" s="686"/>
      <c r="Y32" s="687"/>
      <c r="Z32" s="688" t="s">
        <v>234</v>
      </c>
      <c r="AA32" s="688"/>
      <c r="AB32" s="688"/>
      <c r="AC32" s="688"/>
      <c r="AD32" s="689" t="s">
        <v>129</v>
      </c>
      <c r="AE32" s="689"/>
      <c r="AF32" s="689"/>
      <c r="AG32" s="689"/>
      <c r="AH32" s="689"/>
      <c r="AI32" s="689"/>
      <c r="AJ32" s="689"/>
      <c r="AK32" s="689"/>
      <c r="AL32" s="690" t="s">
        <v>234</v>
      </c>
      <c r="AM32" s="691"/>
      <c r="AN32" s="691"/>
      <c r="AO32" s="692"/>
      <c r="AP32" s="744"/>
      <c r="AQ32" s="745"/>
      <c r="AR32" s="745"/>
      <c r="AS32" s="745"/>
      <c r="AT32" s="749"/>
      <c r="AU32" s="230" t="s">
        <v>316</v>
      </c>
      <c r="AV32" s="230"/>
      <c r="AW32" s="230"/>
      <c r="AX32" s="682" t="s">
        <v>317</v>
      </c>
      <c r="AY32" s="683"/>
      <c r="AZ32" s="683"/>
      <c r="BA32" s="683"/>
      <c r="BB32" s="683"/>
      <c r="BC32" s="683"/>
      <c r="BD32" s="683"/>
      <c r="BE32" s="683"/>
      <c r="BF32" s="684"/>
      <c r="BG32" s="754">
        <v>97.6</v>
      </c>
      <c r="BH32" s="721"/>
      <c r="BI32" s="721"/>
      <c r="BJ32" s="721"/>
      <c r="BK32" s="721"/>
      <c r="BL32" s="721"/>
      <c r="BM32" s="691">
        <v>95.5</v>
      </c>
      <c r="BN32" s="751"/>
      <c r="BO32" s="751"/>
      <c r="BP32" s="751"/>
      <c r="BQ32" s="752"/>
      <c r="BR32" s="754">
        <v>99.4</v>
      </c>
      <c r="BS32" s="721"/>
      <c r="BT32" s="721"/>
      <c r="BU32" s="721"/>
      <c r="BV32" s="721"/>
      <c r="BW32" s="721"/>
      <c r="BX32" s="691">
        <v>97</v>
      </c>
      <c r="BY32" s="751"/>
      <c r="BZ32" s="751"/>
      <c r="CA32" s="751"/>
      <c r="CB32" s="752"/>
      <c r="CD32" s="729"/>
      <c r="CE32" s="730"/>
      <c r="CF32" s="700" t="s">
        <v>318</v>
      </c>
      <c r="CG32" s="701"/>
      <c r="CH32" s="701"/>
      <c r="CI32" s="701"/>
      <c r="CJ32" s="701"/>
      <c r="CK32" s="701"/>
      <c r="CL32" s="701"/>
      <c r="CM32" s="701"/>
      <c r="CN32" s="701"/>
      <c r="CO32" s="701"/>
      <c r="CP32" s="701"/>
      <c r="CQ32" s="702"/>
      <c r="CR32" s="685" t="s">
        <v>234</v>
      </c>
      <c r="CS32" s="686"/>
      <c r="CT32" s="686"/>
      <c r="CU32" s="686"/>
      <c r="CV32" s="686"/>
      <c r="CW32" s="686"/>
      <c r="CX32" s="686"/>
      <c r="CY32" s="687"/>
      <c r="CZ32" s="690" t="s">
        <v>129</v>
      </c>
      <c r="DA32" s="719"/>
      <c r="DB32" s="719"/>
      <c r="DC32" s="723"/>
      <c r="DD32" s="694" t="s">
        <v>237</v>
      </c>
      <c r="DE32" s="686"/>
      <c r="DF32" s="686"/>
      <c r="DG32" s="686"/>
      <c r="DH32" s="686"/>
      <c r="DI32" s="686"/>
      <c r="DJ32" s="686"/>
      <c r="DK32" s="687"/>
      <c r="DL32" s="694" t="s">
        <v>234</v>
      </c>
      <c r="DM32" s="686"/>
      <c r="DN32" s="686"/>
      <c r="DO32" s="686"/>
      <c r="DP32" s="686"/>
      <c r="DQ32" s="686"/>
      <c r="DR32" s="686"/>
      <c r="DS32" s="686"/>
      <c r="DT32" s="686"/>
      <c r="DU32" s="686"/>
      <c r="DV32" s="687"/>
      <c r="DW32" s="690" t="s">
        <v>237</v>
      </c>
      <c r="DX32" s="719"/>
      <c r="DY32" s="719"/>
      <c r="DZ32" s="719"/>
      <c r="EA32" s="719"/>
      <c r="EB32" s="719"/>
      <c r="EC32" s="720"/>
    </row>
    <row r="33" spans="2:133" ht="11.25" customHeight="1" x14ac:dyDescent="0.15">
      <c r="B33" s="682" t="s">
        <v>319</v>
      </c>
      <c r="C33" s="683"/>
      <c r="D33" s="683"/>
      <c r="E33" s="683"/>
      <c r="F33" s="683"/>
      <c r="G33" s="683"/>
      <c r="H33" s="683"/>
      <c r="I33" s="683"/>
      <c r="J33" s="683"/>
      <c r="K33" s="683"/>
      <c r="L33" s="683"/>
      <c r="M33" s="683"/>
      <c r="N33" s="683"/>
      <c r="O33" s="683"/>
      <c r="P33" s="683"/>
      <c r="Q33" s="684"/>
      <c r="R33" s="685">
        <v>3485835</v>
      </c>
      <c r="S33" s="686"/>
      <c r="T33" s="686"/>
      <c r="U33" s="686"/>
      <c r="V33" s="686"/>
      <c r="W33" s="686"/>
      <c r="X33" s="686"/>
      <c r="Y33" s="687"/>
      <c r="Z33" s="688">
        <v>5.5</v>
      </c>
      <c r="AA33" s="688"/>
      <c r="AB33" s="688"/>
      <c r="AC33" s="688"/>
      <c r="AD33" s="689" t="s">
        <v>129</v>
      </c>
      <c r="AE33" s="689"/>
      <c r="AF33" s="689"/>
      <c r="AG33" s="689"/>
      <c r="AH33" s="689"/>
      <c r="AI33" s="689"/>
      <c r="AJ33" s="689"/>
      <c r="AK33" s="689"/>
      <c r="AL33" s="690" t="s">
        <v>234</v>
      </c>
      <c r="AM33" s="691"/>
      <c r="AN33" s="691"/>
      <c r="AO33" s="692"/>
      <c r="AP33" s="746"/>
      <c r="AQ33" s="747"/>
      <c r="AR33" s="747"/>
      <c r="AS33" s="747"/>
      <c r="AT33" s="750"/>
      <c r="AU33" s="232"/>
      <c r="AV33" s="232"/>
      <c r="AW33" s="232"/>
      <c r="AX33" s="735" t="s">
        <v>320</v>
      </c>
      <c r="AY33" s="736"/>
      <c r="AZ33" s="736"/>
      <c r="BA33" s="736"/>
      <c r="BB33" s="736"/>
      <c r="BC33" s="736"/>
      <c r="BD33" s="736"/>
      <c r="BE33" s="736"/>
      <c r="BF33" s="737"/>
      <c r="BG33" s="755">
        <v>97.6</v>
      </c>
      <c r="BH33" s="756"/>
      <c r="BI33" s="756"/>
      <c r="BJ33" s="756"/>
      <c r="BK33" s="756"/>
      <c r="BL33" s="756"/>
      <c r="BM33" s="757">
        <v>91.3</v>
      </c>
      <c r="BN33" s="756"/>
      <c r="BO33" s="756"/>
      <c r="BP33" s="756"/>
      <c r="BQ33" s="758"/>
      <c r="BR33" s="755">
        <v>98.8</v>
      </c>
      <c r="BS33" s="756"/>
      <c r="BT33" s="756"/>
      <c r="BU33" s="756"/>
      <c r="BV33" s="756"/>
      <c r="BW33" s="756"/>
      <c r="BX33" s="757">
        <v>92</v>
      </c>
      <c r="BY33" s="756"/>
      <c r="BZ33" s="756"/>
      <c r="CA33" s="756"/>
      <c r="CB33" s="758"/>
      <c r="CD33" s="700" t="s">
        <v>321</v>
      </c>
      <c r="CE33" s="701"/>
      <c r="CF33" s="701"/>
      <c r="CG33" s="701"/>
      <c r="CH33" s="701"/>
      <c r="CI33" s="701"/>
      <c r="CJ33" s="701"/>
      <c r="CK33" s="701"/>
      <c r="CL33" s="701"/>
      <c r="CM33" s="701"/>
      <c r="CN33" s="701"/>
      <c r="CO33" s="701"/>
      <c r="CP33" s="701"/>
      <c r="CQ33" s="702"/>
      <c r="CR33" s="685">
        <v>33777817</v>
      </c>
      <c r="CS33" s="721"/>
      <c r="CT33" s="721"/>
      <c r="CU33" s="721"/>
      <c r="CV33" s="721"/>
      <c r="CW33" s="721"/>
      <c r="CX33" s="721"/>
      <c r="CY33" s="722"/>
      <c r="CZ33" s="690">
        <v>55.6</v>
      </c>
      <c r="DA33" s="719"/>
      <c r="DB33" s="719"/>
      <c r="DC33" s="723"/>
      <c r="DD33" s="694">
        <v>19978956</v>
      </c>
      <c r="DE33" s="721"/>
      <c r="DF33" s="721"/>
      <c r="DG33" s="721"/>
      <c r="DH33" s="721"/>
      <c r="DI33" s="721"/>
      <c r="DJ33" s="721"/>
      <c r="DK33" s="722"/>
      <c r="DL33" s="694">
        <v>10491059</v>
      </c>
      <c r="DM33" s="721"/>
      <c r="DN33" s="721"/>
      <c r="DO33" s="721"/>
      <c r="DP33" s="721"/>
      <c r="DQ33" s="721"/>
      <c r="DR33" s="721"/>
      <c r="DS33" s="721"/>
      <c r="DT33" s="721"/>
      <c r="DU33" s="721"/>
      <c r="DV33" s="722"/>
      <c r="DW33" s="690">
        <v>38.200000000000003</v>
      </c>
      <c r="DX33" s="719"/>
      <c r="DY33" s="719"/>
      <c r="DZ33" s="719"/>
      <c r="EA33" s="719"/>
      <c r="EB33" s="719"/>
      <c r="EC33" s="720"/>
    </row>
    <row r="34" spans="2:133" ht="11.25" customHeight="1" x14ac:dyDescent="0.15">
      <c r="B34" s="682" t="s">
        <v>322</v>
      </c>
      <c r="C34" s="683"/>
      <c r="D34" s="683"/>
      <c r="E34" s="683"/>
      <c r="F34" s="683"/>
      <c r="G34" s="683"/>
      <c r="H34" s="683"/>
      <c r="I34" s="683"/>
      <c r="J34" s="683"/>
      <c r="K34" s="683"/>
      <c r="L34" s="683"/>
      <c r="M34" s="683"/>
      <c r="N34" s="683"/>
      <c r="O34" s="683"/>
      <c r="P34" s="683"/>
      <c r="Q34" s="684"/>
      <c r="R34" s="685">
        <v>390093</v>
      </c>
      <c r="S34" s="686"/>
      <c r="T34" s="686"/>
      <c r="U34" s="686"/>
      <c r="V34" s="686"/>
      <c r="W34" s="686"/>
      <c r="X34" s="686"/>
      <c r="Y34" s="687"/>
      <c r="Z34" s="688">
        <v>0.6</v>
      </c>
      <c r="AA34" s="688"/>
      <c r="AB34" s="688"/>
      <c r="AC34" s="688"/>
      <c r="AD34" s="689">
        <v>69992</v>
      </c>
      <c r="AE34" s="689"/>
      <c r="AF34" s="689"/>
      <c r="AG34" s="689"/>
      <c r="AH34" s="689"/>
      <c r="AI34" s="689"/>
      <c r="AJ34" s="689"/>
      <c r="AK34" s="689"/>
      <c r="AL34" s="690">
        <v>0.3</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323</v>
      </c>
      <c r="CE34" s="701"/>
      <c r="CF34" s="701"/>
      <c r="CG34" s="701"/>
      <c r="CH34" s="701"/>
      <c r="CI34" s="701"/>
      <c r="CJ34" s="701"/>
      <c r="CK34" s="701"/>
      <c r="CL34" s="701"/>
      <c r="CM34" s="701"/>
      <c r="CN34" s="701"/>
      <c r="CO34" s="701"/>
      <c r="CP34" s="701"/>
      <c r="CQ34" s="702"/>
      <c r="CR34" s="685">
        <v>7325583</v>
      </c>
      <c r="CS34" s="686"/>
      <c r="CT34" s="686"/>
      <c r="CU34" s="686"/>
      <c r="CV34" s="686"/>
      <c r="CW34" s="686"/>
      <c r="CX34" s="686"/>
      <c r="CY34" s="687"/>
      <c r="CZ34" s="690">
        <v>12.1</v>
      </c>
      <c r="DA34" s="719"/>
      <c r="DB34" s="719"/>
      <c r="DC34" s="723"/>
      <c r="DD34" s="694">
        <v>5877569</v>
      </c>
      <c r="DE34" s="686"/>
      <c r="DF34" s="686"/>
      <c r="DG34" s="686"/>
      <c r="DH34" s="686"/>
      <c r="DI34" s="686"/>
      <c r="DJ34" s="686"/>
      <c r="DK34" s="687"/>
      <c r="DL34" s="694">
        <v>4739207</v>
      </c>
      <c r="DM34" s="686"/>
      <c r="DN34" s="686"/>
      <c r="DO34" s="686"/>
      <c r="DP34" s="686"/>
      <c r="DQ34" s="686"/>
      <c r="DR34" s="686"/>
      <c r="DS34" s="686"/>
      <c r="DT34" s="686"/>
      <c r="DU34" s="686"/>
      <c r="DV34" s="687"/>
      <c r="DW34" s="690">
        <v>17.3</v>
      </c>
      <c r="DX34" s="719"/>
      <c r="DY34" s="719"/>
      <c r="DZ34" s="719"/>
      <c r="EA34" s="719"/>
      <c r="EB34" s="719"/>
      <c r="EC34" s="720"/>
    </row>
    <row r="35" spans="2:133" ht="11.25" customHeight="1" x14ac:dyDescent="0.15">
      <c r="B35" s="682" t="s">
        <v>324</v>
      </c>
      <c r="C35" s="683"/>
      <c r="D35" s="683"/>
      <c r="E35" s="683"/>
      <c r="F35" s="683"/>
      <c r="G35" s="683"/>
      <c r="H35" s="683"/>
      <c r="I35" s="683"/>
      <c r="J35" s="683"/>
      <c r="K35" s="683"/>
      <c r="L35" s="683"/>
      <c r="M35" s="683"/>
      <c r="N35" s="683"/>
      <c r="O35" s="683"/>
      <c r="P35" s="683"/>
      <c r="Q35" s="684"/>
      <c r="R35" s="685">
        <v>897823</v>
      </c>
      <c r="S35" s="686"/>
      <c r="T35" s="686"/>
      <c r="U35" s="686"/>
      <c r="V35" s="686"/>
      <c r="W35" s="686"/>
      <c r="X35" s="686"/>
      <c r="Y35" s="687"/>
      <c r="Z35" s="688">
        <v>1.4</v>
      </c>
      <c r="AA35" s="688"/>
      <c r="AB35" s="688"/>
      <c r="AC35" s="688"/>
      <c r="AD35" s="689" t="s">
        <v>234</v>
      </c>
      <c r="AE35" s="689"/>
      <c r="AF35" s="689"/>
      <c r="AG35" s="689"/>
      <c r="AH35" s="689"/>
      <c r="AI35" s="689"/>
      <c r="AJ35" s="689"/>
      <c r="AK35" s="689"/>
      <c r="AL35" s="690" t="s">
        <v>129</v>
      </c>
      <c r="AM35" s="691"/>
      <c r="AN35" s="691"/>
      <c r="AO35" s="692"/>
      <c r="AP35" s="235"/>
      <c r="AQ35" s="664" t="s">
        <v>325</v>
      </c>
      <c r="AR35" s="665"/>
      <c r="AS35" s="665"/>
      <c r="AT35" s="665"/>
      <c r="AU35" s="665"/>
      <c r="AV35" s="665"/>
      <c r="AW35" s="665"/>
      <c r="AX35" s="665"/>
      <c r="AY35" s="665"/>
      <c r="AZ35" s="665"/>
      <c r="BA35" s="665"/>
      <c r="BB35" s="665"/>
      <c r="BC35" s="665"/>
      <c r="BD35" s="665"/>
      <c r="BE35" s="665"/>
      <c r="BF35" s="666"/>
      <c r="BG35" s="664" t="s">
        <v>326</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327</v>
      </c>
      <c r="CE35" s="701"/>
      <c r="CF35" s="701"/>
      <c r="CG35" s="701"/>
      <c r="CH35" s="701"/>
      <c r="CI35" s="701"/>
      <c r="CJ35" s="701"/>
      <c r="CK35" s="701"/>
      <c r="CL35" s="701"/>
      <c r="CM35" s="701"/>
      <c r="CN35" s="701"/>
      <c r="CO35" s="701"/>
      <c r="CP35" s="701"/>
      <c r="CQ35" s="702"/>
      <c r="CR35" s="685">
        <v>1369143</v>
      </c>
      <c r="CS35" s="721"/>
      <c r="CT35" s="721"/>
      <c r="CU35" s="721"/>
      <c r="CV35" s="721"/>
      <c r="CW35" s="721"/>
      <c r="CX35" s="721"/>
      <c r="CY35" s="722"/>
      <c r="CZ35" s="690">
        <v>2.2999999999999998</v>
      </c>
      <c r="DA35" s="719"/>
      <c r="DB35" s="719"/>
      <c r="DC35" s="723"/>
      <c r="DD35" s="694">
        <v>1206390</v>
      </c>
      <c r="DE35" s="721"/>
      <c r="DF35" s="721"/>
      <c r="DG35" s="721"/>
      <c r="DH35" s="721"/>
      <c r="DI35" s="721"/>
      <c r="DJ35" s="721"/>
      <c r="DK35" s="722"/>
      <c r="DL35" s="694">
        <v>777341</v>
      </c>
      <c r="DM35" s="721"/>
      <c r="DN35" s="721"/>
      <c r="DO35" s="721"/>
      <c r="DP35" s="721"/>
      <c r="DQ35" s="721"/>
      <c r="DR35" s="721"/>
      <c r="DS35" s="721"/>
      <c r="DT35" s="721"/>
      <c r="DU35" s="721"/>
      <c r="DV35" s="722"/>
      <c r="DW35" s="690">
        <v>2.8</v>
      </c>
      <c r="DX35" s="719"/>
      <c r="DY35" s="719"/>
      <c r="DZ35" s="719"/>
      <c r="EA35" s="719"/>
      <c r="EB35" s="719"/>
      <c r="EC35" s="720"/>
    </row>
    <row r="36" spans="2:133" ht="11.25" customHeight="1" x14ac:dyDescent="0.15">
      <c r="B36" s="682" t="s">
        <v>328</v>
      </c>
      <c r="C36" s="683"/>
      <c r="D36" s="683"/>
      <c r="E36" s="683"/>
      <c r="F36" s="683"/>
      <c r="G36" s="683"/>
      <c r="H36" s="683"/>
      <c r="I36" s="683"/>
      <c r="J36" s="683"/>
      <c r="K36" s="683"/>
      <c r="L36" s="683"/>
      <c r="M36" s="683"/>
      <c r="N36" s="683"/>
      <c r="O36" s="683"/>
      <c r="P36" s="683"/>
      <c r="Q36" s="684"/>
      <c r="R36" s="685">
        <v>6539712</v>
      </c>
      <c r="S36" s="686"/>
      <c r="T36" s="686"/>
      <c r="U36" s="686"/>
      <c r="V36" s="686"/>
      <c r="W36" s="686"/>
      <c r="X36" s="686"/>
      <c r="Y36" s="687"/>
      <c r="Z36" s="688">
        <v>10.3</v>
      </c>
      <c r="AA36" s="688"/>
      <c r="AB36" s="688"/>
      <c r="AC36" s="688"/>
      <c r="AD36" s="689">
        <v>49189</v>
      </c>
      <c r="AE36" s="689"/>
      <c r="AF36" s="689"/>
      <c r="AG36" s="689"/>
      <c r="AH36" s="689"/>
      <c r="AI36" s="689"/>
      <c r="AJ36" s="689"/>
      <c r="AK36" s="689"/>
      <c r="AL36" s="690">
        <v>0.2</v>
      </c>
      <c r="AM36" s="691"/>
      <c r="AN36" s="691"/>
      <c r="AO36" s="692"/>
      <c r="AP36" s="235"/>
      <c r="AQ36" s="759" t="s">
        <v>329</v>
      </c>
      <c r="AR36" s="760"/>
      <c r="AS36" s="760"/>
      <c r="AT36" s="760"/>
      <c r="AU36" s="760"/>
      <c r="AV36" s="760"/>
      <c r="AW36" s="760"/>
      <c r="AX36" s="760"/>
      <c r="AY36" s="761"/>
      <c r="AZ36" s="674">
        <v>5476108</v>
      </c>
      <c r="BA36" s="675"/>
      <c r="BB36" s="675"/>
      <c r="BC36" s="675"/>
      <c r="BD36" s="675"/>
      <c r="BE36" s="675"/>
      <c r="BF36" s="762"/>
      <c r="BG36" s="696" t="s">
        <v>330</v>
      </c>
      <c r="BH36" s="697"/>
      <c r="BI36" s="697"/>
      <c r="BJ36" s="697"/>
      <c r="BK36" s="697"/>
      <c r="BL36" s="697"/>
      <c r="BM36" s="697"/>
      <c r="BN36" s="697"/>
      <c r="BO36" s="697"/>
      <c r="BP36" s="697"/>
      <c r="BQ36" s="697"/>
      <c r="BR36" s="697"/>
      <c r="BS36" s="697"/>
      <c r="BT36" s="697"/>
      <c r="BU36" s="698"/>
      <c r="BV36" s="674">
        <v>351569</v>
      </c>
      <c r="BW36" s="675"/>
      <c r="BX36" s="675"/>
      <c r="BY36" s="675"/>
      <c r="BZ36" s="675"/>
      <c r="CA36" s="675"/>
      <c r="CB36" s="762"/>
      <c r="CD36" s="700" t="s">
        <v>331</v>
      </c>
      <c r="CE36" s="701"/>
      <c r="CF36" s="701"/>
      <c r="CG36" s="701"/>
      <c r="CH36" s="701"/>
      <c r="CI36" s="701"/>
      <c r="CJ36" s="701"/>
      <c r="CK36" s="701"/>
      <c r="CL36" s="701"/>
      <c r="CM36" s="701"/>
      <c r="CN36" s="701"/>
      <c r="CO36" s="701"/>
      <c r="CP36" s="701"/>
      <c r="CQ36" s="702"/>
      <c r="CR36" s="685">
        <v>17003961</v>
      </c>
      <c r="CS36" s="686"/>
      <c r="CT36" s="686"/>
      <c r="CU36" s="686"/>
      <c r="CV36" s="686"/>
      <c r="CW36" s="686"/>
      <c r="CX36" s="686"/>
      <c r="CY36" s="687"/>
      <c r="CZ36" s="690">
        <v>28</v>
      </c>
      <c r="DA36" s="719"/>
      <c r="DB36" s="719"/>
      <c r="DC36" s="723"/>
      <c r="DD36" s="694">
        <v>7224461</v>
      </c>
      <c r="DE36" s="686"/>
      <c r="DF36" s="686"/>
      <c r="DG36" s="686"/>
      <c r="DH36" s="686"/>
      <c r="DI36" s="686"/>
      <c r="DJ36" s="686"/>
      <c r="DK36" s="687"/>
      <c r="DL36" s="694">
        <v>2253922</v>
      </c>
      <c r="DM36" s="686"/>
      <c r="DN36" s="686"/>
      <c r="DO36" s="686"/>
      <c r="DP36" s="686"/>
      <c r="DQ36" s="686"/>
      <c r="DR36" s="686"/>
      <c r="DS36" s="686"/>
      <c r="DT36" s="686"/>
      <c r="DU36" s="686"/>
      <c r="DV36" s="687"/>
      <c r="DW36" s="690">
        <v>8.1999999999999993</v>
      </c>
      <c r="DX36" s="719"/>
      <c r="DY36" s="719"/>
      <c r="DZ36" s="719"/>
      <c r="EA36" s="719"/>
      <c r="EB36" s="719"/>
      <c r="EC36" s="720"/>
    </row>
    <row r="37" spans="2:133" ht="11.25" customHeight="1" x14ac:dyDescent="0.15">
      <c r="B37" s="682" t="s">
        <v>332</v>
      </c>
      <c r="C37" s="683"/>
      <c r="D37" s="683"/>
      <c r="E37" s="683"/>
      <c r="F37" s="683"/>
      <c r="G37" s="683"/>
      <c r="H37" s="683"/>
      <c r="I37" s="683"/>
      <c r="J37" s="683"/>
      <c r="K37" s="683"/>
      <c r="L37" s="683"/>
      <c r="M37" s="683"/>
      <c r="N37" s="683"/>
      <c r="O37" s="683"/>
      <c r="P37" s="683"/>
      <c r="Q37" s="684"/>
      <c r="R37" s="685">
        <v>1535712</v>
      </c>
      <c r="S37" s="686"/>
      <c r="T37" s="686"/>
      <c r="U37" s="686"/>
      <c r="V37" s="686"/>
      <c r="W37" s="686"/>
      <c r="X37" s="686"/>
      <c r="Y37" s="687"/>
      <c r="Z37" s="688">
        <v>2.4</v>
      </c>
      <c r="AA37" s="688"/>
      <c r="AB37" s="688"/>
      <c r="AC37" s="688"/>
      <c r="AD37" s="689" t="s">
        <v>234</v>
      </c>
      <c r="AE37" s="689"/>
      <c r="AF37" s="689"/>
      <c r="AG37" s="689"/>
      <c r="AH37" s="689"/>
      <c r="AI37" s="689"/>
      <c r="AJ37" s="689"/>
      <c r="AK37" s="689"/>
      <c r="AL37" s="690" t="s">
        <v>129</v>
      </c>
      <c r="AM37" s="691"/>
      <c r="AN37" s="691"/>
      <c r="AO37" s="692"/>
      <c r="AQ37" s="763" t="s">
        <v>333</v>
      </c>
      <c r="AR37" s="764"/>
      <c r="AS37" s="764"/>
      <c r="AT37" s="764"/>
      <c r="AU37" s="764"/>
      <c r="AV37" s="764"/>
      <c r="AW37" s="764"/>
      <c r="AX37" s="764"/>
      <c r="AY37" s="765"/>
      <c r="AZ37" s="685">
        <v>1574508</v>
      </c>
      <c r="BA37" s="686"/>
      <c r="BB37" s="686"/>
      <c r="BC37" s="686"/>
      <c r="BD37" s="721"/>
      <c r="BE37" s="721"/>
      <c r="BF37" s="752"/>
      <c r="BG37" s="700" t="s">
        <v>334</v>
      </c>
      <c r="BH37" s="701"/>
      <c r="BI37" s="701"/>
      <c r="BJ37" s="701"/>
      <c r="BK37" s="701"/>
      <c r="BL37" s="701"/>
      <c r="BM37" s="701"/>
      <c r="BN37" s="701"/>
      <c r="BO37" s="701"/>
      <c r="BP37" s="701"/>
      <c r="BQ37" s="701"/>
      <c r="BR37" s="701"/>
      <c r="BS37" s="701"/>
      <c r="BT37" s="701"/>
      <c r="BU37" s="702"/>
      <c r="BV37" s="685">
        <v>300263</v>
      </c>
      <c r="BW37" s="686"/>
      <c r="BX37" s="686"/>
      <c r="BY37" s="686"/>
      <c r="BZ37" s="686"/>
      <c r="CA37" s="686"/>
      <c r="CB37" s="695"/>
      <c r="CD37" s="700" t="s">
        <v>335</v>
      </c>
      <c r="CE37" s="701"/>
      <c r="CF37" s="701"/>
      <c r="CG37" s="701"/>
      <c r="CH37" s="701"/>
      <c r="CI37" s="701"/>
      <c r="CJ37" s="701"/>
      <c r="CK37" s="701"/>
      <c r="CL37" s="701"/>
      <c r="CM37" s="701"/>
      <c r="CN37" s="701"/>
      <c r="CO37" s="701"/>
      <c r="CP37" s="701"/>
      <c r="CQ37" s="702"/>
      <c r="CR37" s="685">
        <v>77858</v>
      </c>
      <c r="CS37" s="721"/>
      <c r="CT37" s="721"/>
      <c r="CU37" s="721"/>
      <c r="CV37" s="721"/>
      <c r="CW37" s="721"/>
      <c r="CX37" s="721"/>
      <c r="CY37" s="722"/>
      <c r="CZ37" s="690">
        <v>0.1</v>
      </c>
      <c r="DA37" s="719"/>
      <c r="DB37" s="719"/>
      <c r="DC37" s="723"/>
      <c r="DD37" s="694">
        <v>77758</v>
      </c>
      <c r="DE37" s="721"/>
      <c r="DF37" s="721"/>
      <c r="DG37" s="721"/>
      <c r="DH37" s="721"/>
      <c r="DI37" s="721"/>
      <c r="DJ37" s="721"/>
      <c r="DK37" s="722"/>
      <c r="DL37" s="694">
        <v>77758</v>
      </c>
      <c r="DM37" s="721"/>
      <c r="DN37" s="721"/>
      <c r="DO37" s="721"/>
      <c r="DP37" s="721"/>
      <c r="DQ37" s="721"/>
      <c r="DR37" s="721"/>
      <c r="DS37" s="721"/>
      <c r="DT37" s="721"/>
      <c r="DU37" s="721"/>
      <c r="DV37" s="722"/>
      <c r="DW37" s="690">
        <v>0.3</v>
      </c>
      <c r="DX37" s="719"/>
      <c r="DY37" s="719"/>
      <c r="DZ37" s="719"/>
      <c r="EA37" s="719"/>
      <c r="EB37" s="719"/>
      <c r="EC37" s="720"/>
    </row>
    <row r="38" spans="2:133" ht="11.25" customHeight="1" x14ac:dyDescent="0.15">
      <c r="B38" s="682" t="s">
        <v>336</v>
      </c>
      <c r="C38" s="683"/>
      <c r="D38" s="683"/>
      <c r="E38" s="683"/>
      <c r="F38" s="683"/>
      <c r="G38" s="683"/>
      <c r="H38" s="683"/>
      <c r="I38" s="683"/>
      <c r="J38" s="683"/>
      <c r="K38" s="683"/>
      <c r="L38" s="683"/>
      <c r="M38" s="683"/>
      <c r="N38" s="683"/>
      <c r="O38" s="683"/>
      <c r="P38" s="683"/>
      <c r="Q38" s="684"/>
      <c r="R38" s="685">
        <v>1658207</v>
      </c>
      <c r="S38" s="686"/>
      <c r="T38" s="686"/>
      <c r="U38" s="686"/>
      <c r="V38" s="686"/>
      <c r="W38" s="686"/>
      <c r="X38" s="686"/>
      <c r="Y38" s="687"/>
      <c r="Z38" s="688">
        <v>2.6</v>
      </c>
      <c r="AA38" s="688"/>
      <c r="AB38" s="688"/>
      <c r="AC38" s="688"/>
      <c r="AD38" s="689">
        <v>829</v>
      </c>
      <c r="AE38" s="689"/>
      <c r="AF38" s="689"/>
      <c r="AG38" s="689"/>
      <c r="AH38" s="689"/>
      <c r="AI38" s="689"/>
      <c r="AJ38" s="689"/>
      <c r="AK38" s="689"/>
      <c r="AL38" s="690">
        <v>0</v>
      </c>
      <c r="AM38" s="691"/>
      <c r="AN38" s="691"/>
      <c r="AO38" s="692"/>
      <c r="AQ38" s="763" t="s">
        <v>337</v>
      </c>
      <c r="AR38" s="764"/>
      <c r="AS38" s="764"/>
      <c r="AT38" s="764"/>
      <c r="AU38" s="764"/>
      <c r="AV38" s="764"/>
      <c r="AW38" s="764"/>
      <c r="AX38" s="764"/>
      <c r="AY38" s="765"/>
      <c r="AZ38" s="685">
        <v>236995</v>
      </c>
      <c r="BA38" s="686"/>
      <c r="BB38" s="686"/>
      <c r="BC38" s="686"/>
      <c r="BD38" s="721"/>
      <c r="BE38" s="721"/>
      <c r="BF38" s="752"/>
      <c r="BG38" s="700" t="s">
        <v>338</v>
      </c>
      <c r="BH38" s="701"/>
      <c r="BI38" s="701"/>
      <c r="BJ38" s="701"/>
      <c r="BK38" s="701"/>
      <c r="BL38" s="701"/>
      <c r="BM38" s="701"/>
      <c r="BN38" s="701"/>
      <c r="BO38" s="701"/>
      <c r="BP38" s="701"/>
      <c r="BQ38" s="701"/>
      <c r="BR38" s="701"/>
      <c r="BS38" s="701"/>
      <c r="BT38" s="701"/>
      <c r="BU38" s="702"/>
      <c r="BV38" s="685">
        <v>11705</v>
      </c>
      <c r="BW38" s="686"/>
      <c r="BX38" s="686"/>
      <c r="BY38" s="686"/>
      <c r="BZ38" s="686"/>
      <c r="CA38" s="686"/>
      <c r="CB38" s="695"/>
      <c r="CD38" s="700" t="s">
        <v>339</v>
      </c>
      <c r="CE38" s="701"/>
      <c r="CF38" s="701"/>
      <c r="CG38" s="701"/>
      <c r="CH38" s="701"/>
      <c r="CI38" s="701"/>
      <c r="CJ38" s="701"/>
      <c r="CK38" s="701"/>
      <c r="CL38" s="701"/>
      <c r="CM38" s="701"/>
      <c r="CN38" s="701"/>
      <c r="CO38" s="701"/>
      <c r="CP38" s="701"/>
      <c r="CQ38" s="702"/>
      <c r="CR38" s="685">
        <v>3719903</v>
      </c>
      <c r="CS38" s="686"/>
      <c r="CT38" s="686"/>
      <c r="CU38" s="686"/>
      <c r="CV38" s="686"/>
      <c r="CW38" s="686"/>
      <c r="CX38" s="686"/>
      <c r="CY38" s="687"/>
      <c r="CZ38" s="690">
        <v>6.1</v>
      </c>
      <c r="DA38" s="719"/>
      <c r="DB38" s="719"/>
      <c r="DC38" s="723"/>
      <c r="DD38" s="694">
        <v>3001627</v>
      </c>
      <c r="DE38" s="686"/>
      <c r="DF38" s="686"/>
      <c r="DG38" s="686"/>
      <c r="DH38" s="686"/>
      <c r="DI38" s="686"/>
      <c r="DJ38" s="686"/>
      <c r="DK38" s="687"/>
      <c r="DL38" s="694">
        <v>2607962</v>
      </c>
      <c r="DM38" s="686"/>
      <c r="DN38" s="686"/>
      <c r="DO38" s="686"/>
      <c r="DP38" s="686"/>
      <c r="DQ38" s="686"/>
      <c r="DR38" s="686"/>
      <c r="DS38" s="686"/>
      <c r="DT38" s="686"/>
      <c r="DU38" s="686"/>
      <c r="DV38" s="687"/>
      <c r="DW38" s="690">
        <v>9.5</v>
      </c>
      <c r="DX38" s="719"/>
      <c r="DY38" s="719"/>
      <c r="DZ38" s="719"/>
      <c r="EA38" s="719"/>
      <c r="EB38" s="719"/>
      <c r="EC38" s="720"/>
    </row>
    <row r="39" spans="2:133" ht="11.25" customHeight="1" x14ac:dyDescent="0.15">
      <c r="B39" s="682" t="s">
        <v>340</v>
      </c>
      <c r="C39" s="683"/>
      <c r="D39" s="683"/>
      <c r="E39" s="683"/>
      <c r="F39" s="683"/>
      <c r="G39" s="683"/>
      <c r="H39" s="683"/>
      <c r="I39" s="683"/>
      <c r="J39" s="683"/>
      <c r="K39" s="683"/>
      <c r="L39" s="683"/>
      <c r="M39" s="683"/>
      <c r="N39" s="683"/>
      <c r="O39" s="683"/>
      <c r="P39" s="683"/>
      <c r="Q39" s="684"/>
      <c r="R39" s="685">
        <v>2827400</v>
      </c>
      <c r="S39" s="686"/>
      <c r="T39" s="686"/>
      <c r="U39" s="686"/>
      <c r="V39" s="686"/>
      <c r="W39" s="686"/>
      <c r="X39" s="686"/>
      <c r="Y39" s="687"/>
      <c r="Z39" s="688">
        <v>4.4000000000000004</v>
      </c>
      <c r="AA39" s="688"/>
      <c r="AB39" s="688"/>
      <c r="AC39" s="688"/>
      <c r="AD39" s="689" t="s">
        <v>234</v>
      </c>
      <c r="AE39" s="689"/>
      <c r="AF39" s="689"/>
      <c r="AG39" s="689"/>
      <c r="AH39" s="689"/>
      <c r="AI39" s="689"/>
      <c r="AJ39" s="689"/>
      <c r="AK39" s="689"/>
      <c r="AL39" s="690" t="s">
        <v>139</v>
      </c>
      <c r="AM39" s="691"/>
      <c r="AN39" s="691"/>
      <c r="AO39" s="692"/>
      <c r="AQ39" s="763" t="s">
        <v>341</v>
      </c>
      <c r="AR39" s="764"/>
      <c r="AS39" s="764"/>
      <c r="AT39" s="764"/>
      <c r="AU39" s="764"/>
      <c r="AV39" s="764"/>
      <c r="AW39" s="764"/>
      <c r="AX39" s="764"/>
      <c r="AY39" s="765"/>
      <c r="AZ39" s="685">
        <v>181697</v>
      </c>
      <c r="BA39" s="686"/>
      <c r="BB39" s="686"/>
      <c r="BC39" s="686"/>
      <c r="BD39" s="721"/>
      <c r="BE39" s="721"/>
      <c r="BF39" s="752"/>
      <c r="BG39" s="700" t="s">
        <v>342</v>
      </c>
      <c r="BH39" s="701"/>
      <c r="BI39" s="701"/>
      <c r="BJ39" s="701"/>
      <c r="BK39" s="701"/>
      <c r="BL39" s="701"/>
      <c r="BM39" s="701"/>
      <c r="BN39" s="701"/>
      <c r="BO39" s="701"/>
      <c r="BP39" s="701"/>
      <c r="BQ39" s="701"/>
      <c r="BR39" s="701"/>
      <c r="BS39" s="701"/>
      <c r="BT39" s="701"/>
      <c r="BU39" s="702"/>
      <c r="BV39" s="685">
        <v>19007</v>
      </c>
      <c r="BW39" s="686"/>
      <c r="BX39" s="686"/>
      <c r="BY39" s="686"/>
      <c r="BZ39" s="686"/>
      <c r="CA39" s="686"/>
      <c r="CB39" s="695"/>
      <c r="CD39" s="700" t="s">
        <v>343</v>
      </c>
      <c r="CE39" s="701"/>
      <c r="CF39" s="701"/>
      <c r="CG39" s="701"/>
      <c r="CH39" s="701"/>
      <c r="CI39" s="701"/>
      <c r="CJ39" s="701"/>
      <c r="CK39" s="701"/>
      <c r="CL39" s="701"/>
      <c r="CM39" s="701"/>
      <c r="CN39" s="701"/>
      <c r="CO39" s="701"/>
      <c r="CP39" s="701"/>
      <c r="CQ39" s="702"/>
      <c r="CR39" s="685">
        <v>3036471</v>
      </c>
      <c r="CS39" s="721"/>
      <c r="CT39" s="721"/>
      <c r="CU39" s="721"/>
      <c r="CV39" s="721"/>
      <c r="CW39" s="721"/>
      <c r="CX39" s="721"/>
      <c r="CY39" s="722"/>
      <c r="CZ39" s="690">
        <v>5</v>
      </c>
      <c r="DA39" s="719"/>
      <c r="DB39" s="719"/>
      <c r="DC39" s="723"/>
      <c r="DD39" s="694">
        <v>2339353</v>
      </c>
      <c r="DE39" s="721"/>
      <c r="DF39" s="721"/>
      <c r="DG39" s="721"/>
      <c r="DH39" s="721"/>
      <c r="DI39" s="721"/>
      <c r="DJ39" s="721"/>
      <c r="DK39" s="722"/>
      <c r="DL39" s="694" t="s">
        <v>129</v>
      </c>
      <c r="DM39" s="721"/>
      <c r="DN39" s="721"/>
      <c r="DO39" s="721"/>
      <c r="DP39" s="721"/>
      <c r="DQ39" s="721"/>
      <c r="DR39" s="721"/>
      <c r="DS39" s="721"/>
      <c r="DT39" s="721"/>
      <c r="DU39" s="721"/>
      <c r="DV39" s="722"/>
      <c r="DW39" s="690" t="s">
        <v>129</v>
      </c>
      <c r="DX39" s="719"/>
      <c r="DY39" s="719"/>
      <c r="DZ39" s="719"/>
      <c r="EA39" s="719"/>
      <c r="EB39" s="719"/>
      <c r="EC39" s="720"/>
    </row>
    <row r="40" spans="2:133" ht="11.25" customHeight="1" x14ac:dyDescent="0.15">
      <c r="B40" s="682" t="s">
        <v>344</v>
      </c>
      <c r="C40" s="683"/>
      <c r="D40" s="683"/>
      <c r="E40" s="683"/>
      <c r="F40" s="683"/>
      <c r="G40" s="683"/>
      <c r="H40" s="683"/>
      <c r="I40" s="683"/>
      <c r="J40" s="683"/>
      <c r="K40" s="683"/>
      <c r="L40" s="683"/>
      <c r="M40" s="683"/>
      <c r="N40" s="683"/>
      <c r="O40" s="683"/>
      <c r="P40" s="683"/>
      <c r="Q40" s="684"/>
      <c r="R40" s="685" t="s">
        <v>234</v>
      </c>
      <c r="S40" s="686"/>
      <c r="T40" s="686"/>
      <c r="U40" s="686"/>
      <c r="V40" s="686"/>
      <c r="W40" s="686"/>
      <c r="X40" s="686"/>
      <c r="Y40" s="687"/>
      <c r="Z40" s="688" t="s">
        <v>234</v>
      </c>
      <c r="AA40" s="688"/>
      <c r="AB40" s="688"/>
      <c r="AC40" s="688"/>
      <c r="AD40" s="689" t="s">
        <v>139</v>
      </c>
      <c r="AE40" s="689"/>
      <c r="AF40" s="689"/>
      <c r="AG40" s="689"/>
      <c r="AH40" s="689"/>
      <c r="AI40" s="689"/>
      <c r="AJ40" s="689"/>
      <c r="AK40" s="689"/>
      <c r="AL40" s="690" t="s">
        <v>129</v>
      </c>
      <c r="AM40" s="691"/>
      <c r="AN40" s="691"/>
      <c r="AO40" s="692"/>
      <c r="AQ40" s="763" t="s">
        <v>345</v>
      </c>
      <c r="AR40" s="764"/>
      <c r="AS40" s="764"/>
      <c r="AT40" s="764"/>
      <c r="AU40" s="764"/>
      <c r="AV40" s="764"/>
      <c r="AW40" s="764"/>
      <c r="AX40" s="764"/>
      <c r="AY40" s="765"/>
      <c r="AZ40" s="685">
        <v>115957</v>
      </c>
      <c r="BA40" s="686"/>
      <c r="BB40" s="686"/>
      <c r="BC40" s="686"/>
      <c r="BD40" s="721"/>
      <c r="BE40" s="721"/>
      <c r="BF40" s="752"/>
      <c r="BG40" s="772" t="s">
        <v>346</v>
      </c>
      <c r="BH40" s="773"/>
      <c r="BI40" s="773"/>
      <c r="BJ40" s="773"/>
      <c r="BK40" s="773"/>
      <c r="BL40" s="236"/>
      <c r="BM40" s="701" t="s">
        <v>347</v>
      </c>
      <c r="BN40" s="701"/>
      <c r="BO40" s="701"/>
      <c r="BP40" s="701"/>
      <c r="BQ40" s="701"/>
      <c r="BR40" s="701"/>
      <c r="BS40" s="701"/>
      <c r="BT40" s="701"/>
      <c r="BU40" s="702"/>
      <c r="BV40" s="685">
        <v>105</v>
      </c>
      <c r="BW40" s="686"/>
      <c r="BX40" s="686"/>
      <c r="BY40" s="686"/>
      <c r="BZ40" s="686"/>
      <c r="CA40" s="686"/>
      <c r="CB40" s="695"/>
      <c r="CD40" s="700" t="s">
        <v>348</v>
      </c>
      <c r="CE40" s="701"/>
      <c r="CF40" s="701"/>
      <c r="CG40" s="701"/>
      <c r="CH40" s="701"/>
      <c r="CI40" s="701"/>
      <c r="CJ40" s="701"/>
      <c r="CK40" s="701"/>
      <c r="CL40" s="701"/>
      <c r="CM40" s="701"/>
      <c r="CN40" s="701"/>
      <c r="CO40" s="701"/>
      <c r="CP40" s="701"/>
      <c r="CQ40" s="702"/>
      <c r="CR40" s="685">
        <v>1322756</v>
      </c>
      <c r="CS40" s="686"/>
      <c r="CT40" s="686"/>
      <c r="CU40" s="686"/>
      <c r="CV40" s="686"/>
      <c r="CW40" s="686"/>
      <c r="CX40" s="686"/>
      <c r="CY40" s="687"/>
      <c r="CZ40" s="690">
        <v>2.2000000000000002</v>
      </c>
      <c r="DA40" s="719"/>
      <c r="DB40" s="719"/>
      <c r="DC40" s="723"/>
      <c r="DD40" s="694">
        <v>329556</v>
      </c>
      <c r="DE40" s="686"/>
      <c r="DF40" s="686"/>
      <c r="DG40" s="686"/>
      <c r="DH40" s="686"/>
      <c r="DI40" s="686"/>
      <c r="DJ40" s="686"/>
      <c r="DK40" s="687"/>
      <c r="DL40" s="694">
        <v>112627</v>
      </c>
      <c r="DM40" s="686"/>
      <c r="DN40" s="686"/>
      <c r="DO40" s="686"/>
      <c r="DP40" s="686"/>
      <c r="DQ40" s="686"/>
      <c r="DR40" s="686"/>
      <c r="DS40" s="686"/>
      <c r="DT40" s="686"/>
      <c r="DU40" s="686"/>
      <c r="DV40" s="687"/>
      <c r="DW40" s="690">
        <v>0.4</v>
      </c>
      <c r="DX40" s="719"/>
      <c r="DY40" s="719"/>
      <c r="DZ40" s="719"/>
      <c r="EA40" s="719"/>
      <c r="EB40" s="719"/>
      <c r="EC40" s="720"/>
    </row>
    <row r="41" spans="2:133" ht="11.25" customHeight="1" x14ac:dyDescent="0.15">
      <c r="B41" s="682" t="s">
        <v>349</v>
      </c>
      <c r="C41" s="683"/>
      <c r="D41" s="683"/>
      <c r="E41" s="683"/>
      <c r="F41" s="683"/>
      <c r="G41" s="683"/>
      <c r="H41" s="683"/>
      <c r="I41" s="683"/>
      <c r="J41" s="683"/>
      <c r="K41" s="683"/>
      <c r="L41" s="683"/>
      <c r="M41" s="683"/>
      <c r="N41" s="683"/>
      <c r="O41" s="683"/>
      <c r="P41" s="683"/>
      <c r="Q41" s="684"/>
      <c r="R41" s="685" t="s">
        <v>129</v>
      </c>
      <c r="S41" s="686"/>
      <c r="T41" s="686"/>
      <c r="U41" s="686"/>
      <c r="V41" s="686"/>
      <c r="W41" s="686"/>
      <c r="X41" s="686"/>
      <c r="Y41" s="687"/>
      <c r="Z41" s="688" t="s">
        <v>234</v>
      </c>
      <c r="AA41" s="688"/>
      <c r="AB41" s="688"/>
      <c r="AC41" s="688"/>
      <c r="AD41" s="689" t="s">
        <v>129</v>
      </c>
      <c r="AE41" s="689"/>
      <c r="AF41" s="689"/>
      <c r="AG41" s="689"/>
      <c r="AH41" s="689"/>
      <c r="AI41" s="689"/>
      <c r="AJ41" s="689"/>
      <c r="AK41" s="689"/>
      <c r="AL41" s="690" t="s">
        <v>234</v>
      </c>
      <c r="AM41" s="691"/>
      <c r="AN41" s="691"/>
      <c r="AO41" s="692"/>
      <c r="AQ41" s="763" t="s">
        <v>350</v>
      </c>
      <c r="AR41" s="764"/>
      <c r="AS41" s="764"/>
      <c r="AT41" s="764"/>
      <c r="AU41" s="764"/>
      <c r="AV41" s="764"/>
      <c r="AW41" s="764"/>
      <c r="AX41" s="764"/>
      <c r="AY41" s="765"/>
      <c r="AZ41" s="685">
        <v>833220</v>
      </c>
      <c r="BA41" s="686"/>
      <c r="BB41" s="686"/>
      <c r="BC41" s="686"/>
      <c r="BD41" s="721"/>
      <c r="BE41" s="721"/>
      <c r="BF41" s="752"/>
      <c r="BG41" s="772"/>
      <c r="BH41" s="773"/>
      <c r="BI41" s="773"/>
      <c r="BJ41" s="773"/>
      <c r="BK41" s="773"/>
      <c r="BL41" s="236"/>
      <c r="BM41" s="701" t="s">
        <v>351</v>
      </c>
      <c r="BN41" s="701"/>
      <c r="BO41" s="701"/>
      <c r="BP41" s="701"/>
      <c r="BQ41" s="701"/>
      <c r="BR41" s="701"/>
      <c r="BS41" s="701"/>
      <c r="BT41" s="701"/>
      <c r="BU41" s="702"/>
      <c r="BV41" s="685">
        <v>1</v>
      </c>
      <c r="BW41" s="686"/>
      <c r="BX41" s="686"/>
      <c r="BY41" s="686"/>
      <c r="BZ41" s="686"/>
      <c r="CA41" s="686"/>
      <c r="CB41" s="695"/>
      <c r="CD41" s="700" t="s">
        <v>352</v>
      </c>
      <c r="CE41" s="701"/>
      <c r="CF41" s="701"/>
      <c r="CG41" s="701"/>
      <c r="CH41" s="701"/>
      <c r="CI41" s="701"/>
      <c r="CJ41" s="701"/>
      <c r="CK41" s="701"/>
      <c r="CL41" s="701"/>
      <c r="CM41" s="701"/>
      <c r="CN41" s="701"/>
      <c r="CO41" s="701"/>
      <c r="CP41" s="701"/>
      <c r="CQ41" s="702"/>
      <c r="CR41" s="685" t="s">
        <v>234</v>
      </c>
      <c r="CS41" s="721"/>
      <c r="CT41" s="721"/>
      <c r="CU41" s="721"/>
      <c r="CV41" s="721"/>
      <c r="CW41" s="721"/>
      <c r="CX41" s="721"/>
      <c r="CY41" s="722"/>
      <c r="CZ41" s="690" t="s">
        <v>139</v>
      </c>
      <c r="DA41" s="719"/>
      <c r="DB41" s="719"/>
      <c r="DC41" s="723"/>
      <c r="DD41" s="694" t="s">
        <v>234</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15">
      <c r="B42" s="682" t="s">
        <v>353</v>
      </c>
      <c r="C42" s="683"/>
      <c r="D42" s="683"/>
      <c r="E42" s="683"/>
      <c r="F42" s="683"/>
      <c r="G42" s="683"/>
      <c r="H42" s="683"/>
      <c r="I42" s="683"/>
      <c r="J42" s="683"/>
      <c r="K42" s="683"/>
      <c r="L42" s="683"/>
      <c r="M42" s="683"/>
      <c r="N42" s="683"/>
      <c r="O42" s="683"/>
      <c r="P42" s="683"/>
      <c r="Q42" s="684"/>
      <c r="R42" s="685">
        <v>1200000</v>
      </c>
      <c r="S42" s="686"/>
      <c r="T42" s="686"/>
      <c r="U42" s="686"/>
      <c r="V42" s="686"/>
      <c r="W42" s="686"/>
      <c r="X42" s="686"/>
      <c r="Y42" s="687"/>
      <c r="Z42" s="688">
        <v>1.9</v>
      </c>
      <c r="AA42" s="688"/>
      <c r="AB42" s="688"/>
      <c r="AC42" s="688"/>
      <c r="AD42" s="689" t="s">
        <v>234</v>
      </c>
      <c r="AE42" s="689"/>
      <c r="AF42" s="689"/>
      <c r="AG42" s="689"/>
      <c r="AH42" s="689"/>
      <c r="AI42" s="689"/>
      <c r="AJ42" s="689"/>
      <c r="AK42" s="689"/>
      <c r="AL42" s="690" t="s">
        <v>129</v>
      </c>
      <c r="AM42" s="691"/>
      <c r="AN42" s="691"/>
      <c r="AO42" s="692"/>
      <c r="AQ42" s="784" t="s">
        <v>354</v>
      </c>
      <c r="AR42" s="785"/>
      <c r="AS42" s="785"/>
      <c r="AT42" s="785"/>
      <c r="AU42" s="785"/>
      <c r="AV42" s="785"/>
      <c r="AW42" s="785"/>
      <c r="AX42" s="785"/>
      <c r="AY42" s="786"/>
      <c r="AZ42" s="776">
        <v>2533731</v>
      </c>
      <c r="BA42" s="777"/>
      <c r="BB42" s="777"/>
      <c r="BC42" s="777"/>
      <c r="BD42" s="756"/>
      <c r="BE42" s="756"/>
      <c r="BF42" s="758"/>
      <c r="BG42" s="774"/>
      <c r="BH42" s="775"/>
      <c r="BI42" s="775"/>
      <c r="BJ42" s="775"/>
      <c r="BK42" s="775"/>
      <c r="BL42" s="237"/>
      <c r="BM42" s="711" t="s">
        <v>355</v>
      </c>
      <c r="BN42" s="711"/>
      <c r="BO42" s="711"/>
      <c r="BP42" s="711"/>
      <c r="BQ42" s="711"/>
      <c r="BR42" s="711"/>
      <c r="BS42" s="711"/>
      <c r="BT42" s="711"/>
      <c r="BU42" s="712"/>
      <c r="BV42" s="776">
        <v>296</v>
      </c>
      <c r="BW42" s="777"/>
      <c r="BX42" s="777"/>
      <c r="BY42" s="777"/>
      <c r="BZ42" s="777"/>
      <c r="CA42" s="777"/>
      <c r="CB42" s="783"/>
      <c r="CD42" s="682" t="s">
        <v>356</v>
      </c>
      <c r="CE42" s="683"/>
      <c r="CF42" s="683"/>
      <c r="CG42" s="683"/>
      <c r="CH42" s="683"/>
      <c r="CI42" s="683"/>
      <c r="CJ42" s="683"/>
      <c r="CK42" s="683"/>
      <c r="CL42" s="683"/>
      <c r="CM42" s="683"/>
      <c r="CN42" s="683"/>
      <c r="CO42" s="683"/>
      <c r="CP42" s="683"/>
      <c r="CQ42" s="684"/>
      <c r="CR42" s="685">
        <v>7527731</v>
      </c>
      <c r="CS42" s="686"/>
      <c r="CT42" s="686"/>
      <c r="CU42" s="686"/>
      <c r="CV42" s="686"/>
      <c r="CW42" s="686"/>
      <c r="CX42" s="686"/>
      <c r="CY42" s="687"/>
      <c r="CZ42" s="690">
        <v>12.4</v>
      </c>
      <c r="DA42" s="691"/>
      <c r="DB42" s="691"/>
      <c r="DC42" s="703"/>
      <c r="DD42" s="694">
        <v>2499772</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15">
      <c r="B43" s="735" t="s">
        <v>357</v>
      </c>
      <c r="C43" s="736"/>
      <c r="D43" s="736"/>
      <c r="E43" s="736"/>
      <c r="F43" s="736"/>
      <c r="G43" s="736"/>
      <c r="H43" s="736"/>
      <c r="I43" s="736"/>
      <c r="J43" s="736"/>
      <c r="K43" s="736"/>
      <c r="L43" s="736"/>
      <c r="M43" s="736"/>
      <c r="N43" s="736"/>
      <c r="O43" s="736"/>
      <c r="P43" s="736"/>
      <c r="Q43" s="737"/>
      <c r="R43" s="776">
        <v>63753062</v>
      </c>
      <c r="S43" s="777"/>
      <c r="T43" s="777"/>
      <c r="U43" s="777"/>
      <c r="V43" s="777"/>
      <c r="W43" s="777"/>
      <c r="X43" s="777"/>
      <c r="Y43" s="778"/>
      <c r="Z43" s="779">
        <v>100</v>
      </c>
      <c r="AA43" s="779"/>
      <c r="AB43" s="779"/>
      <c r="AC43" s="779"/>
      <c r="AD43" s="780">
        <v>26240464</v>
      </c>
      <c r="AE43" s="780"/>
      <c r="AF43" s="780"/>
      <c r="AG43" s="780"/>
      <c r="AH43" s="780"/>
      <c r="AI43" s="780"/>
      <c r="AJ43" s="780"/>
      <c r="AK43" s="780"/>
      <c r="AL43" s="781">
        <v>100</v>
      </c>
      <c r="AM43" s="757"/>
      <c r="AN43" s="757"/>
      <c r="AO43" s="782"/>
      <c r="BV43" s="238"/>
      <c r="BW43" s="238"/>
      <c r="BX43" s="238"/>
      <c r="BY43" s="238"/>
      <c r="BZ43" s="238"/>
      <c r="CA43" s="238"/>
      <c r="CB43" s="238"/>
      <c r="CD43" s="682" t="s">
        <v>358</v>
      </c>
      <c r="CE43" s="683"/>
      <c r="CF43" s="683"/>
      <c r="CG43" s="683"/>
      <c r="CH43" s="683"/>
      <c r="CI43" s="683"/>
      <c r="CJ43" s="683"/>
      <c r="CK43" s="683"/>
      <c r="CL43" s="683"/>
      <c r="CM43" s="683"/>
      <c r="CN43" s="683"/>
      <c r="CO43" s="683"/>
      <c r="CP43" s="683"/>
      <c r="CQ43" s="684"/>
      <c r="CR43" s="685">
        <v>160740</v>
      </c>
      <c r="CS43" s="721"/>
      <c r="CT43" s="721"/>
      <c r="CU43" s="721"/>
      <c r="CV43" s="721"/>
      <c r="CW43" s="721"/>
      <c r="CX43" s="721"/>
      <c r="CY43" s="722"/>
      <c r="CZ43" s="690">
        <v>0.3</v>
      </c>
      <c r="DA43" s="719"/>
      <c r="DB43" s="719"/>
      <c r="DC43" s="723"/>
      <c r="DD43" s="694">
        <v>160740</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306</v>
      </c>
      <c r="CE44" s="798"/>
      <c r="CF44" s="682" t="s">
        <v>359</v>
      </c>
      <c r="CG44" s="683"/>
      <c r="CH44" s="683"/>
      <c r="CI44" s="683"/>
      <c r="CJ44" s="683"/>
      <c r="CK44" s="683"/>
      <c r="CL44" s="683"/>
      <c r="CM44" s="683"/>
      <c r="CN44" s="683"/>
      <c r="CO44" s="683"/>
      <c r="CP44" s="683"/>
      <c r="CQ44" s="684"/>
      <c r="CR44" s="685">
        <v>6262821</v>
      </c>
      <c r="CS44" s="686"/>
      <c r="CT44" s="686"/>
      <c r="CU44" s="686"/>
      <c r="CV44" s="686"/>
      <c r="CW44" s="686"/>
      <c r="CX44" s="686"/>
      <c r="CY44" s="687"/>
      <c r="CZ44" s="690">
        <v>10.3</v>
      </c>
      <c r="DA44" s="691"/>
      <c r="DB44" s="691"/>
      <c r="DC44" s="703"/>
      <c r="DD44" s="694">
        <v>1799356</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15">
      <c r="B45" s="240" t="s">
        <v>360</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361</v>
      </c>
      <c r="CG45" s="683"/>
      <c r="CH45" s="683"/>
      <c r="CI45" s="683"/>
      <c r="CJ45" s="683"/>
      <c r="CK45" s="683"/>
      <c r="CL45" s="683"/>
      <c r="CM45" s="683"/>
      <c r="CN45" s="683"/>
      <c r="CO45" s="683"/>
      <c r="CP45" s="683"/>
      <c r="CQ45" s="684"/>
      <c r="CR45" s="685">
        <v>2771084</v>
      </c>
      <c r="CS45" s="721"/>
      <c r="CT45" s="721"/>
      <c r="CU45" s="721"/>
      <c r="CV45" s="721"/>
      <c r="CW45" s="721"/>
      <c r="CX45" s="721"/>
      <c r="CY45" s="722"/>
      <c r="CZ45" s="690">
        <v>4.5999999999999996</v>
      </c>
      <c r="DA45" s="719"/>
      <c r="DB45" s="719"/>
      <c r="DC45" s="723"/>
      <c r="DD45" s="694">
        <v>144543</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15">
      <c r="B46" s="241" t="s">
        <v>362</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363</v>
      </c>
      <c r="CG46" s="683"/>
      <c r="CH46" s="683"/>
      <c r="CI46" s="683"/>
      <c r="CJ46" s="683"/>
      <c r="CK46" s="683"/>
      <c r="CL46" s="683"/>
      <c r="CM46" s="683"/>
      <c r="CN46" s="683"/>
      <c r="CO46" s="683"/>
      <c r="CP46" s="683"/>
      <c r="CQ46" s="684"/>
      <c r="CR46" s="685">
        <v>3342757</v>
      </c>
      <c r="CS46" s="686"/>
      <c r="CT46" s="686"/>
      <c r="CU46" s="686"/>
      <c r="CV46" s="686"/>
      <c r="CW46" s="686"/>
      <c r="CX46" s="686"/>
      <c r="CY46" s="687"/>
      <c r="CZ46" s="690">
        <v>5.5</v>
      </c>
      <c r="DA46" s="691"/>
      <c r="DB46" s="691"/>
      <c r="DC46" s="703"/>
      <c r="DD46" s="694">
        <v>1515469</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15">
      <c r="B47" s="242" t="s">
        <v>364</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365</v>
      </c>
      <c r="CG47" s="683"/>
      <c r="CH47" s="683"/>
      <c r="CI47" s="683"/>
      <c r="CJ47" s="683"/>
      <c r="CK47" s="683"/>
      <c r="CL47" s="683"/>
      <c r="CM47" s="683"/>
      <c r="CN47" s="683"/>
      <c r="CO47" s="683"/>
      <c r="CP47" s="683"/>
      <c r="CQ47" s="684"/>
      <c r="CR47" s="685">
        <v>1264910</v>
      </c>
      <c r="CS47" s="721"/>
      <c r="CT47" s="721"/>
      <c r="CU47" s="721"/>
      <c r="CV47" s="721"/>
      <c r="CW47" s="721"/>
      <c r="CX47" s="721"/>
      <c r="CY47" s="722"/>
      <c r="CZ47" s="690">
        <v>2.1</v>
      </c>
      <c r="DA47" s="719"/>
      <c r="DB47" s="719"/>
      <c r="DC47" s="723"/>
      <c r="DD47" s="694">
        <v>700416</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366</v>
      </c>
      <c r="CG48" s="683"/>
      <c r="CH48" s="683"/>
      <c r="CI48" s="683"/>
      <c r="CJ48" s="683"/>
      <c r="CK48" s="683"/>
      <c r="CL48" s="683"/>
      <c r="CM48" s="683"/>
      <c r="CN48" s="683"/>
      <c r="CO48" s="683"/>
      <c r="CP48" s="683"/>
      <c r="CQ48" s="684"/>
      <c r="CR48" s="685" t="s">
        <v>129</v>
      </c>
      <c r="CS48" s="686"/>
      <c r="CT48" s="686"/>
      <c r="CU48" s="686"/>
      <c r="CV48" s="686"/>
      <c r="CW48" s="686"/>
      <c r="CX48" s="686"/>
      <c r="CY48" s="687"/>
      <c r="CZ48" s="690" t="s">
        <v>237</v>
      </c>
      <c r="DA48" s="691"/>
      <c r="DB48" s="691"/>
      <c r="DC48" s="703"/>
      <c r="DD48" s="694" t="s">
        <v>237</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5" t="s">
        <v>367</v>
      </c>
      <c r="CE49" s="736"/>
      <c r="CF49" s="736"/>
      <c r="CG49" s="736"/>
      <c r="CH49" s="736"/>
      <c r="CI49" s="736"/>
      <c r="CJ49" s="736"/>
      <c r="CK49" s="736"/>
      <c r="CL49" s="736"/>
      <c r="CM49" s="736"/>
      <c r="CN49" s="736"/>
      <c r="CO49" s="736"/>
      <c r="CP49" s="736"/>
      <c r="CQ49" s="737"/>
      <c r="CR49" s="776">
        <v>60702970</v>
      </c>
      <c r="CS49" s="756"/>
      <c r="CT49" s="756"/>
      <c r="CU49" s="756"/>
      <c r="CV49" s="756"/>
      <c r="CW49" s="756"/>
      <c r="CX49" s="756"/>
      <c r="CY49" s="787"/>
      <c r="CZ49" s="781">
        <v>100</v>
      </c>
      <c r="DA49" s="788"/>
      <c r="DB49" s="788"/>
      <c r="DC49" s="789"/>
      <c r="DD49" s="790">
        <v>35807328</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EOSyuGfwl6e1w/6VTBdHAy/R7XYAHjmPO0xDOvzKwCAvkLn3DXmA754eAccdiEtipV50yyYSj3rY9I+LeaZnZA==" saltValue="7+7a4X3k4QVSFAa5pyUjdw=="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368</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369</v>
      </c>
      <c r="DK2" s="833"/>
      <c r="DL2" s="833"/>
      <c r="DM2" s="833"/>
      <c r="DN2" s="833"/>
      <c r="DO2" s="834"/>
      <c r="DP2" s="251"/>
      <c r="DQ2" s="832" t="s">
        <v>370</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371</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372</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373</v>
      </c>
      <c r="B5" s="827"/>
      <c r="C5" s="827"/>
      <c r="D5" s="827"/>
      <c r="E5" s="827"/>
      <c r="F5" s="827"/>
      <c r="G5" s="827"/>
      <c r="H5" s="827"/>
      <c r="I5" s="827"/>
      <c r="J5" s="827"/>
      <c r="K5" s="827"/>
      <c r="L5" s="827"/>
      <c r="M5" s="827"/>
      <c r="N5" s="827"/>
      <c r="O5" s="827"/>
      <c r="P5" s="828"/>
      <c r="Q5" s="803" t="s">
        <v>374</v>
      </c>
      <c r="R5" s="804"/>
      <c r="S5" s="804"/>
      <c r="T5" s="804"/>
      <c r="U5" s="805"/>
      <c r="V5" s="803" t="s">
        <v>375</v>
      </c>
      <c r="W5" s="804"/>
      <c r="X5" s="804"/>
      <c r="Y5" s="804"/>
      <c r="Z5" s="805"/>
      <c r="AA5" s="803" t="s">
        <v>376</v>
      </c>
      <c r="AB5" s="804"/>
      <c r="AC5" s="804"/>
      <c r="AD5" s="804"/>
      <c r="AE5" s="804"/>
      <c r="AF5" s="836" t="s">
        <v>377</v>
      </c>
      <c r="AG5" s="804"/>
      <c r="AH5" s="804"/>
      <c r="AI5" s="804"/>
      <c r="AJ5" s="815"/>
      <c r="AK5" s="804" t="s">
        <v>378</v>
      </c>
      <c r="AL5" s="804"/>
      <c r="AM5" s="804"/>
      <c r="AN5" s="804"/>
      <c r="AO5" s="805"/>
      <c r="AP5" s="803" t="s">
        <v>379</v>
      </c>
      <c r="AQ5" s="804"/>
      <c r="AR5" s="804"/>
      <c r="AS5" s="804"/>
      <c r="AT5" s="805"/>
      <c r="AU5" s="803" t="s">
        <v>380</v>
      </c>
      <c r="AV5" s="804"/>
      <c r="AW5" s="804"/>
      <c r="AX5" s="804"/>
      <c r="AY5" s="815"/>
      <c r="AZ5" s="258"/>
      <c r="BA5" s="258"/>
      <c r="BB5" s="258"/>
      <c r="BC5" s="258"/>
      <c r="BD5" s="258"/>
      <c r="BE5" s="259"/>
      <c r="BF5" s="259"/>
      <c r="BG5" s="259"/>
      <c r="BH5" s="259"/>
      <c r="BI5" s="259"/>
      <c r="BJ5" s="259"/>
      <c r="BK5" s="259"/>
      <c r="BL5" s="259"/>
      <c r="BM5" s="259"/>
      <c r="BN5" s="259"/>
      <c r="BO5" s="259"/>
      <c r="BP5" s="259"/>
      <c r="BQ5" s="826" t="s">
        <v>381</v>
      </c>
      <c r="BR5" s="827"/>
      <c r="BS5" s="827"/>
      <c r="BT5" s="827"/>
      <c r="BU5" s="827"/>
      <c r="BV5" s="827"/>
      <c r="BW5" s="827"/>
      <c r="BX5" s="827"/>
      <c r="BY5" s="827"/>
      <c r="BZ5" s="827"/>
      <c r="CA5" s="827"/>
      <c r="CB5" s="827"/>
      <c r="CC5" s="827"/>
      <c r="CD5" s="827"/>
      <c r="CE5" s="827"/>
      <c r="CF5" s="827"/>
      <c r="CG5" s="828"/>
      <c r="CH5" s="803" t="s">
        <v>382</v>
      </c>
      <c r="CI5" s="804"/>
      <c r="CJ5" s="804"/>
      <c r="CK5" s="804"/>
      <c r="CL5" s="805"/>
      <c r="CM5" s="803" t="s">
        <v>383</v>
      </c>
      <c r="CN5" s="804"/>
      <c r="CO5" s="804"/>
      <c r="CP5" s="804"/>
      <c r="CQ5" s="805"/>
      <c r="CR5" s="803" t="s">
        <v>384</v>
      </c>
      <c r="CS5" s="804"/>
      <c r="CT5" s="804"/>
      <c r="CU5" s="804"/>
      <c r="CV5" s="805"/>
      <c r="CW5" s="803" t="s">
        <v>385</v>
      </c>
      <c r="CX5" s="804"/>
      <c r="CY5" s="804"/>
      <c r="CZ5" s="804"/>
      <c r="DA5" s="805"/>
      <c r="DB5" s="803" t="s">
        <v>386</v>
      </c>
      <c r="DC5" s="804"/>
      <c r="DD5" s="804"/>
      <c r="DE5" s="804"/>
      <c r="DF5" s="805"/>
      <c r="DG5" s="809" t="s">
        <v>387</v>
      </c>
      <c r="DH5" s="810"/>
      <c r="DI5" s="810"/>
      <c r="DJ5" s="810"/>
      <c r="DK5" s="811"/>
      <c r="DL5" s="809" t="s">
        <v>388</v>
      </c>
      <c r="DM5" s="810"/>
      <c r="DN5" s="810"/>
      <c r="DO5" s="810"/>
      <c r="DP5" s="811"/>
      <c r="DQ5" s="803" t="s">
        <v>389</v>
      </c>
      <c r="DR5" s="804"/>
      <c r="DS5" s="804"/>
      <c r="DT5" s="804"/>
      <c r="DU5" s="805"/>
      <c r="DV5" s="803" t="s">
        <v>380</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390</v>
      </c>
      <c r="C7" s="818"/>
      <c r="D7" s="818"/>
      <c r="E7" s="818"/>
      <c r="F7" s="818"/>
      <c r="G7" s="818"/>
      <c r="H7" s="818"/>
      <c r="I7" s="818"/>
      <c r="J7" s="818"/>
      <c r="K7" s="818"/>
      <c r="L7" s="818"/>
      <c r="M7" s="818"/>
      <c r="N7" s="818"/>
      <c r="O7" s="818"/>
      <c r="P7" s="819"/>
      <c r="Q7" s="820">
        <v>63510</v>
      </c>
      <c r="R7" s="821"/>
      <c r="S7" s="821"/>
      <c r="T7" s="821"/>
      <c r="U7" s="821"/>
      <c r="V7" s="821">
        <v>60461</v>
      </c>
      <c r="W7" s="821"/>
      <c r="X7" s="821"/>
      <c r="Y7" s="821"/>
      <c r="Z7" s="821"/>
      <c r="AA7" s="821">
        <v>3049</v>
      </c>
      <c r="AB7" s="821"/>
      <c r="AC7" s="821"/>
      <c r="AD7" s="821"/>
      <c r="AE7" s="822"/>
      <c r="AF7" s="823">
        <v>1574</v>
      </c>
      <c r="AG7" s="824"/>
      <c r="AH7" s="824"/>
      <c r="AI7" s="824"/>
      <c r="AJ7" s="825"/>
      <c r="AK7" s="860">
        <v>6398</v>
      </c>
      <c r="AL7" s="861"/>
      <c r="AM7" s="861"/>
      <c r="AN7" s="861"/>
      <c r="AO7" s="861"/>
      <c r="AP7" s="861">
        <v>21472</v>
      </c>
      <c r="AQ7" s="861"/>
      <c r="AR7" s="861"/>
      <c r="AS7" s="861"/>
      <c r="AT7" s="861"/>
      <c r="AU7" s="862" t="s">
        <v>607</v>
      </c>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t="s">
        <v>587</v>
      </c>
      <c r="BT7" s="865"/>
      <c r="BU7" s="865"/>
      <c r="BV7" s="865"/>
      <c r="BW7" s="865"/>
      <c r="BX7" s="865"/>
      <c r="BY7" s="865"/>
      <c r="BZ7" s="865"/>
      <c r="CA7" s="865"/>
      <c r="CB7" s="865"/>
      <c r="CC7" s="865"/>
      <c r="CD7" s="865"/>
      <c r="CE7" s="865"/>
      <c r="CF7" s="865"/>
      <c r="CG7" s="866"/>
      <c r="CH7" s="857">
        <v>-14</v>
      </c>
      <c r="CI7" s="858"/>
      <c r="CJ7" s="858"/>
      <c r="CK7" s="858"/>
      <c r="CL7" s="859"/>
      <c r="CM7" s="857">
        <v>114</v>
      </c>
      <c r="CN7" s="858"/>
      <c r="CO7" s="858"/>
      <c r="CP7" s="858"/>
      <c r="CQ7" s="859"/>
      <c r="CR7" s="857">
        <v>5</v>
      </c>
      <c r="CS7" s="858"/>
      <c r="CT7" s="858"/>
      <c r="CU7" s="858"/>
      <c r="CV7" s="859"/>
      <c r="CW7" s="857" t="s">
        <v>608</v>
      </c>
      <c r="CX7" s="858"/>
      <c r="CY7" s="858"/>
      <c r="CZ7" s="858"/>
      <c r="DA7" s="859"/>
      <c r="DB7" s="857" t="s">
        <v>608</v>
      </c>
      <c r="DC7" s="858"/>
      <c r="DD7" s="858"/>
      <c r="DE7" s="858"/>
      <c r="DF7" s="859"/>
      <c r="DG7" s="857" t="s">
        <v>608</v>
      </c>
      <c r="DH7" s="858"/>
      <c r="DI7" s="858"/>
      <c r="DJ7" s="858"/>
      <c r="DK7" s="859"/>
      <c r="DL7" s="857" t="s">
        <v>608</v>
      </c>
      <c r="DM7" s="858"/>
      <c r="DN7" s="858"/>
      <c r="DO7" s="858"/>
      <c r="DP7" s="859"/>
      <c r="DQ7" s="857" t="s">
        <v>608</v>
      </c>
      <c r="DR7" s="858"/>
      <c r="DS7" s="858"/>
      <c r="DT7" s="858"/>
      <c r="DU7" s="859"/>
      <c r="DV7" s="838"/>
      <c r="DW7" s="839"/>
      <c r="DX7" s="839"/>
      <c r="DY7" s="839"/>
      <c r="DZ7" s="840"/>
      <c r="EA7" s="256"/>
    </row>
    <row r="8" spans="1:131" s="257" customFormat="1" ht="26.25" customHeight="1" x14ac:dyDescent="0.15">
      <c r="A8" s="263">
        <v>2</v>
      </c>
      <c r="B8" s="841" t="s">
        <v>391</v>
      </c>
      <c r="C8" s="842"/>
      <c r="D8" s="842"/>
      <c r="E8" s="842"/>
      <c r="F8" s="842"/>
      <c r="G8" s="842"/>
      <c r="H8" s="842"/>
      <c r="I8" s="842"/>
      <c r="J8" s="842"/>
      <c r="K8" s="842"/>
      <c r="L8" s="842"/>
      <c r="M8" s="842"/>
      <c r="N8" s="842"/>
      <c r="O8" s="842"/>
      <c r="P8" s="843"/>
      <c r="Q8" s="844">
        <v>358</v>
      </c>
      <c r="R8" s="845"/>
      <c r="S8" s="845"/>
      <c r="T8" s="845"/>
      <c r="U8" s="845"/>
      <c r="V8" s="845">
        <v>357</v>
      </c>
      <c r="W8" s="845"/>
      <c r="X8" s="845"/>
      <c r="Y8" s="845"/>
      <c r="Z8" s="845"/>
      <c r="AA8" s="845">
        <v>1</v>
      </c>
      <c r="AB8" s="845"/>
      <c r="AC8" s="845"/>
      <c r="AD8" s="845"/>
      <c r="AE8" s="846"/>
      <c r="AF8" s="847">
        <v>1</v>
      </c>
      <c r="AG8" s="848"/>
      <c r="AH8" s="848"/>
      <c r="AI8" s="848"/>
      <c r="AJ8" s="849"/>
      <c r="AK8" s="850">
        <v>108</v>
      </c>
      <c r="AL8" s="851"/>
      <c r="AM8" s="851"/>
      <c r="AN8" s="851"/>
      <c r="AO8" s="851"/>
      <c r="AP8" s="851" t="s">
        <v>519</v>
      </c>
      <c r="AQ8" s="851"/>
      <c r="AR8" s="851"/>
      <c r="AS8" s="851"/>
      <c r="AT8" s="851"/>
      <c r="AU8" s="852" t="s">
        <v>606</v>
      </c>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t="s">
        <v>588</v>
      </c>
      <c r="BT8" s="855"/>
      <c r="BU8" s="855"/>
      <c r="BV8" s="855"/>
      <c r="BW8" s="855"/>
      <c r="BX8" s="855"/>
      <c r="BY8" s="855"/>
      <c r="BZ8" s="855"/>
      <c r="CA8" s="855"/>
      <c r="CB8" s="855"/>
      <c r="CC8" s="855"/>
      <c r="CD8" s="855"/>
      <c r="CE8" s="855"/>
      <c r="CF8" s="855"/>
      <c r="CG8" s="856"/>
      <c r="CH8" s="867">
        <v>0</v>
      </c>
      <c r="CI8" s="868"/>
      <c r="CJ8" s="868"/>
      <c r="CK8" s="868"/>
      <c r="CL8" s="869"/>
      <c r="CM8" s="867">
        <v>513</v>
      </c>
      <c r="CN8" s="868"/>
      <c r="CO8" s="868"/>
      <c r="CP8" s="868"/>
      <c r="CQ8" s="869"/>
      <c r="CR8" s="867">
        <v>110</v>
      </c>
      <c r="CS8" s="868"/>
      <c r="CT8" s="868"/>
      <c r="CU8" s="868"/>
      <c r="CV8" s="869"/>
      <c r="CW8" s="867">
        <v>3</v>
      </c>
      <c r="CX8" s="868"/>
      <c r="CY8" s="868"/>
      <c r="CZ8" s="868"/>
      <c r="DA8" s="869"/>
      <c r="DB8" s="867" t="s">
        <v>608</v>
      </c>
      <c r="DC8" s="868"/>
      <c r="DD8" s="868"/>
      <c r="DE8" s="868"/>
      <c r="DF8" s="869"/>
      <c r="DG8" s="867" t="s">
        <v>608</v>
      </c>
      <c r="DH8" s="868"/>
      <c r="DI8" s="868"/>
      <c r="DJ8" s="868"/>
      <c r="DK8" s="869"/>
      <c r="DL8" s="867" t="s">
        <v>608</v>
      </c>
      <c r="DM8" s="868"/>
      <c r="DN8" s="868"/>
      <c r="DO8" s="868"/>
      <c r="DP8" s="869"/>
      <c r="DQ8" s="867" t="s">
        <v>608</v>
      </c>
      <c r="DR8" s="868"/>
      <c r="DS8" s="868"/>
      <c r="DT8" s="868"/>
      <c r="DU8" s="869"/>
      <c r="DV8" s="870"/>
      <c r="DW8" s="871"/>
      <c r="DX8" s="871"/>
      <c r="DY8" s="871"/>
      <c r="DZ8" s="872"/>
      <c r="EA8" s="256"/>
    </row>
    <row r="9" spans="1:131" s="257" customFormat="1" ht="26.25" customHeight="1" x14ac:dyDescent="0.15">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t="s">
        <v>605</v>
      </c>
      <c r="BS9" s="854" t="s">
        <v>589</v>
      </c>
      <c r="BT9" s="855"/>
      <c r="BU9" s="855"/>
      <c r="BV9" s="855"/>
      <c r="BW9" s="855"/>
      <c r="BX9" s="855"/>
      <c r="BY9" s="855"/>
      <c r="BZ9" s="855"/>
      <c r="CA9" s="855"/>
      <c r="CB9" s="855"/>
      <c r="CC9" s="855"/>
      <c r="CD9" s="855"/>
      <c r="CE9" s="855"/>
      <c r="CF9" s="855"/>
      <c r="CG9" s="856"/>
      <c r="CH9" s="867">
        <v>0</v>
      </c>
      <c r="CI9" s="868"/>
      <c r="CJ9" s="868"/>
      <c r="CK9" s="868"/>
      <c r="CL9" s="869"/>
      <c r="CM9" s="867">
        <v>11</v>
      </c>
      <c r="CN9" s="868"/>
      <c r="CO9" s="868"/>
      <c r="CP9" s="868"/>
      <c r="CQ9" s="869"/>
      <c r="CR9" s="867">
        <v>8</v>
      </c>
      <c r="CS9" s="868"/>
      <c r="CT9" s="868"/>
      <c r="CU9" s="868"/>
      <c r="CV9" s="869"/>
      <c r="CW9" s="867" t="s">
        <v>608</v>
      </c>
      <c r="CX9" s="868"/>
      <c r="CY9" s="868"/>
      <c r="CZ9" s="868"/>
      <c r="DA9" s="869"/>
      <c r="DB9" s="867" t="s">
        <v>608</v>
      </c>
      <c r="DC9" s="868"/>
      <c r="DD9" s="868"/>
      <c r="DE9" s="868"/>
      <c r="DF9" s="869"/>
      <c r="DG9" s="867">
        <v>590</v>
      </c>
      <c r="DH9" s="868"/>
      <c r="DI9" s="868"/>
      <c r="DJ9" s="868"/>
      <c r="DK9" s="869"/>
      <c r="DL9" s="867">
        <v>48</v>
      </c>
      <c r="DM9" s="868"/>
      <c r="DN9" s="868"/>
      <c r="DO9" s="868"/>
      <c r="DP9" s="869"/>
      <c r="DQ9" s="867" t="s">
        <v>608</v>
      </c>
      <c r="DR9" s="868"/>
      <c r="DS9" s="868"/>
      <c r="DT9" s="868"/>
      <c r="DU9" s="869"/>
      <c r="DV9" s="870"/>
      <c r="DW9" s="871"/>
      <c r="DX9" s="871"/>
      <c r="DY9" s="871"/>
      <c r="DZ9" s="872"/>
      <c r="EA9" s="256"/>
    </row>
    <row r="10" spans="1:131" s="257" customFormat="1" ht="26.25" customHeight="1" x14ac:dyDescent="0.15">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t="s">
        <v>590</v>
      </c>
      <c r="BT10" s="855"/>
      <c r="BU10" s="855"/>
      <c r="BV10" s="855"/>
      <c r="BW10" s="855"/>
      <c r="BX10" s="855"/>
      <c r="BY10" s="855"/>
      <c r="BZ10" s="855"/>
      <c r="CA10" s="855"/>
      <c r="CB10" s="855"/>
      <c r="CC10" s="855"/>
      <c r="CD10" s="855"/>
      <c r="CE10" s="855"/>
      <c r="CF10" s="855"/>
      <c r="CG10" s="856"/>
      <c r="CH10" s="867">
        <v>3</v>
      </c>
      <c r="CI10" s="868"/>
      <c r="CJ10" s="868"/>
      <c r="CK10" s="868"/>
      <c r="CL10" s="869"/>
      <c r="CM10" s="867">
        <v>182</v>
      </c>
      <c r="CN10" s="868"/>
      <c r="CO10" s="868"/>
      <c r="CP10" s="868"/>
      <c r="CQ10" s="869"/>
      <c r="CR10" s="867">
        <v>69</v>
      </c>
      <c r="CS10" s="868"/>
      <c r="CT10" s="868"/>
      <c r="CU10" s="868"/>
      <c r="CV10" s="869"/>
      <c r="CW10" s="867" t="s">
        <v>608</v>
      </c>
      <c r="CX10" s="868"/>
      <c r="CY10" s="868"/>
      <c r="CZ10" s="868"/>
      <c r="DA10" s="869"/>
      <c r="DB10" s="867" t="s">
        <v>608</v>
      </c>
      <c r="DC10" s="868"/>
      <c r="DD10" s="868"/>
      <c r="DE10" s="868"/>
      <c r="DF10" s="869"/>
      <c r="DG10" s="867" t="s">
        <v>608</v>
      </c>
      <c r="DH10" s="868"/>
      <c r="DI10" s="868"/>
      <c r="DJ10" s="868"/>
      <c r="DK10" s="869"/>
      <c r="DL10" s="867" t="s">
        <v>608</v>
      </c>
      <c r="DM10" s="868"/>
      <c r="DN10" s="868"/>
      <c r="DO10" s="868"/>
      <c r="DP10" s="869"/>
      <c r="DQ10" s="867" t="s">
        <v>608</v>
      </c>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t="s">
        <v>591</v>
      </c>
      <c r="BT11" s="855"/>
      <c r="BU11" s="855"/>
      <c r="BV11" s="855"/>
      <c r="BW11" s="855"/>
      <c r="BX11" s="855"/>
      <c r="BY11" s="855"/>
      <c r="BZ11" s="855"/>
      <c r="CA11" s="855"/>
      <c r="CB11" s="855"/>
      <c r="CC11" s="855"/>
      <c r="CD11" s="855"/>
      <c r="CE11" s="855"/>
      <c r="CF11" s="855"/>
      <c r="CG11" s="856"/>
      <c r="CH11" s="867">
        <v>2</v>
      </c>
      <c r="CI11" s="868"/>
      <c r="CJ11" s="868"/>
      <c r="CK11" s="868"/>
      <c r="CL11" s="869"/>
      <c r="CM11" s="867">
        <v>176</v>
      </c>
      <c r="CN11" s="868"/>
      <c r="CO11" s="868"/>
      <c r="CP11" s="868"/>
      <c r="CQ11" s="869"/>
      <c r="CR11" s="867">
        <v>29</v>
      </c>
      <c r="CS11" s="868"/>
      <c r="CT11" s="868"/>
      <c r="CU11" s="868"/>
      <c r="CV11" s="869"/>
      <c r="CW11" s="867" t="s">
        <v>608</v>
      </c>
      <c r="CX11" s="868"/>
      <c r="CY11" s="868"/>
      <c r="CZ11" s="868"/>
      <c r="DA11" s="869"/>
      <c r="DB11" s="867" t="s">
        <v>608</v>
      </c>
      <c r="DC11" s="868"/>
      <c r="DD11" s="868"/>
      <c r="DE11" s="868"/>
      <c r="DF11" s="869"/>
      <c r="DG11" s="867" t="s">
        <v>608</v>
      </c>
      <c r="DH11" s="868"/>
      <c r="DI11" s="868"/>
      <c r="DJ11" s="868"/>
      <c r="DK11" s="869"/>
      <c r="DL11" s="867" t="s">
        <v>608</v>
      </c>
      <c r="DM11" s="868"/>
      <c r="DN11" s="868"/>
      <c r="DO11" s="868"/>
      <c r="DP11" s="869"/>
      <c r="DQ11" s="867" t="s">
        <v>608</v>
      </c>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t="s">
        <v>592</v>
      </c>
      <c r="BT12" s="855"/>
      <c r="BU12" s="855"/>
      <c r="BV12" s="855"/>
      <c r="BW12" s="855"/>
      <c r="BX12" s="855"/>
      <c r="BY12" s="855"/>
      <c r="BZ12" s="855"/>
      <c r="CA12" s="855"/>
      <c r="CB12" s="855"/>
      <c r="CC12" s="855"/>
      <c r="CD12" s="855"/>
      <c r="CE12" s="855"/>
      <c r="CF12" s="855"/>
      <c r="CG12" s="856"/>
      <c r="CH12" s="867">
        <v>4</v>
      </c>
      <c r="CI12" s="868"/>
      <c r="CJ12" s="868"/>
      <c r="CK12" s="868"/>
      <c r="CL12" s="869"/>
      <c r="CM12" s="867">
        <v>607</v>
      </c>
      <c r="CN12" s="868"/>
      <c r="CO12" s="868"/>
      <c r="CP12" s="868"/>
      <c r="CQ12" s="869"/>
      <c r="CR12" s="867">
        <v>5</v>
      </c>
      <c r="CS12" s="868"/>
      <c r="CT12" s="868"/>
      <c r="CU12" s="868"/>
      <c r="CV12" s="869"/>
      <c r="CW12" s="867">
        <v>0</v>
      </c>
      <c r="CX12" s="868"/>
      <c r="CY12" s="868"/>
      <c r="CZ12" s="868"/>
      <c r="DA12" s="869"/>
      <c r="DB12" s="867" t="s">
        <v>608</v>
      </c>
      <c r="DC12" s="868"/>
      <c r="DD12" s="868"/>
      <c r="DE12" s="868"/>
      <c r="DF12" s="869"/>
      <c r="DG12" s="867" t="s">
        <v>608</v>
      </c>
      <c r="DH12" s="868"/>
      <c r="DI12" s="868"/>
      <c r="DJ12" s="868"/>
      <c r="DK12" s="869"/>
      <c r="DL12" s="867" t="s">
        <v>608</v>
      </c>
      <c r="DM12" s="868"/>
      <c r="DN12" s="868"/>
      <c r="DO12" s="868"/>
      <c r="DP12" s="869"/>
      <c r="DQ12" s="867" t="s">
        <v>608</v>
      </c>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t="s">
        <v>593</v>
      </c>
      <c r="BT13" s="855"/>
      <c r="BU13" s="855"/>
      <c r="BV13" s="855"/>
      <c r="BW13" s="855"/>
      <c r="BX13" s="855"/>
      <c r="BY13" s="855"/>
      <c r="BZ13" s="855"/>
      <c r="CA13" s="855"/>
      <c r="CB13" s="855"/>
      <c r="CC13" s="855"/>
      <c r="CD13" s="855"/>
      <c r="CE13" s="855"/>
      <c r="CF13" s="855"/>
      <c r="CG13" s="856"/>
      <c r="CH13" s="867">
        <v>2</v>
      </c>
      <c r="CI13" s="868"/>
      <c r="CJ13" s="868"/>
      <c r="CK13" s="868"/>
      <c r="CL13" s="869"/>
      <c r="CM13" s="867">
        <v>10</v>
      </c>
      <c r="CN13" s="868"/>
      <c r="CO13" s="868"/>
      <c r="CP13" s="868"/>
      <c r="CQ13" s="869"/>
      <c r="CR13" s="867">
        <v>20</v>
      </c>
      <c r="CS13" s="868"/>
      <c r="CT13" s="868"/>
      <c r="CU13" s="868"/>
      <c r="CV13" s="869"/>
      <c r="CW13" s="867">
        <v>1</v>
      </c>
      <c r="CX13" s="868"/>
      <c r="CY13" s="868"/>
      <c r="CZ13" s="868"/>
      <c r="DA13" s="869"/>
      <c r="DB13" s="867" t="s">
        <v>608</v>
      </c>
      <c r="DC13" s="868"/>
      <c r="DD13" s="868"/>
      <c r="DE13" s="868"/>
      <c r="DF13" s="869"/>
      <c r="DG13" s="867" t="s">
        <v>608</v>
      </c>
      <c r="DH13" s="868"/>
      <c r="DI13" s="868"/>
      <c r="DJ13" s="868"/>
      <c r="DK13" s="869"/>
      <c r="DL13" s="867" t="s">
        <v>608</v>
      </c>
      <c r="DM13" s="868"/>
      <c r="DN13" s="868"/>
      <c r="DO13" s="868"/>
      <c r="DP13" s="869"/>
      <c r="DQ13" s="867" t="s">
        <v>608</v>
      </c>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t="s">
        <v>619</v>
      </c>
      <c r="BT14" s="855"/>
      <c r="BU14" s="855"/>
      <c r="BV14" s="855"/>
      <c r="BW14" s="855"/>
      <c r="BX14" s="855"/>
      <c r="BY14" s="855"/>
      <c r="BZ14" s="855"/>
      <c r="CA14" s="855"/>
      <c r="CB14" s="855"/>
      <c r="CC14" s="855"/>
      <c r="CD14" s="855"/>
      <c r="CE14" s="855"/>
      <c r="CF14" s="855"/>
      <c r="CG14" s="856"/>
      <c r="CH14" s="867">
        <v>-10</v>
      </c>
      <c r="CI14" s="868"/>
      <c r="CJ14" s="868"/>
      <c r="CK14" s="868"/>
      <c r="CL14" s="869"/>
      <c r="CM14" s="867">
        <v>-2</v>
      </c>
      <c r="CN14" s="868"/>
      <c r="CO14" s="868"/>
      <c r="CP14" s="868"/>
      <c r="CQ14" s="869"/>
      <c r="CR14" s="867">
        <v>12</v>
      </c>
      <c r="CS14" s="868"/>
      <c r="CT14" s="868"/>
      <c r="CU14" s="868"/>
      <c r="CV14" s="869"/>
      <c r="CW14" s="867">
        <v>0</v>
      </c>
      <c r="CX14" s="868"/>
      <c r="CY14" s="868"/>
      <c r="CZ14" s="868"/>
      <c r="DA14" s="869"/>
      <c r="DB14" s="867" t="s">
        <v>608</v>
      </c>
      <c r="DC14" s="868"/>
      <c r="DD14" s="868"/>
      <c r="DE14" s="868"/>
      <c r="DF14" s="869"/>
      <c r="DG14" s="867" t="s">
        <v>608</v>
      </c>
      <c r="DH14" s="868"/>
      <c r="DI14" s="868"/>
      <c r="DJ14" s="868"/>
      <c r="DK14" s="869"/>
      <c r="DL14" s="867" t="s">
        <v>608</v>
      </c>
      <c r="DM14" s="868"/>
      <c r="DN14" s="868"/>
      <c r="DO14" s="868"/>
      <c r="DP14" s="869"/>
      <c r="DQ14" s="867" t="s">
        <v>608</v>
      </c>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t="s">
        <v>594</v>
      </c>
      <c r="BT15" s="855"/>
      <c r="BU15" s="855"/>
      <c r="BV15" s="855"/>
      <c r="BW15" s="855"/>
      <c r="BX15" s="855"/>
      <c r="BY15" s="855"/>
      <c r="BZ15" s="855"/>
      <c r="CA15" s="855"/>
      <c r="CB15" s="855"/>
      <c r="CC15" s="855"/>
      <c r="CD15" s="855"/>
      <c r="CE15" s="855"/>
      <c r="CF15" s="855"/>
      <c r="CG15" s="856"/>
      <c r="CH15" s="867">
        <v>-2</v>
      </c>
      <c r="CI15" s="868"/>
      <c r="CJ15" s="868"/>
      <c r="CK15" s="868"/>
      <c r="CL15" s="869"/>
      <c r="CM15" s="867">
        <v>5</v>
      </c>
      <c r="CN15" s="868"/>
      <c r="CO15" s="868"/>
      <c r="CP15" s="868"/>
      <c r="CQ15" s="869"/>
      <c r="CR15" s="867">
        <v>30</v>
      </c>
      <c r="CS15" s="868"/>
      <c r="CT15" s="868"/>
      <c r="CU15" s="868"/>
      <c r="CV15" s="869"/>
      <c r="CW15" s="867" t="s">
        <v>608</v>
      </c>
      <c r="CX15" s="868"/>
      <c r="CY15" s="868"/>
      <c r="CZ15" s="868"/>
      <c r="DA15" s="869"/>
      <c r="DB15" s="867" t="s">
        <v>608</v>
      </c>
      <c r="DC15" s="868"/>
      <c r="DD15" s="868"/>
      <c r="DE15" s="868"/>
      <c r="DF15" s="869"/>
      <c r="DG15" s="867" t="s">
        <v>608</v>
      </c>
      <c r="DH15" s="868"/>
      <c r="DI15" s="868"/>
      <c r="DJ15" s="868"/>
      <c r="DK15" s="869"/>
      <c r="DL15" s="867" t="s">
        <v>608</v>
      </c>
      <c r="DM15" s="868"/>
      <c r="DN15" s="868"/>
      <c r="DO15" s="868"/>
      <c r="DP15" s="869"/>
      <c r="DQ15" s="867" t="s">
        <v>608</v>
      </c>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t="s">
        <v>595</v>
      </c>
      <c r="BT16" s="855"/>
      <c r="BU16" s="855"/>
      <c r="BV16" s="855"/>
      <c r="BW16" s="855"/>
      <c r="BX16" s="855"/>
      <c r="BY16" s="855"/>
      <c r="BZ16" s="855"/>
      <c r="CA16" s="855"/>
      <c r="CB16" s="855"/>
      <c r="CC16" s="855"/>
      <c r="CD16" s="855"/>
      <c r="CE16" s="855"/>
      <c r="CF16" s="855"/>
      <c r="CG16" s="856"/>
      <c r="CH16" s="867">
        <v>5</v>
      </c>
      <c r="CI16" s="868"/>
      <c r="CJ16" s="868"/>
      <c r="CK16" s="868"/>
      <c r="CL16" s="869"/>
      <c r="CM16" s="867">
        <v>36</v>
      </c>
      <c r="CN16" s="868"/>
      <c r="CO16" s="868"/>
      <c r="CP16" s="868"/>
      <c r="CQ16" s="869"/>
      <c r="CR16" s="867">
        <v>4</v>
      </c>
      <c r="CS16" s="868"/>
      <c r="CT16" s="868"/>
      <c r="CU16" s="868"/>
      <c r="CV16" s="869"/>
      <c r="CW16" s="867" t="s">
        <v>608</v>
      </c>
      <c r="CX16" s="868"/>
      <c r="CY16" s="868"/>
      <c r="CZ16" s="868"/>
      <c r="DA16" s="869"/>
      <c r="DB16" s="867" t="s">
        <v>608</v>
      </c>
      <c r="DC16" s="868"/>
      <c r="DD16" s="868"/>
      <c r="DE16" s="868"/>
      <c r="DF16" s="869"/>
      <c r="DG16" s="867" t="s">
        <v>608</v>
      </c>
      <c r="DH16" s="868"/>
      <c r="DI16" s="868"/>
      <c r="DJ16" s="868"/>
      <c r="DK16" s="869"/>
      <c r="DL16" s="867" t="s">
        <v>608</v>
      </c>
      <c r="DM16" s="868"/>
      <c r="DN16" s="868"/>
      <c r="DO16" s="868"/>
      <c r="DP16" s="869"/>
      <c r="DQ16" s="867" t="s">
        <v>608</v>
      </c>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t="s">
        <v>596</v>
      </c>
      <c r="BT17" s="855"/>
      <c r="BU17" s="855"/>
      <c r="BV17" s="855"/>
      <c r="BW17" s="855"/>
      <c r="BX17" s="855"/>
      <c r="BY17" s="855"/>
      <c r="BZ17" s="855"/>
      <c r="CA17" s="855"/>
      <c r="CB17" s="855"/>
      <c r="CC17" s="855"/>
      <c r="CD17" s="855"/>
      <c r="CE17" s="855"/>
      <c r="CF17" s="855"/>
      <c r="CG17" s="856"/>
      <c r="CH17" s="867">
        <v>2</v>
      </c>
      <c r="CI17" s="868"/>
      <c r="CJ17" s="868"/>
      <c r="CK17" s="868"/>
      <c r="CL17" s="869"/>
      <c r="CM17" s="867">
        <v>10</v>
      </c>
      <c r="CN17" s="868"/>
      <c r="CO17" s="868"/>
      <c r="CP17" s="868"/>
      <c r="CQ17" s="869"/>
      <c r="CR17" s="867">
        <v>9</v>
      </c>
      <c r="CS17" s="868"/>
      <c r="CT17" s="868"/>
      <c r="CU17" s="868"/>
      <c r="CV17" s="869"/>
      <c r="CW17" s="867" t="s">
        <v>608</v>
      </c>
      <c r="CX17" s="868"/>
      <c r="CY17" s="868"/>
      <c r="CZ17" s="868"/>
      <c r="DA17" s="869"/>
      <c r="DB17" s="867" t="s">
        <v>608</v>
      </c>
      <c r="DC17" s="868"/>
      <c r="DD17" s="868"/>
      <c r="DE17" s="868"/>
      <c r="DF17" s="869"/>
      <c r="DG17" s="867" t="s">
        <v>608</v>
      </c>
      <c r="DH17" s="868"/>
      <c r="DI17" s="868"/>
      <c r="DJ17" s="868"/>
      <c r="DK17" s="869"/>
      <c r="DL17" s="867" t="s">
        <v>608</v>
      </c>
      <c r="DM17" s="868"/>
      <c r="DN17" s="868"/>
      <c r="DO17" s="868"/>
      <c r="DP17" s="869"/>
      <c r="DQ17" s="867" t="s">
        <v>608</v>
      </c>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t="s">
        <v>597</v>
      </c>
      <c r="BT18" s="855"/>
      <c r="BU18" s="855"/>
      <c r="BV18" s="855"/>
      <c r="BW18" s="855"/>
      <c r="BX18" s="855"/>
      <c r="BY18" s="855"/>
      <c r="BZ18" s="855"/>
      <c r="CA18" s="855"/>
      <c r="CB18" s="855"/>
      <c r="CC18" s="855"/>
      <c r="CD18" s="855"/>
      <c r="CE18" s="855"/>
      <c r="CF18" s="855"/>
      <c r="CG18" s="856"/>
      <c r="CH18" s="867">
        <v>0</v>
      </c>
      <c r="CI18" s="868"/>
      <c r="CJ18" s="868"/>
      <c r="CK18" s="868"/>
      <c r="CL18" s="869"/>
      <c r="CM18" s="867">
        <v>28</v>
      </c>
      <c r="CN18" s="868"/>
      <c r="CO18" s="868"/>
      <c r="CP18" s="868"/>
      <c r="CQ18" s="869"/>
      <c r="CR18" s="867">
        <v>33</v>
      </c>
      <c r="CS18" s="868"/>
      <c r="CT18" s="868"/>
      <c r="CU18" s="868"/>
      <c r="CV18" s="869"/>
      <c r="CW18" s="867">
        <v>0</v>
      </c>
      <c r="CX18" s="868"/>
      <c r="CY18" s="868"/>
      <c r="CZ18" s="868"/>
      <c r="DA18" s="869"/>
      <c r="DB18" s="867" t="s">
        <v>608</v>
      </c>
      <c r="DC18" s="868"/>
      <c r="DD18" s="868"/>
      <c r="DE18" s="868"/>
      <c r="DF18" s="869"/>
      <c r="DG18" s="867" t="s">
        <v>608</v>
      </c>
      <c r="DH18" s="868"/>
      <c r="DI18" s="868"/>
      <c r="DJ18" s="868"/>
      <c r="DK18" s="869"/>
      <c r="DL18" s="867" t="s">
        <v>608</v>
      </c>
      <c r="DM18" s="868"/>
      <c r="DN18" s="868"/>
      <c r="DO18" s="868"/>
      <c r="DP18" s="869"/>
      <c r="DQ18" s="867" t="s">
        <v>608</v>
      </c>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t="s">
        <v>598</v>
      </c>
      <c r="BT19" s="855"/>
      <c r="BU19" s="855"/>
      <c r="BV19" s="855"/>
      <c r="BW19" s="855"/>
      <c r="BX19" s="855"/>
      <c r="BY19" s="855"/>
      <c r="BZ19" s="855"/>
      <c r="CA19" s="855"/>
      <c r="CB19" s="855"/>
      <c r="CC19" s="855"/>
      <c r="CD19" s="855"/>
      <c r="CE19" s="855"/>
      <c r="CF19" s="855"/>
      <c r="CG19" s="856"/>
      <c r="CH19" s="867">
        <v>-7</v>
      </c>
      <c r="CI19" s="868"/>
      <c r="CJ19" s="868"/>
      <c r="CK19" s="868"/>
      <c r="CL19" s="869"/>
      <c r="CM19" s="867">
        <v>-117</v>
      </c>
      <c r="CN19" s="868"/>
      <c r="CO19" s="868"/>
      <c r="CP19" s="868"/>
      <c r="CQ19" s="869"/>
      <c r="CR19" s="867">
        <v>40</v>
      </c>
      <c r="CS19" s="868"/>
      <c r="CT19" s="868"/>
      <c r="CU19" s="868"/>
      <c r="CV19" s="869"/>
      <c r="CW19" s="867" t="s">
        <v>608</v>
      </c>
      <c r="CX19" s="868"/>
      <c r="CY19" s="868"/>
      <c r="CZ19" s="868"/>
      <c r="DA19" s="869"/>
      <c r="DB19" s="867" t="s">
        <v>608</v>
      </c>
      <c r="DC19" s="868"/>
      <c r="DD19" s="868"/>
      <c r="DE19" s="868"/>
      <c r="DF19" s="869"/>
      <c r="DG19" s="867" t="s">
        <v>608</v>
      </c>
      <c r="DH19" s="868"/>
      <c r="DI19" s="868"/>
      <c r="DJ19" s="868"/>
      <c r="DK19" s="869"/>
      <c r="DL19" s="867" t="s">
        <v>608</v>
      </c>
      <c r="DM19" s="868"/>
      <c r="DN19" s="868"/>
      <c r="DO19" s="868"/>
      <c r="DP19" s="869"/>
      <c r="DQ19" s="867" t="s">
        <v>608</v>
      </c>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t="s">
        <v>599</v>
      </c>
      <c r="BT20" s="855"/>
      <c r="BU20" s="855"/>
      <c r="BV20" s="855"/>
      <c r="BW20" s="855"/>
      <c r="BX20" s="855"/>
      <c r="BY20" s="855"/>
      <c r="BZ20" s="855"/>
      <c r="CA20" s="855"/>
      <c r="CB20" s="855"/>
      <c r="CC20" s="855"/>
      <c r="CD20" s="855"/>
      <c r="CE20" s="855"/>
      <c r="CF20" s="855"/>
      <c r="CG20" s="856"/>
      <c r="CH20" s="867">
        <v>2</v>
      </c>
      <c r="CI20" s="868"/>
      <c r="CJ20" s="868"/>
      <c r="CK20" s="868"/>
      <c r="CL20" s="869"/>
      <c r="CM20" s="867">
        <v>101</v>
      </c>
      <c r="CN20" s="868"/>
      <c r="CO20" s="868"/>
      <c r="CP20" s="868"/>
      <c r="CQ20" s="869"/>
      <c r="CR20" s="867">
        <v>34</v>
      </c>
      <c r="CS20" s="868"/>
      <c r="CT20" s="868"/>
      <c r="CU20" s="868"/>
      <c r="CV20" s="869"/>
      <c r="CW20" s="867">
        <v>5</v>
      </c>
      <c r="CX20" s="868"/>
      <c r="CY20" s="868"/>
      <c r="CZ20" s="868"/>
      <c r="DA20" s="869"/>
      <c r="DB20" s="867" t="s">
        <v>608</v>
      </c>
      <c r="DC20" s="868"/>
      <c r="DD20" s="868"/>
      <c r="DE20" s="868"/>
      <c r="DF20" s="869"/>
      <c r="DG20" s="867" t="s">
        <v>608</v>
      </c>
      <c r="DH20" s="868"/>
      <c r="DI20" s="868"/>
      <c r="DJ20" s="868"/>
      <c r="DK20" s="869"/>
      <c r="DL20" s="867" t="s">
        <v>608</v>
      </c>
      <c r="DM20" s="868"/>
      <c r="DN20" s="868"/>
      <c r="DO20" s="868"/>
      <c r="DP20" s="869"/>
      <c r="DQ20" s="867" t="s">
        <v>608</v>
      </c>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t="s">
        <v>600</v>
      </c>
      <c r="BT21" s="855"/>
      <c r="BU21" s="855"/>
      <c r="BV21" s="855"/>
      <c r="BW21" s="855"/>
      <c r="BX21" s="855"/>
      <c r="BY21" s="855"/>
      <c r="BZ21" s="855"/>
      <c r="CA21" s="855"/>
      <c r="CB21" s="855"/>
      <c r="CC21" s="855"/>
      <c r="CD21" s="855"/>
      <c r="CE21" s="855"/>
      <c r="CF21" s="855"/>
      <c r="CG21" s="856"/>
      <c r="CH21" s="867">
        <v>0</v>
      </c>
      <c r="CI21" s="868"/>
      <c r="CJ21" s="868"/>
      <c r="CK21" s="868"/>
      <c r="CL21" s="869"/>
      <c r="CM21" s="867">
        <v>95</v>
      </c>
      <c r="CN21" s="868"/>
      <c r="CO21" s="868"/>
      <c r="CP21" s="868"/>
      <c r="CQ21" s="869"/>
      <c r="CR21" s="867">
        <v>6</v>
      </c>
      <c r="CS21" s="868"/>
      <c r="CT21" s="868"/>
      <c r="CU21" s="868"/>
      <c r="CV21" s="869"/>
      <c r="CW21" s="867">
        <v>24</v>
      </c>
      <c r="CX21" s="868"/>
      <c r="CY21" s="868"/>
      <c r="CZ21" s="868"/>
      <c r="DA21" s="869"/>
      <c r="DB21" s="867" t="s">
        <v>608</v>
      </c>
      <c r="DC21" s="868"/>
      <c r="DD21" s="868"/>
      <c r="DE21" s="868"/>
      <c r="DF21" s="869"/>
      <c r="DG21" s="867" t="s">
        <v>608</v>
      </c>
      <c r="DH21" s="868"/>
      <c r="DI21" s="868"/>
      <c r="DJ21" s="868"/>
      <c r="DK21" s="869"/>
      <c r="DL21" s="867" t="s">
        <v>608</v>
      </c>
      <c r="DM21" s="868"/>
      <c r="DN21" s="868"/>
      <c r="DO21" s="868"/>
      <c r="DP21" s="869"/>
      <c r="DQ21" s="867" t="s">
        <v>608</v>
      </c>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392</v>
      </c>
      <c r="BA22" s="892"/>
      <c r="BB22" s="892"/>
      <c r="BC22" s="892"/>
      <c r="BD22" s="893"/>
      <c r="BE22" s="255"/>
      <c r="BF22" s="255"/>
      <c r="BG22" s="255"/>
      <c r="BH22" s="255"/>
      <c r="BI22" s="255"/>
      <c r="BJ22" s="255"/>
      <c r="BK22" s="255"/>
      <c r="BL22" s="255"/>
      <c r="BM22" s="255"/>
      <c r="BN22" s="255"/>
      <c r="BO22" s="255"/>
      <c r="BP22" s="255"/>
      <c r="BQ22" s="264">
        <v>16</v>
      </c>
      <c r="BR22" s="265"/>
      <c r="BS22" s="854" t="s">
        <v>601</v>
      </c>
      <c r="BT22" s="855"/>
      <c r="BU22" s="855"/>
      <c r="BV22" s="855"/>
      <c r="BW22" s="855"/>
      <c r="BX22" s="855"/>
      <c r="BY22" s="855"/>
      <c r="BZ22" s="855"/>
      <c r="CA22" s="855"/>
      <c r="CB22" s="855"/>
      <c r="CC22" s="855"/>
      <c r="CD22" s="855"/>
      <c r="CE22" s="855"/>
      <c r="CF22" s="855"/>
      <c r="CG22" s="856"/>
      <c r="CH22" s="867">
        <v>-1</v>
      </c>
      <c r="CI22" s="868"/>
      <c r="CJ22" s="868"/>
      <c r="CK22" s="868"/>
      <c r="CL22" s="869"/>
      <c r="CM22" s="867">
        <v>155</v>
      </c>
      <c r="CN22" s="868"/>
      <c r="CO22" s="868"/>
      <c r="CP22" s="868"/>
      <c r="CQ22" s="869"/>
      <c r="CR22" s="867">
        <v>46</v>
      </c>
      <c r="CS22" s="868"/>
      <c r="CT22" s="868"/>
      <c r="CU22" s="868"/>
      <c r="CV22" s="869"/>
      <c r="CW22" s="867" t="s">
        <v>608</v>
      </c>
      <c r="CX22" s="868"/>
      <c r="CY22" s="868"/>
      <c r="CZ22" s="868"/>
      <c r="DA22" s="869"/>
      <c r="DB22" s="867" t="s">
        <v>608</v>
      </c>
      <c r="DC22" s="868"/>
      <c r="DD22" s="868"/>
      <c r="DE22" s="868"/>
      <c r="DF22" s="869"/>
      <c r="DG22" s="867" t="s">
        <v>608</v>
      </c>
      <c r="DH22" s="868"/>
      <c r="DI22" s="868"/>
      <c r="DJ22" s="868"/>
      <c r="DK22" s="869"/>
      <c r="DL22" s="867" t="s">
        <v>608</v>
      </c>
      <c r="DM22" s="868"/>
      <c r="DN22" s="868"/>
      <c r="DO22" s="868"/>
      <c r="DP22" s="869"/>
      <c r="DQ22" s="867" t="s">
        <v>608</v>
      </c>
      <c r="DR22" s="868"/>
      <c r="DS22" s="868"/>
      <c r="DT22" s="868"/>
      <c r="DU22" s="869"/>
      <c r="DV22" s="870"/>
      <c r="DW22" s="871"/>
      <c r="DX22" s="871"/>
      <c r="DY22" s="871"/>
      <c r="DZ22" s="872"/>
      <c r="EA22" s="256"/>
    </row>
    <row r="23" spans="1:131" s="257" customFormat="1" ht="26.25" customHeight="1" thickBot="1" x14ac:dyDescent="0.2">
      <c r="A23" s="266" t="s">
        <v>393</v>
      </c>
      <c r="B23" s="876" t="s">
        <v>394</v>
      </c>
      <c r="C23" s="877"/>
      <c r="D23" s="877"/>
      <c r="E23" s="877"/>
      <c r="F23" s="877"/>
      <c r="G23" s="877"/>
      <c r="H23" s="877"/>
      <c r="I23" s="877"/>
      <c r="J23" s="877"/>
      <c r="K23" s="877"/>
      <c r="L23" s="877"/>
      <c r="M23" s="877"/>
      <c r="N23" s="877"/>
      <c r="O23" s="877"/>
      <c r="P23" s="878"/>
      <c r="Q23" s="879">
        <v>63868</v>
      </c>
      <c r="R23" s="880"/>
      <c r="S23" s="880"/>
      <c r="T23" s="880"/>
      <c r="U23" s="880"/>
      <c r="V23" s="880">
        <v>60818</v>
      </c>
      <c r="W23" s="880"/>
      <c r="X23" s="880"/>
      <c r="Y23" s="880"/>
      <c r="Z23" s="880"/>
      <c r="AA23" s="880">
        <v>3050</v>
      </c>
      <c r="AB23" s="880"/>
      <c r="AC23" s="880"/>
      <c r="AD23" s="880"/>
      <c r="AE23" s="881"/>
      <c r="AF23" s="882">
        <v>1575</v>
      </c>
      <c r="AG23" s="880"/>
      <c r="AH23" s="880"/>
      <c r="AI23" s="880"/>
      <c r="AJ23" s="883"/>
      <c r="AK23" s="884"/>
      <c r="AL23" s="885"/>
      <c r="AM23" s="885"/>
      <c r="AN23" s="885"/>
      <c r="AO23" s="885"/>
      <c r="AP23" s="880">
        <v>21472</v>
      </c>
      <c r="AQ23" s="880"/>
      <c r="AR23" s="880"/>
      <c r="AS23" s="880"/>
      <c r="AT23" s="880"/>
      <c r="AU23" s="886"/>
      <c r="AV23" s="886"/>
      <c r="AW23" s="886"/>
      <c r="AX23" s="886"/>
      <c r="AY23" s="887"/>
      <c r="AZ23" s="895" t="s">
        <v>129</v>
      </c>
      <c r="BA23" s="896"/>
      <c r="BB23" s="896"/>
      <c r="BC23" s="896"/>
      <c r="BD23" s="897"/>
      <c r="BE23" s="255"/>
      <c r="BF23" s="255"/>
      <c r="BG23" s="255"/>
      <c r="BH23" s="255"/>
      <c r="BI23" s="255"/>
      <c r="BJ23" s="255"/>
      <c r="BK23" s="255"/>
      <c r="BL23" s="255"/>
      <c r="BM23" s="255"/>
      <c r="BN23" s="255"/>
      <c r="BO23" s="255"/>
      <c r="BP23" s="255"/>
      <c r="BQ23" s="264">
        <v>17</v>
      </c>
      <c r="BR23" s="265"/>
      <c r="BS23" s="854" t="s">
        <v>602</v>
      </c>
      <c r="BT23" s="855"/>
      <c r="BU23" s="855"/>
      <c r="BV23" s="855"/>
      <c r="BW23" s="855"/>
      <c r="BX23" s="855"/>
      <c r="BY23" s="855"/>
      <c r="BZ23" s="855"/>
      <c r="CA23" s="855"/>
      <c r="CB23" s="855"/>
      <c r="CC23" s="855"/>
      <c r="CD23" s="855"/>
      <c r="CE23" s="855"/>
      <c r="CF23" s="855"/>
      <c r="CG23" s="856"/>
      <c r="CH23" s="867">
        <v>-1</v>
      </c>
      <c r="CI23" s="868"/>
      <c r="CJ23" s="868"/>
      <c r="CK23" s="868"/>
      <c r="CL23" s="869"/>
      <c r="CM23" s="867">
        <v>21</v>
      </c>
      <c r="CN23" s="868"/>
      <c r="CO23" s="868"/>
      <c r="CP23" s="868"/>
      <c r="CQ23" s="869"/>
      <c r="CR23" s="867">
        <v>20</v>
      </c>
      <c r="CS23" s="868"/>
      <c r="CT23" s="868"/>
      <c r="CU23" s="868"/>
      <c r="CV23" s="869"/>
      <c r="CW23" s="867">
        <v>0</v>
      </c>
      <c r="CX23" s="868"/>
      <c r="CY23" s="868"/>
      <c r="CZ23" s="868"/>
      <c r="DA23" s="869"/>
      <c r="DB23" s="867" t="s">
        <v>608</v>
      </c>
      <c r="DC23" s="868"/>
      <c r="DD23" s="868"/>
      <c r="DE23" s="868"/>
      <c r="DF23" s="869"/>
      <c r="DG23" s="867" t="s">
        <v>608</v>
      </c>
      <c r="DH23" s="868"/>
      <c r="DI23" s="868"/>
      <c r="DJ23" s="868"/>
      <c r="DK23" s="869"/>
      <c r="DL23" s="867" t="s">
        <v>608</v>
      </c>
      <c r="DM23" s="868"/>
      <c r="DN23" s="868"/>
      <c r="DO23" s="868"/>
      <c r="DP23" s="869"/>
      <c r="DQ23" s="867" t="s">
        <v>608</v>
      </c>
      <c r="DR23" s="868"/>
      <c r="DS23" s="868"/>
      <c r="DT23" s="868"/>
      <c r="DU23" s="869"/>
      <c r="DV23" s="870"/>
      <c r="DW23" s="871"/>
      <c r="DX23" s="871"/>
      <c r="DY23" s="871"/>
      <c r="DZ23" s="872"/>
      <c r="EA23" s="256"/>
    </row>
    <row r="24" spans="1:131" s="257" customFormat="1" ht="26.25" customHeight="1" x14ac:dyDescent="0.15">
      <c r="A24" s="894" t="s">
        <v>395</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t="s">
        <v>603</v>
      </c>
      <c r="BT24" s="855"/>
      <c r="BU24" s="855"/>
      <c r="BV24" s="855"/>
      <c r="BW24" s="855"/>
      <c r="BX24" s="855"/>
      <c r="BY24" s="855"/>
      <c r="BZ24" s="855"/>
      <c r="CA24" s="855"/>
      <c r="CB24" s="855"/>
      <c r="CC24" s="855"/>
      <c r="CD24" s="855"/>
      <c r="CE24" s="855"/>
      <c r="CF24" s="855"/>
      <c r="CG24" s="856"/>
      <c r="CH24" s="867">
        <v>1</v>
      </c>
      <c r="CI24" s="868"/>
      <c r="CJ24" s="868"/>
      <c r="CK24" s="868"/>
      <c r="CL24" s="869"/>
      <c r="CM24" s="867">
        <v>87</v>
      </c>
      <c r="CN24" s="868"/>
      <c r="CO24" s="868"/>
      <c r="CP24" s="868"/>
      <c r="CQ24" s="869"/>
      <c r="CR24" s="867">
        <v>40</v>
      </c>
      <c r="CS24" s="868"/>
      <c r="CT24" s="868"/>
      <c r="CU24" s="868"/>
      <c r="CV24" s="869"/>
      <c r="CW24" s="867">
        <v>25</v>
      </c>
      <c r="CX24" s="868"/>
      <c r="CY24" s="868"/>
      <c r="CZ24" s="868"/>
      <c r="DA24" s="869"/>
      <c r="DB24" s="867" t="s">
        <v>608</v>
      </c>
      <c r="DC24" s="868"/>
      <c r="DD24" s="868"/>
      <c r="DE24" s="868"/>
      <c r="DF24" s="869"/>
      <c r="DG24" s="867" t="s">
        <v>608</v>
      </c>
      <c r="DH24" s="868"/>
      <c r="DI24" s="868"/>
      <c r="DJ24" s="868"/>
      <c r="DK24" s="869"/>
      <c r="DL24" s="867" t="s">
        <v>608</v>
      </c>
      <c r="DM24" s="868"/>
      <c r="DN24" s="868"/>
      <c r="DO24" s="868"/>
      <c r="DP24" s="869"/>
      <c r="DQ24" s="867" t="s">
        <v>608</v>
      </c>
      <c r="DR24" s="868"/>
      <c r="DS24" s="868"/>
      <c r="DT24" s="868"/>
      <c r="DU24" s="869"/>
      <c r="DV24" s="870"/>
      <c r="DW24" s="871"/>
      <c r="DX24" s="871"/>
      <c r="DY24" s="871"/>
      <c r="DZ24" s="872"/>
      <c r="EA24" s="256"/>
    </row>
    <row r="25" spans="1:131" s="249" customFormat="1" ht="26.25" customHeight="1" thickBot="1" x14ac:dyDescent="0.2">
      <c r="A25" s="835" t="s">
        <v>396</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t="s">
        <v>604</v>
      </c>
      <c r="BT25" s="855"/>
      <c r="BU25" s="855"/>
      <c r="BV25" s="855"/>
      <c r="BW25" s="855"/>
      <c r="BX25" s="855"/>
      <c r="BY25" s="855"/>
      <c r="BZ25" s="855"/>
      <c r="CA25" s="855"/>
      <c r="CB25" s="855"/>
      <c r="CC25" s="855"/>
      <c r="CD25" s="855"/>
      <c r="CE25" s="855"/>
      <c r="CF25" s="855"/>
      <c r="CG25" s="856"/>
      <c r="CH25" s="867">
        <v>1</v>
      </c>
      <c r="CI25" s="868"/>
      <c r="CJ25" s="868"/>
      <c r="CK25" s="868"/>
      <c r="CL25" s="869"/>
      <c r="CM25" s="867">
        <v>5</v>
      </c>
      <c r="CN25" s="868"/>
      <c r="CO25" s="868"/>
      <c r="CP25" s="868"/>
      <c r="CQ25" s="869"/>
      <c r="CR25" s="867">
        <v>3</v>
      </c>
      <c r="CS25" s="868"/>
      <c r="CT25" s="868"/>
      <c r="CU25" s="868"/>
      <c r="CV25" s="869"/>
      <c r="CW25" s="867">
        <v>10</v>
      </c>
      <c r="CX25" s="868"/>
      <c r="CY25" s="868"/>
      <c r="CZ25" s="868"/>
      <c r="DA25" s="869"/>
      <c r="DB25" s="867" t="s">
        <v>608</v>
      </c>
      <c r="DC25" s="868"/>
      <c r="DD25" s="868"/>
      <c r="DE25" s="868"/>
      <c r="DF25" s="869"/>
      <c r="DG25" s="867" t="s">
        <v>608</v>
      </c>
      <c r="DH25" s="868"/>
      <c r="DI25" s="868"/>
      <c r="DJ25" s="868"/>
      <c r="DK25" s="869"/>
      <c r="DL25" s="867" t="s">
        <v>608</v>
      </c>
      <c r="DM25" s="868"/>
      <c r="DN25" s="868"/>
      <c r="DO25" s="868"/>
      <c r="DP25" s="869"/>
      <c r="DQ25" s="867" t="s">
        <v>608</v>
      </c>
      <c r="DR25" s="868"/>
      <c r="DS25" s="868"/>
      <c r="DT25" s="868"/>
      <c r="DU25" s="869"/>
      <c r="DV25" s="870"/>
      <c r="DW25" s="871"/>
      <c r="DX25" s="871"/>
      <c r="DY25" s="871"/>
      <c r="DZ25" s="872"/>
      <c r="EA25" s="248"/>
    </row>
    <row r="26" spans="1:131" s="249" customFormat="1" ht="26.25" customHeight="1" x14ac:dyDescent="0.15">
      <c r="A26" s="826" t="s">
        <v>373</v>
      </c>
      <c r="B26" s="827"/>
      <c r="C26" s="827"/>
      <c r="D26" s="827"/>
      <c r="E26" s="827"/>
      <c r="F26" s="827"/>
      <c r="G26" s="827"/>
      <c r="H26" s="827"/>
      <c r="I26" s="827"/>
      <c r="J26" s="827"/>
      <c r="K26" s="827"/>
      <c r="L26" s="827"/>
      <c r="M26" s="827"/>
      <c r="N26" s="827"/>
      <c r="O26" s="827"/>
      <c r="P26" s="828"/>
      <c r="Q26" s="803" t="s">
        <v>397</v>
      </c>
      <c r="R26" s="804"/>
      <c r="S26" s="804"/>
      <c r="T26" s="804"/>
      <c r="U26" s="805"/>
      <c r="V26" s="803" t="s">
        <v>398</v>
      </c>
      <c r="W26" s="804"/>
      <c r="X26" s="804"/>
      <c r="Y26" s="804"/>
      <c r="Z26" s="805"/>
      <c r="AA26" s="803" t="s">
        <v>399</v>
      </c>
      <c r="AB26" s="804"/>
      <c r="AC26" s="804"/>
      <c r="AD26" s="804"/>
      <c r="AE26" s="804"/>
      <c r="AF26" s="898" t="s">
        <v>400</v>
      </c>
      <c r="AG26" s="899"/>
      <c r="AH26" s="899"/>
      <c r="AI26" s="899"/>
      <c r="AJ26" s="900"/>
      <c r="AK26" s="804" t="s">
        <v>401</v>
      </c>
      <c r="AL26" s="804"/>
      <c r="AM26" s="804"/>
      <c r="AN26" s="804"/>
      <c r="AO26" s="805"/>
      <c r="AP26" s="803" t="s">
        <v>402</v>
      </c>
      <c r="AQ26" s="804"/>
      <c r="AR26" s="804"/>
      <c r="AS26" s="804"/>
      <c r="AT26" s="805"/>
      <c r="AU26" s="803" t="s">
        <v>403</v>
      </c>
      <c r="AV26" s="804"/>
      <c r="AW26" s="804"/>
      <c r="AX26" s="804"/>
      <c r="AY26" s="805"/>
      <c r="AZ26" s="803" t="s">
        <v>404</v>
      </c>
      <c r="BA26" s="804"/>
      <c r="BB26" s="804"/>
      <c r="BC26" s="804"/>
      <c r="BD26" s="805"/>
      <c r="BE26" s="803" t="s">
        <v>380</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405</v>
      </c>
      <c r="C28" s="818"/>
      <c r="D28" s="818"/>
      <c r="E28" s="818"/>
      <c r="F28" s="818"/>
      <c r="G28" s="818"/>
      <c r="H28" s="818"/>
      <c r="I28" s="818"/>
      <c r="J28" s="818"/>
      <c r="K28" s="818"/>
      <c r="L28" s="818"/>
      <c r="M28" s="818"/>
      <c r="N28" s="818"/>
      <c r="O28" s="818"/>
      <c r="P28" s="819"/>
      <c r="Q28" s="908">
        <v>8829</v>
      </c>
      <c r="R28" s="909"/>
      <c r="S28" s="909"/>
      <c r="T28" s="909"/>
      <c r="U28" s="909"/>
      <c r="V28" s="909">
        <v>8477</v>
      </c>
      <c r="W28" s="909"/>
      <c r="X28" s="909"/>
      <c r="Y28" s="909"/>
      <c r="Z28" s="909"/>
      <c r="AA28" s="909">
        <v>352</v>
      </c>
      <c r="AB28" s="909"/>
      <c r="AC28" s="909"/>
      <c r="AD28" s="909"/>
      <c r="AE28" s="910"/>
      <c r="AF28" s="911">
        <v>352</v>
      </c>
      <c r="AG28" s="909"/>
      <c r="AH28" s="909"/>
      <c r="AI28" s="909"/>
      <c r="AJ28" s="912"/>
      <c r="AK28" s="913">
        <v>675</v>
      </c>
      <c r="AL28" s="904"/>
      <c r="AM28" s="904"/>
      <c r="AN28" s="904"/>
      <c r="AO28" s="904"/>
      <c r="AP28" s="904" t="s">
        <v>608</v>
      </c>
      <c r="AQ28" s="904"/>
      <c r="AR28" s="904"/>
      <c r="AS28" s="904"/>
      <c r="AT28" s="904"/>
      <c r="AU28" s="904" t="s">
        <v>519</v>
      </c>
      <c r="AV28" s="904"/>
      <c r="AW28" s="904"/>
      <c r="AX28" s="904"/>
      <c r="AY28" s="904"/>
      <c r="AZ28" s="905" t="s">
        <v>519</v>
      </c>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406</v>
      </c>
      <c r="C29" s="842"/>
      <c r="D29" s="842"/>
      <c r="E29" s="842"/>
      <c r="F29" s="842"/>
      <c r="G29" s="842"/>
      <c r="H29" s="842"/>
      <c r="I29" s="842"/>
      <c r="J29" s="842"/>
      <c r="K29" s="842"/>
      <c r="L29" s="842"/>
      <c r="M29" s="842"/>
      <c r="N29" s="842"/>
      <c r="O29" s="842"/>
      <c r="P29" s="843"/>
      <c r="Q29" s="844">
        <v>515</v>
      </c>
      <c r="R29" s="845"/>
      <c r="S29" s="845"/>
      <c r="T29" s="845"/>
      <c r="U29" s="845"/>
      <c r="V29" s="845">
        <v>462</v>
      </c>
      <c r="W29" s="845"/>
      <c r="X29" s="845"/>
      <c r="Y29" s="845"/>
      <c r="Z29" s="845"/>
      <c r="AA29" s="845">
        <v>53</v>
      </c>
      <c r="AB29" s="845"/>
      <c r="AC29" s="845"/>
      <c r="AD29" s="845"/>
      <c r="AE29" s="846"/>
      <c r="AF29" s="847">
        <v>53</v>
      </c>
      <c r="AG29" s="848"/>
      <c r="AH29" s="848"/>
      <c r="AI29" s="848"/>
      <c r="AJ29" s="849"/>
      <c r="AK29" s="916">
        <v>158</v>
      </c>
      <c r="AL29" s="917"/>
      <c r="AM29" s="917"/>
      <c r="AN29" s="917"/>
      <c r="AO29" s="917"/>
      <c r="AP29" s="917">
        <v>12</v>
      </c>
      <c r="AQ29" s="917"/>
      <c r="AR29" s="917"/>
      <c r="AS29" s="917"/>
      <c r="AT29" s="917"/>
      <c r="AU29" s="917">
        <v>3</v>
      </c>
      <c r="AV29" s="917"/>
      <c r="AW29" s="917"/>
      <c r="AX29" s="917"/>
      <c r="AY29" s="917"/>
      <c r="AZ29" s="918" t="s">
        <v>519</v>
      </c>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407</v>
      </c>
      <c r="C30" s="842"/>
      <c r="D30" s="842"/>
      <c r="E30" s="842"/>
      <c r="F30" s="842"/>
      <c r="G30" s="842"/>
      <c r="H30" s="842"/>
      <c r="I30" s="842"/>
      <c r="J30" s="842"/>
      <c r="K30" s="842"/>
      <c r="L30" s="842"/>
      <c r="M30" s="842"/>
      <c r="N30" s="842"/>
      <c r="O30" s="842"/>
      <c r="P30" s="843"/>
      <c r="Q30" s="844">
        <v>9548</v>
      </c>
      <c r="R30" s="845"/>
      <c r="S30" s="845"/>
      <c r="T30" s="845"/>
      <c r="U30" s="845"/>
      <c r="V30" s="845">
        <v>9440</v>
      </c>
      <c r="W30" s="845"/>
      <c r="X30" s="845"/>
      <c r="Y30" s="845"/>
      <c r="Z30" s="845"/>
      <c r="AA30" s="845">
        <v>109</v>
      </c>
      <c r="AB30" s="845"/>
      <c r="AC30" s="845"/>
      <c r="AD30" s="845"/>
      <c r="AE30" s="846"/>
      <c r="AF30" s="847">
        <v>109</v>
      </c>
      <c r="AG30" s="848"/>
      <c r="AH30" s="848"/>
      <c r="AI30" s="848"/>
      <c r="AJ30" s="849"/>
      <c r="AK30" s="916">
        <v>1361</v>
      </c>
      <c r="AL30" s="917"/>
      <c r="AM30" s="917"/>
      <c r="AN30" s="917"/>
      <c r="AO30" s="917"/>
      <c r="AP30" s="917" t="s">
        <v>519</v>
      </c>
      <c r="AQ30" s="917"/>
      <c r="AR30" s="917"/>
      <c r="AS30" s="917"/>
      <c r="AT30" s="917"/>
      <c r="AU30" s="917" t="s">
        <v>519</v>
      </c>
      <c r="AV30" s="917"/>
      <c r="AW30" s="917"/>
      <c r="AX30" s="917"/>
      <c r="AY30" s="917"/>
      <c r="AZ30" s="918" t="s">
        <v>519</v>
      </c>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408</v>
      </c>
      <c r="C31" s="842"/>
      <c r="D31" s="842"/>
      <c r="E31" s="842"/>
      <c r="F31" s="842"/>
      <c r="G31" s="842"/>
      <c r="H31" s="842"/>
      <c r="I31" s="842"/>
      <c r="J31" s="842"/>
      <c r="K31" s="842"/>
      <c r="L31" s="842"/>
      <c r="M31" s="842"/>
      <c r="N31" s="842"/>
      <c r="O31" s="842"/>
      <c r="P31" s="843"/>
      <c r="Q31" s="844">
        <v>1374</v>
      </c>
      <c r="R31" s="845"/>
      <c r="S31" s="845"/>
      <c r="T31" s="845"/>
      <c r="U31" s="845"/>
      <c r="V31" s="845">
        <v>1309</v>
      </c>
      <c r="W31" s="845"/>
      <c r="X31" s="845"/>
      <c r="Y31" s="845"/>
      <c r="Z31" s="845"/>
      <c r="AA31" s="845">
        <v>66</v>
      </c>
      <c r="AB31" s="845"/>
      <c r="AC31" s="845"/>
      <c r="AD31" s="845"/>
      <c r="AE31" s="846"/>
      <c r="AF31" s="847">
        <v>66</v>
      </c>
      <c r="AG31" s="848"/>
      <c r="AH31" s="848"/>
      <c r="AI31" s="848"/>
      <c r="AJ31" s="849"/>
      <c r="AK31" s="916">
        <v>317</v>
      </c>
      <c r="AL31" s="917"/>
      <c r="AM31" s="917"/>
      <c r="AN31" s="917"/>
      <c r="AO31" s="917"/>
      <c r="AP31" s="917" t="s">
        <v>519</v>
      </c>
      <c r="AQ31" s="917"/>
      <c r="AR31" s="917"/>
      <c r="AS31" s="917"/>
      <c r="AT31" s="917"/>
      <c r="AU31" s="917" t="s">
        <v>519</v>
      </c>
      <c r="AV31" s="917"/>
      <c r="AW31" s="917"/>
      <c r="AX31" s="917"/>
      <c r="AY31" s="917"/>
      <c r="AZ31" s="918" t="s">
        <v>519</v>
      </c>
      <c r="BA31" s="918"/>
      <c r="BB31" s="918"/>
      <c r="BC31" s="918"/>
      <c r="BD31" s="918"/>
      <c r="BE31" s="914"/>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t="s">
        <v>409</v>
      </c>
      <c r="C32" s="842"/>
      <c r="D32" s="842"/>
      <c r="E32" s="842"/>
      <c r="F32" s="842"/>
      <c r="G32" s="842"/>
      <c r="H32" s="842"/>
      <c r="I32" s="842"/>
      <c r="J32" s="842"/>
      <c r="K32" s="842"/>
      <c r="L32" s="842"/>
      <c r="M32" s="842"/>
      <c r="N32" s="842"/>
      <c r="O32" s="842"/>
      <c r="P32" s="843"/>
      <c r="Q32" s="844">
        <v>1956</v>
      </c>
      <c r="R32" s="845"/>
      <c r="S32" s="845"/>
      <c r="T32" s="845"/>
      <c r="U32" s="845"/>
      <c r="V32" s="845">
        <v>1806</v>
      </c>
      <c r="W32" s="845"/>
      <c r="X32" s="845"/>
      <c r="Y32" s="845"/>
      <c r="Z32" s="845"/>
      <c r="AA32" s="845">
        <v>150</v>
      </c>
      <c r="AB32" s="845"/>
      <c r="AC32" s="845"/>
      <c r="AD32" s="845"/>
      <c r="AE32" s="846"/>
      <c r="AF32" s="847">
        <v>2577</v>
      </c>
      <c r="AG32" s="848"/>
      <c r="AH32" s="848"/>
      <c r="AI32" s="848"/>
      <c r="AJ32" s="849"/>
      <c r="AK32" s="916" t="s">
        <v>519</v>
      </c>
      <c r="AL32" s="917"/>
      <c r="AM32" s="917"/>
      <c r="AN32" s="917"/>
      <c r="AO32" s="917"/>
      <c r="AP32" s="917">
        <v>6350</v>
      </c>
      <c r="AQ32" s="917"/>
      <c r="AR32" s="917"/>
      <c r="AS32" s="917"/>
      <c r="AT32" s="917"/>
      <c r="AU32" s="917">
        <v>1695</v>
      </c>
      <c r="AV32" s="917"/>
      <c r="AW32" s="917"/>
      <c r="AX32" s="917"/>
      <c r="AY32" s="917"/>
      <c r="AZ32" s="918" t="s">
        <v>519</v>
      </c>
      <c r="BA32" s="918"/>
      <c r="BB32" s="918"/>
      <c r="BC32" s="918"/>
      <c r="BD32" s="918"/>
      <c r="BE32" s="914" t="s">
        <v>410</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t="s">
        <v>411</v>
      </c>
      <c r="C33" s="842"/>
      <c r="D33" s="842"/>
      <c r="E33" s="842"/>
      <c r="F33" s="842"/>
      <c r="G33" s="842"/>
      <c r="H33" s="842"/>
      <c r="I33" s="842"/>
      <c r="J33" s="842"/>
      <c r="K33" s="842"/>
      <c r="L33" s="842"/>
      <c r="M33" s="842"/>
      <c r="N33" s="842"/>
      <c r="O33" s="842"/>
      <c r="P33" s="843"/>
      <c r="Q33" s="844">
        <v>3450</v>
      </c>
      <c r="R33" s="845"/>
      <c r="S33" s="845"/>
      <c r="T33" s="845"/>
      <c r="U33" s="845"/>
      <c r="V33" s="845">
        <v>3450</v>
      </c>
      <c r="W33" s="845"/>
      <c r="X33" s="845"/>
      <c r="Y33" s="845"/>
      <c r="Z33" s="845"/>
      <c r="AA33" s="845">
        <v>0</v>
      </c>
      <c r="AB33" s="845"/>
      <c r="AC33" s="845"/>
      <c r="AD33" s="845"/>
      <c r="AE33" s="846"/>
      <c r="AF33" s="847">
        <v>314</v>
      </c>
      <c r="AG33" s="848"/>
      <c r="AH33" s="848"/>
      <c r="AI33" s="848"/>
      <c r="AJ33" s="849"/>
      <c r="AK33" s="916" t="s">
        <v>519</v>
      </c>
      <c r="AL33" s="917"/>
      <c r="AM33" s="917"/>
      <c r="AN33" s="917"/>
      <c r="AO33" s="917"/>
      <c r="AP33" s="917">
        <v>17489</v>
      </c>
      <c r="AQ33" s="917"/>
      <c r="AR33" s="917"/>
      <c r="AS33" s="917"/>
      <c r="AT33" s="917"/>
      <c r="AU33" s="917">
        <v>10423</v>
      </c>
      <c r="AV33" s="917"/>
      <c r="AW33" s="917"/>
      <c r="AX33" s="917"/>
      <c r="AY33" s="917"/>
      <c r="AZ33" s="918" t="s">
        <v>519</v>
      </c>
      <c r="BA33" s="918"/>
      <c r="BB33" s="918"/>
      <c r="BC33" s="918"/>
      <c r="BD33" s="918"/>
      <c r="BE33" s="914" t="s">
        <v>410</v>
      </c>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t="s">
        <v>412</v>
      </c>
      <c r="C34" s="842"/>
      <c r="D34" s="842"/>
      <c r="E34" s="842"/>
      <c r="F34" s="842"/>
      <c r="G34" s="842"/>
      <c r="H34" s="842"/>
      <c r="I34" s="842"/>
      <c r="J34" s="842"/>
      <c r="K34" s="842"/>
      <c r="L34" s="842"/>
      <c r="M34" s="842"/>
      <c r="N34" s="842"/>
      <c r="O34" s="842"/>
      <c r="P34" s="843"/>
      <c r="Q34" s="844">
        <v>30</v>
      </c>
      <c r="R34" s="845"/>
      <c r="S34" s="845"/>
      <c r="T34" s="845"/>
      <c r="U34" s="845"/>
      <c r="V34" s="845">
        <v>26</v>
      </c>
      <c r="W34" s="845"/>
      <c r="X34" s="845"/>
      <c r="Y34" s="845"/>
      <c r="Z34" s="845"/>
      <c r="AA34" s="845">
        <v>3</v>
      </c>
      <c r="AB34" s="845"/>
      <c r="AC34" s="845"/>
      <c r="AD34" s="845"/>
      <c r="AE34" s="846"/>
      <c r="AF34" s="847">
        <v>3</v>
      </c>
      <c r="AG34" s="848"/>
      <c r="AH34" s="848"/>
      <c r="AI34" s="848"/>
      <c r="AJ34" s="849"/>
      <c r="AK34" s="916" t="s">
        <v>519</v>
      </c>
      <c r="AL34" s="917"/>
      <c r="AM34" s="917"/>
      <c r="AN34" s="917"/>
      <c r="AO34" s="917"/>
      <c r="AP34" s="917" t="s">
        <v>519</v>
      </c>
      <c r="AQ34" s="917"/>
      <c r="AR34" s="917"/>
      <c r="AS34" s="917"/>
      <c r="AT34" s="917"/>
      <c r="AU34" s="917" t="s">
        <v>519</v>
      </c>
      <c r="AV34" s="917"/>
      <c r="AW34" s="917"/>
      <c r="AX34" s="917"/>
      <c r="AY34" s="917"/>
      <c r="AZ34" s="918" t="s">
        <v>519</v>
      </c>
      <c r="BA34" s="918"/>
      <c r="BB34" s="918"/>
      <c r="BC34" s="918"/>
      <c r="BD34" s="918"/>
      <c r="BE34" s="914" t="s">
        <v>413</v>
      </c>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t="s">
        <v>414</v>
      </c>
      <c r="C35" s="842"/>
      <c r="D35" s="842"/>
      <c r="E35" s="842"/>
      <c r="F35" s="842"/>
      <c r="G35" s="842"/>
      <c r="H35" s="842"/>
      <c r="I35" s="842"/>
      <c r="J35" s="842"/>
      <c r="K35" s="842"/>
      <c r="L35" s="842"/>
      <c r="M35" s="842"/>
      <c r="N35" s="842"/>
      <c r="O35" s="842"/>
      <c r="P35" s="843"/>
      <c r="Q35" s="844">
        <v>89</v>
      </c>
      <c r="R35" s="845"/>
      <c r="S35" s="845"/>
      <c r="T35" s="845"/>
      <c r="U35" s="845"/>
      <c r="V35" s="845">
        <v>71</v>
      </c>
      <c r="W35" s="845"/>
      <c r="X35" s="845"/>
      <c r="Y35" s="845"/>
      <c r="Z35" s="845"/>
      <c r="AA35" s="845">
        <v>18</v>
      </c>
      <c r="AB35" s="845"/>
      <c r="AC35" s="845"/>
      <c r="AD35" s="845"/>
      <c r="AE35" s="846"/>
      <c r="AF35" s="847">
        <v>8</v>
      </c>
      <c r="AG35" s="848"/>
      <c r="AH35" s="848"/>
      <c r="AI35" s="848"/>
      <c r="AJ35" s="849"/>
      <c r="AK35" s="916">
        <v>56</v>
      </c>
      <c r="AL35" s="917"/>
      <c r="AM35" s="917"/>
      <c r="AN35" s="917"/>
      <c r="AO35" s="917"/>
      <c r="AP35" s="917" t="s">
        <v>519</v>
      </c>
      <c r="AQ35" s="917"/>
      <c r="AR35" s="917"/>
      <c r="AS35" s="917"/>
      <c r="AT35" s="917"/>
      <c r="AU35" s="917" t="s">
        <v>519</v>
      </c>
      <c r="AV35" s="917"/>
      <c r="AW35" s="917"/>
      <c r="AX35" s="917"/>
      <c r="AY35" s="917"/>
      <c r="AZ35" s="918" t="s">
        <v>519</v>
      </c>
      <c r="BA35" s="918"/>
      <c r="BB35" s="918"/>
      <c r="BC35" s="918"/>
      <c r="BD35" s="918"/>
      <c r="BE35" s="914" t="s">
        <v>415</v>
      </c>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416</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393</v>
      </c>
      <c r="B63" s="876" t="s">
        <v>417</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3480</v>
      </c>
      <c r="AG63" s="928"/>
      <c r="AH63" s="928"/>
      <c r="AI63" s="928"/>
      <c r="AJ63" s="929"/>
      <c r="AK63" s="930"/>
      <c r="AL63" s="925"/>
      <c r="AM63" s="925"/>
      <c r="AN63" s="925"/>
      <c r="AO63" s="925"/>
      <c r="AP63" s="928">
        <v>23851</v>
      </c>
      <c r="AQ63" s="928"/>
      <c r="AR63" s="928"/>
      <c r="AS63" s="928"/>
      <c r="AT63" s="928"/>
      <c r="AU63" s="928">
        <v>12121</v>
      </c>
      <c r="AV63" s="928"/>
      <c r="AW63" s="928"/>
      <c r="AX63" s="928"/>
      <c r="AY63" s="928"/>
      <c r="AZ63" s="932"/>
      <c r="BA63" s="932"/>
      <c r="BB63" s="932"/>
      <c r="BC63" s="932"/>
      <c r="BD63" s="932"/>
      <c r="BE63" s="933"/>
      <c r="BF63" s="933"/>
      <c r="BG63" s="933"/>
      <c r="BH63" s="933"/>
      <c r="BI63" s="934"/>
      <c r="BJ63" s="935" t="s">
        <v>418</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419</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420</v>
      </c>
      <c r="B66" s="827"/>
      <c r="C66" s="827"/>
      <c r="D66" s="827"/>
      <c r="E66" s="827"/>
      <c r="F66" s="827"/>
      <c r="G66" s="827"/>
      <c r="H66" s="827"/>
      <c r="I66" s="827"/>
      <c r="J66" s="827"/>
      <c r="K66" s="827"/>
      <c r="L66" s="827"/>
      <c r="M66" s="827"/>
      <c r="N66" s="827"/>
      <c r="O66" s="827"/>
      <c r="P66" s="828"/>
      <c r="Q66" s="803" t="s">
        <v>397</v>
      </c>
      <c r="R66" s="804"/>
      <c r="S66" s="804"/>
      <c r="T66" s="804"/>
      <c r="U66" s="805"/>
      <c r="V66" s="803" t="s">
        <v>421</v>
      </c>
      <c r="W66" s="804"/>
      <c r="X66" s="804"/>
      <c r="Y66" s="804"/>
      <c r="Z66" s="805"/>
      <c r="AA66" s="803" t="s">
        <v>422</v>
      </c>
      <c r="AB66" s="804"/>
      <c r="AC66" s="804"/>
      <c r="AD66" s="804"/>
      <c r="AE66" s="805"/>
      <c r="AF66" s="938" t="s">
        <v>423</v>
      </c>
      <c r="AG66" s="899"/>
      <c r="AH66" s="899"/>
      <c r="AI66" s="899"/>
      <c r="AJ66" s="939"/>
      <c r="AK66" s="803" t="s">
        <v>401</v>
      </c>
      <c r="AL66" s="827"/>
      <c r="AM66" s="827"/>
      <c r="AN66" s="827"/>
      <c r="AO66" s="828"/>
      <c r="AP66" s="803" t="s">
        <v>424</v>
      </c>
      <c r="AQ66" s="804"/>
      <c r="AR66" s="804"/>
      <c r="AS66" s="804"/>
      <c r="AT66" s="805"/>
      <c r="AU66" s="803" t="s">
        <v>425</v>
      </c>
      <c r="AV66" s="804"/>
      <c r="AW66" s="804"/>
      <c r="AX66" s="804"/>
      <c r="AY66" s="805"/>
      <c r="AZ66" s="803" t="s">
        <v>380</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15">
      <c r="A68" s="260">
        <v>1</v>
      </c>
      <c r="B68" s="955" t="s">
        <v>609</v>
      </c>
      <c r="C68" s="956"/>
      <c r="D68" s="956"/>
      <c r="E68" s="956"/>
      <c r="F68" s="956"/>
      <c r="G68" s="956"/>
      <c r="H68" s="956"/>
      <c r="I68" s="956"/>
      <c r="J68" s="956"/>
      <c r="K68" s="956"/>
      <c r="L68" s="956"/>
      <c r="M68" s="956"/>
      <c r="N68" s="956"/>
      <c r="O68" s="956"/>
      <c r="P68" s="957"/>
      <c r="Q68" s="958">
        <v>73</v>
      </c>
      <c r="R68" s="952"/>
      <c r="S68" s="952"/>
      <c r="T68" s="952"/>
      <c r="U68" s="952"/>
      <c r="V68" s="952">
        <v>69</v>
      </c>
      <c r="W68" s="952"/>
      <c r="X68" s="952"/>
      <c r="Y68" s="952"/>
      <c r="Z68" s="952"/>
      <c r="AA68" s="952">
        <v>4</v>
      </c>
      <c r="AB68" s="952"/>
      <c r="AC68" s="952"/>
      <c r="AD68" s="952"/>
      <c r="AE68" s="952"/>
      <c r="AF68" s="952">
        <v>4</v>
      </c>
      <c r="AG68" s="952"/>
      <c r="AH68" s="952"/>
      <c r="AI68" s="952"/>
      <c r="AJ68" s="952"/>
      <c r="AK68" s="952" t="s">
        <v>608</v>
      </c>
      <c r="AL68" s="952"/>
      <c r="AM68" s="952"/>
      <c r="AN68" s="952"/>
      <c r="AO68" s="952"/>
      <c r="AP68" s="952" t="s">
        <v>608</v>
      </c>
      <c r="AQ68" s="952"/>
      <c r="AR68" s="952"/>
      <c r="AS68" s="952"/>
      <c r="AT68" s="952"/>
      <c r="AU68" s="952" t="s">
        <v>608</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15">
      <c r="A69" s="263">
        <v>2</v>
      </c>
      <c r="B69" s="959" t="s">
        <v>610</v>
      </c>
      <c r="C69" s="960"/>
      <c r="D69" s="960"/>
      <c r="E69" s="960"/>
      <c r="F69" s="960"/>
      <c r="G69" s="960"/>
      <c r="H69" s="960"/>
      <c r="I69" s="960"/>
      <c r="J69" s="960"/>
      <c r="K69" s="960"/>
      <c r="L69" s="960"/>
      <c r="M69" s="960"/>
      <c r="N69" s="960"/>
      <c r="O69" s="960"/>
      <c r="P69" s="961"/>
      <c r="Q69" s="962">
        <v>189</v>
      </c>
      <c r="R69" s="917"/>
      <c r="S69" s="917"/>
      <c r="T69" s="917"/>
      <c r="U69" s="917"/>
      <c r="V69" s="917">
        <v>189</v>
      </c>
      <c r="W69" s="917"/>
      <c r="X69" s="917"/>
      <c r="Y69" s="917"/>
      <c r="Z69" s="917"/>
      <c r="AA69" s="917" t="s">
        <v>608</v>
      </c>
      <c r="AB69" s="917"/>
      <c r="AC69" s="917"/>
      <c r="AD69" s="917"/>
      <c r="AE69" s="917"/>
      <c r="AF69" s="917" t="s">
        <v>608</v>
      </c>
      <c r="AG69" s="917"/>
      <c r="AH69" s="917"/>
      <c r="AI69" s="917"/>
      <c r="AJ69" s="917"/>
      <c r="AK69" s="917" t="s">
        <v>608</v>
      </c>
      <c r="AL69" s="917"/>
      <c r="AM69" s="917"/>
      <c r="AN69" s="917"/>
      <c r="AO69" s="917"/>
      <c r="AP69" s="917">
        <v>53</v>
      </c>
      <c r="AQ69" s="917"/>
      <c r="AR69" s="917"/>
      <c r="AS69" s="917"/>
      <c r="AT69" s="917"/>
      <c r="AU69" s="917">
        <v>18</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15">
      <c r="A70" s="263">
        <v>3</v>
      </c>
      <c r="B70" s="959" t="s">
        <v>611</v>
      </c>
      <c r="C70" s="960"/>
      <c r="D70" s="960"/>
      <c r="E70" s="960"/>
      <c r="F70" s="960"/>
      <c r="G70" s="960"/>
      <c r="H70" s="960"/>
      <c r="I70" s="960"/>
      <c r="J70" s="960"/>
      <c r="K70" s="960"/>
      <c r="L70" s="960"/>
      <c r="M70" s="960"/>
      <c r="N70" s="960"/>
      <c r="O70" s="960"/>
      <c r="P70" s="961"/>
      <c r="Q70" s="962">
        <v>107</v>
      </c>
      <c r="R70" s="917"/>
      <c r="S70" s="917"/>
      <c r="T70" s="917"/>
      <c r="U70" s="917"/>
      <c r="V70" s="917">
        <v>107</v>
      </c>
      <c r="W70" s="917"/>
      <c r="X70" s="917"/>
      <c r="Y70" s="917"/>
      <c r="Z70" s="917"/>
      <c r="AA70" s="917">
        <v>0</v>
      </c>
      <c r="AB70" s="917"/>
      <c r="AC70" s="917"/>
      <c r="AD70" s="917"/>
      <c r="AE70" s="917"/>
      <c r="AF70" s="917">
        <v>0</v>
      </c>
      <c r="AG70" s="917"/>
      <c r="AH70" s="917"/>
      <c r="AI70" s="917"/>
      <c r="AJ70" s="917"/>
      <c r="AK70" s="917" t="s">
        <v>608</v>
      </c>
      <c r="AL70" s="917"/>
      <c r="AM70" s="917"/>
      <c r="AN70" s="917"/>
      <c r="AO70" s="917"/>
      <c r="AP70" s="917" t="s">
        <v>608</v>
      </c>
      <c r="AQ70" s="917"/>
      <c r="AR70" s="917"/>
      <c r="AS70" s="917"/>
      <c r="AT70" s="917"/>
      <c r="AU70" s="917" t="s">
        <v>608</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15">
      <c r="A71" s="263">
        <v>4</v>
      </c>
      <c r="B71" s="959" t="s">
        <v>612</v>
      </c>
      <c r="C71" s="960"/>
      <c r="D71" s="960"/>
      <c r="E71" s="960"/>
      <c r="F71" s="960"/>
      <c r="G71" s="960"/>
      <c r="H71" s="960"/>
      <c r="I71" s="960"/>
      <c r="J71" s="960"/>
      <c r="K71" s="960"/>
      <c r="L71" s="960"/>
      <c r="M71" s="960"/>
      <c r="N71" s="960"/>
      <c r="O71" s="960"/>
      <c r="P71" s="961"/>
      <c r="Q71" s="962">
        <v>264</v>
      </c>
      <c r="R71" s="917"/>
      <c r="S71" s="917"/>
      <c r="T71" s="917"/>
      <c r="U71" s="917"/>
      <c r="V71" s="917">
        <v>227</v>
      </c>
      <c r="W71" s="917"/>
      <c r="X71" s="917"/>
      <c r="Y71" s="917"/>
      <c r="Z71" s="917"/>
      <c r="AA71" s="917">
        <v>36</v>
      </c>
      <c r="AB71" s="917"/>
      <c r="AC71" s="917"/>
      <c r="AD71" s="917"/>
      <c r="AE71" s="917"/>
      <c r="AF71" s="917">
        <v>36</v>
      </c>
      <c r="AG71" s="917"/>
      <c r="AH71" s="917"/>
      <c r="AI71" s="917"/>
      <c r="AJ71" s="917"/>
      <c r="AK71" s="917" t="s">
        <v>608</v>
      </c>
      <c r="AL71" s="917"/>
      <c r="AM71" s="917"/>
      <c r="AN71" s="917"/>
      <c r="AO71" s="917"/>
      <c r="AP71" s="917" t="s">
        <v>608</v>
      </c>
      <c r="AQ71" s="917"/>
      <c r="AR71" s="917"/>
      <c r="AS71" s="917"/>
      <c r="AT71" s="917"/>
      <c r="AU71" s="917" t="s">
        <v>608</v>
      </c>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15">
      <c r="A72" s="263">
        <v>5</v>
      </c>
      <c r="B72" s="959" t="s">
        <v>613</v>
      </c>
      <c r="C72" s="960"/>
      <c r="D72" s="960"/>
      <c r="E72" s="960"/>
      <c r="F72" s="960"/>
      <c r="G72" s="960"/>
      <c r="H72" s="960"/>
      <c r="I72" s="960"/>
      <c r="J72" s="960"/>
      <c r="K72" s="960"/>
      <c r="L72" s="960"/>
      <c r="M72" s="960"/>
      <c r="N72" s="960"/>
      <c r="O72" s="960"/>
      <c r="P72" s="961"/>
      <c r="Q72" s="962">
        <v>261826</v>
      </c>
      <c r="R72" s="917"/>
      <c r="S72" s="917"/>
      <c r="T72" s="917"/>
      <c r="U72" s="917"/>
      <c r="V72" s="917">
        <v>245795</v>
      </c>
      <c r="W72" s="917"/>
      <c r="X72" s="917"/>
      <c r="Y72" s="917"/>
      <c r="Z72" s="917"/>
      <c r="AA72" s="917">
        <v>16031</v>
      </c>
      <c r="AB72" s="917"/>
      <c r="AC72" s="917"/>
      <c r="AD72" s="917"/>
      <c r="AE72" s="917"/>
      <c r="AF72" s="917">
        <v>16031</v>
      </c>
      <c r="AG72" s="917"/>
      <c r="AH72" s="917"/>
      <c r="AI72" s="917"/>
      <c r="AJ72" s="917"/>
      <c r="AK72" s="917" t="s">
        <v>608</v>
      </c>
      <c r="AL72" s="917"/>
      <c r="AM72" s="917"/>
      <c r="AN72" s="917"/>
      <c r="AO72" s="917"/>
      <c r="AP72" s="917" t="s">
        <v>608</v>
      </c>
      <c r="AQ72" s="917"/>
      <c r="AR72" s="917"/>
      <c r="AS72" s="917"/>
      <c r="AT72" s="917"/>
      <c r="AU72" s="917" t="s">
        <v>608</v>
      </c>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15">
      <c r="A73" s="263">
        <v>6</v>
      </c>
      <c r="B73" s="959"/>
      <c r="C73" s="960"/>
      <c r="D73" s="960"/>
      <c r="E73" s="960"/>
      <c r="F73" s="960"/>
      <c r="G73" s="960"/>
      <c r="H73" s="960"/>
      <c r="I73" s="960"/>
      <c r="J73" s="960"/>
      <c r="K73" s="960"/>
      <c r="L73" s="960"/>
      <c r="M73" s="960"/>
      <c r="N73" s="960"/>
      <c r="O73" s="960"/>
      <c r="P73" s="961"/>
      <c r="Q73" s="962"/>
      <c r="R73" s="917"/>
      <c r="S73" s="917"/>
      <c r="T73" s="917"/>
      <c r="U73" s="917"/>
      <c r="V73" s="917"/>
      <c r="W73" s="917"/>
      <c r="X73" s="917"/>
      <c r="Y73" s="917"/>
      <c r="Z73" s="917"/>
      <c r="AA73" s="917"/>
      <c r="AB73" s="917"/>
      <c r="AC73" s="917"/>
      <c r="AD73" s="917"/>
      <c r="AE73" s="917"/>
      <c r="AF73" s="917"/>
      <c r="AG73" s="917"/>
      <c r="AH73" s="917"/>
      <c r="AI73" s="917"/>
      <c r="AJ73" s="917"/>
      <c r="AK73" s="917"/>
      <c r="AL73" s="917"/>
      <c r="AM73" s="917"/>
      <c r="AN73" s="917"/>
      <c r="AO73" s="917"/>
      <c r="AP73" s="917"/>
      <c r="AQ73" s="917"/>
      <c r="AR73" s="917"/>
      <c r="AS73" s="917"/>
      <c r="AT73" s="917"/>
      <c r="AU73" s="917"/>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15">
      <c r="A74" s="263">
        <v>7</v>
      </c>
      <c r="B74" s="959"/>
      <c r="C74" s="960"/>
      <c r="D74" s="960"/>
      <c r="E74" s="960"/>
      <c r="F74" s="960"/>
      <c r="G74" s="960"/>
      <c r="H74" s="960"/>
      <c r="I74" s="960"/>
      <c r="J74" s="960"/>
      <c r="K74" s="960"/>
      <c r="L74" s="960"/>
      <c r="M74" s="960"/>
      <c r="N74" s="960"/>
      <c r="O74" s="960"/>
      <c r="P74" s="961"/>
      <c r="Q74" s="962"/>
      <c r="R74" s="917"/>
      <c r="S74" s="917"/>
      <c r="T74" s="917"/>
      <c r="U74" s="917"/>
      <c r="V74" s="917"/>
      <c r="W74" s="917"/>
      <c r="X74" s="917"/>
      <c r="Y74" s="917"/>
      <c r="Z74" s="917"/>
      <c r="AA74" s="917"/>
      <c r="AB74" s="917"/>
      <c r="AC74" s="917"/>
      <c r="AD74" s="917"/>
      <c r="AE74" s="917"/>
      <c r="AF74" s="917"/>
      <c r="AG74" s="917"/>
      <c r="AH74" s="917"/>
      <c r="AI74" s="917"/>
      <c r="AJ74" s="917"/>
      <c r="AK74" s="917"/>
      <c r="AL74" s="917"/>
      <c r="AM74" s="917"/>
      <c r="AN74" s="917"/>
      <c r="AO74" s="917"/>
      <c r="AP74" s="917"/>
      <c r="AQ74" s="917"/>
      <c r="AR74" s="917"/>
      <c r="AS74" s="917"/>
      <c r="AT74" s="917"/>
      <c r="AU74" s="917"/>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15">
      <c r="A75" s="263">
        <v>8</v>
      </c>
      <c r="B75" s="959"/>
      <c r="C75" s="960"/>
      <c r="D75" s="960"/>
      <c r="E75" s="960"/>
      <c r="F75" s="960"/>
      <c r="G75" s="960"/>
      <c r="H75" s="960"/>
      <c r="I75" s="960"/>
      <c r="J75" s="960"/>
      <c r="K75" s="960"/>
      <c r="L75" s="960"/>
      <c r="M75" s="960"/>
      <c r="N75" s="960"/>
      <c r="O75" s="960"/>
      <c r="P75" s="961"/>
      <c r="Q75" s="965"/>
      <c r="R75" s="966"/>
      <c r="S75" s="966"/>
      <c r="T75" s="966"/>
      <c r="U75" s="916"/>
      <c r="V75" s="967"/>
      <c r="W75" s="966"/>
      <c r="X75" s="966"/>
      <c r="Y75" s="966"/>
      <c r="Z75" s="916"/>
      <c r="AA75" s="967"/>
      <c r="AB75" s="966"/>
      <c r="AC75" s="966"/>
      <c r="AD75" s="966"/>
      <c r="AE75" s="916"/>
      <c r="AF75" s="967"/>
      <c r="AG75" s="966"/>
      <c r="AH75" s="966"/>
      <c r="AI75" s="966"/>
      <c r="AJ75" s="916"/>
      <c r="AK75" s="967"/>
      <c r="AL75" s="966"/>
      <c r="AM75" s="966"/>
      <c r="AN75" s="966"/>
      <c r="AO75" s="916"/>
      <c r="AP75" s="967"/>
      <c r="AQ75" s="966"/>
      <c r="AR75" s="966"/>
      <c r="AS75" s="966"/>
      <c r="AT75" s="916"/>
      <c r="AU75" s="967"/>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15">
      <c r="A76" s="263">
        <v>9</v>
      </c>
      <c r="B76" s="959"/>
      <c r="C76" s="960"/>
      <c r="D76" s="960"/>
      <c r="E76" s="960"/>
      <c r="F76" s="960"/>
      <c r="G76" s="960"/>
      <c r="H76" s="960"/>
      <c r="I76" s="960"/>
      <c r="J76" s="960"/>
      <c r="K76" s="960"/>
      <c r="L76" s="960"/>
      <c r="M76" s="960"/>
      <c r="N76" s="960"/>
      <c r="O76" s="960"/>
      <c r="P76" s="961"/>
      <c r="Q76" s="965"/>
      <c r="R76" s="966"/>
      <c r="S76" s="966"/>
      <c r="T76" s="966"/>
      <c r="U76" s="916"/>
      <c r="V76" s="967"/>
      <c r="W76" s="966"/>
      <c r="X76" s="966"/>
      <c r="Y76" s="966"/>
      <c r="Z76" s="916"/>
      <c r="AA76" s="967"/>
      <c r="AB76" s="966"/>
      <c r="AC76" s="966"/>
      <c r="AD76" s="966"/>
      <c r="AE76" s="916"/>
      <c r="AF76" s="967"/>
      <c r="AG76" s="966"/>
      <c r="AH76" s="966"/>
      <c r="AI76" s="966"/>
      <c r="AJ76" s="916"/>
      <c r="AK76" s="967"/>
      <c r="AL76" s="966"/>
      <c r="AM76" s="966"/>
      <c r="AN76" s="966"/>
      <c r="AO76" s="916"/>
      <c r="AP76" s="967"/>
      <c r="AQ76" s="966"/>
      <c r="AR76" s="966"/>
      <c r="AS76" s="966"/>
      <c r="AT76" s="916"/>
      <c r="AU76" s="967"/>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15">
      <c r="A77" s="263">
        <v>10</v>
      </c>
      <c r="B77" s="959"/>
      <c r="C77" s="960"/>
      <c r="D77" s="960"/>
      <c r="E77" s="960"/>
      <c r="F77" s="960"/>
      <c r="G77" s="960"/>
      <c r="H77" s="960"/>
      <c r="I77" s="960"/>
      <c r="J77" s="960"/>
      <c r="K77" s="960"/>
      <c r="L77" s="960"/>
      <c r="M77" s="960"/>
      <c r="N77" s="960"/>
      <c r="O77" s="960"/>
      <c r="P77" s="961"/>
      <c r="Q77" s="965"/>
      <c r="R77" s="966"/>
      <c r="S77" s="966"/>
      <c r="T77" s="966"/>
      <c r="U77" s="916"/>
      <c r="V77" s="967"/>
      <c r="W77" s="966"/>
      <c r="X77" s="966"/>
      <c r="Y77" s="966"/>
      <c r="Z77" s="916"/>
      <c r="AA77" s="967"/>
      <c r="AB77" s="966"/>
      <c r="AC77" s="966"/>
      <c r="AD77" s="966"/>
      <c r="AE77" s="916"/>
      <c r="AF77" s="967"/>
      <c r="AG77" s="966"/>
      <c r="AH77" s="966"/>
      <c r="AI77" s="966"/>
      <c r="AJ77" s="916"/>
      <c r="AK77" s="967"/>
      <c r="AL77" s="966"/>
      <c r="AM77" s="966"/>
      <c r="AN77" s="966"/>
      <c r="AO77" s="916"/>
      <c r="AP77" s="967"/>
      <c r="AQ77" s="966"/>
      <c r="AR77" s="966"/>
      <c r="AS77" s="966"/>
      <c r="AT77" s="916"/>
      <c r="AU77" s="967"/>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15">
      <c r="A78" s="263">
        <v>11</v>
      </c>
      <c r="B78" s="959"/>
      <c r="C78" s="960"/>
      <c r="D78" s="960"/>
      <c r="E78" s="960"/>
      <c r="F78" s="960"/>
      <c r="G78" s="960"/>
      <c r="H78" s="960"/>
      <c r="I78" s="960"/>
      <c r="J78" s="960"/>
      <c r="K78" s="960"/>
      <c r="L78" s="960"/>
      <c r="M78" s="960"/>
      <c r="N78" s="960"/>
      <c r="O78" s="960"/>
      <c r="P78" s="961"/>
      <c r="Q78" s="962"/>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15">
      <c r="A79" s="263">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15">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15">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15">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15">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15">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15">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15">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15">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
      <c r="A88" s="266" t="s">
        <v>393</v>
      </c>
      <c r="B88" s="876" t="s">
        <v>426</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16071</v>
      </c>
      <c r="AG88" s="928"/>
      <c r="AH88" s="928"/>
      <c r="AI88" s="928"/>
      <c r="AJ88" s="928"/>
      <c r="AK88" s="925"/>
      <c r="AL88" s="925"/>
      <c r="AM88" s="925"/>
      <c r="AN88" s="925"/>
      <c r="AO88" s="925"/>
      <c r="AP88" s="928">
        <v>53</v>
      </c>
      <c r="AQ88" s="928"/>
      <c r="AR88" s="928"/>
      <c r="AS88" s="928"/>
      <c r="AT88" s="928"/>
      <c r="AU88" s="928">
        <v>18</v>
      </c>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393</v>
      </c>
      <c r="BR102" s="876" t="s">
        <v>427</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v>511</v>
      </c>
      <c r="CS102" s="936"/>
      <c r="CT102" s="936"/>
      <c r="CU102" s="936"/>
      <c r="CV102" s="979"/>
      <c r="CW102" s="978"/>
      <c r="CX102" s="936"/>
      <c r="CY102" s="936"/>
      <c r="CZ102" s="936"/>
      <c r="DA102" s="979"/>
      <c r="DB102" s="978"/>
      <c r="DC102" s="936"/>
      <c r="DD102" s="936"/>
      <c r="DE102" s="936"/>
      <c r="DF102" s="979"/>
      <c r="DG102" s="978">
        <v>590</v>
      </c>
      <c r="DH102" s="936"/>
      <c r="DI102" s="936"/>
      <c r="DJ102" s="936"/>
      <c r="DK102" s="979"/>
      <c r="DL102" s="978">
        <v>48</v>
      </c>
      <c r="DM102" s="936"/>
      <c r="DN102" s="936"/>
      <c r="DO102" s="936"/>
      <c r="DP102" s="979"/>
      <c r="DQ102" s="978"/>
      <c r="DR102" s="936"/>
      <c r="DS102" s="936"/>
      <c r="DT102" s="936"/>
      <c r="DU102" s="979"/>
      <c r="DV102" s="1002"/>
      <c r="DW102" s="1003"/>
      <c r="DX102" s="1003"/>
      <c r="DY102" s="1003"/>
      <c r="DZ102" s="1004"/>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428</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429</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430</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431</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7" t="s">
        <v>432</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433</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15">
      <c r="A109" s="1000" t="s">
        <v>434</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435</v>
      </c>
      <c r="AB109" s="981"/>
      <c r="AC109" s="981"/>
      <c r="AD109" s="981"/>
      <c r="AE109" s="982"/>
      <c r="AF109" s="980" t="s">
        <v>436</v>
      </c>
      <c r="AG109" s="981"/>
      <c r="AH109" s="981"/>
      <c r="AI109" s="981"/>
      <c r="AJ109" s="982"/>
      <c r="AK109" s="980" t="s">
        <v>308</v>
      </c>
      <c r="AL109" s="981"/>
      <c r="AM109" s="981"/>
      <c r="AN109" s="981"/>
      <c r="AO109" s="982"/>
      <c r="AP109" s="980" t="s">
        <v>437</v>
      </c>
      <c r="AQ109" s="981"/>
      <c r="AR109" s="981"/>
      <c r="AS109" s="981"/>
      <c r="AT109" s="983"/>
      <c r="AU109" s="1000" t="s">
        <v>434</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435</v>
      </c>
      <c r="BR109" s="981"/>
      <c r="BS109" s="981"/>
      <c r="BT109" s="981"/>
      <c r="BU109" s="982"/>
      <c r="BV109" s="980" t="s">
        <v>436</v>
      </c>
      <c r="BW109" s="981"/>
      <c r="BX109" s="981"/>
      <c r="BY109" s="981"/>
      <c r="BZ109" s="982"/>
      <c r="CA109" s="980" t="s">
        <v>308</v>
      </c>
      <c r="CB109" s="981"/>
      <c r="CC109" s="981"/>
      <c r="CD109" s="981"/>
      <c r="CE109" s="982"/>
      <c r="CF109" s="1001" t="s">
        <v>437</v>
      </c>
      <c r="CG109" s="1001"/>
      <c r="CH109" s="1001"/>
      <c r="CI109" s="1001"/>
      <c r="CJ109" s="1001"/>
      <c r="CK109" s="980" t="s">
        <v>438</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435</v>
      </c>
      <c r="DH109" s="981"/>
      <c r="DI109" s="981"/>
      <c r="DJ109" s="981"/>
      <c r="DK109" s="982"/>
      <c r="DL109" s="980" t="s">
        <v>436</v>
      </c>
      <c r="DM109" s="981"/>
      <c r="DN109" s="981"/>
      <c r="DO109" s="981"/>
      <c r="DP109" s="982"/>
      <c r="DQ109" s="980" t="s">
        <v>308</v>
      </c>
      <c r="DR109" s="981"/>
      <c r="DS109" s="981"/>
      <c r="DT109" s="981"/>
      <c r="DU109" s="982"/>
      <c r="DV109" s="980" t="s">
        <v>437</v>
      </c>
      <c r="DW109" s="981"/>
      <c r="DX109" s="981"/>
      <c r="DY109" s="981"/>
      <c r="DZ109" s="983"/>
    </row>
    <row r="110" spans="1:131" s="248" customFormat="1" ht="26.25" customHeight="1" x14ac:dyDescent="0.15">
      <c r="A110" s="984" t="s">
        <v>439</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4420336</v>
      </c>
      <c r="AB110" s="988"/>
      <c r="AC110" s="988"/>
      <c r="AD110" s="988"/>
      <c r="AE110" s="989"/>
      <c r="AF110" s="990">
        <v>4148864</v>
      </c>
      <c r="AG110" s="988"/>
      <c r="AH110" s="988"/>
      <c r="AI110" s="988"/>
      <c r="AJ110" s="989"/>
      <c r="AK110" s="990">
        <v>3885573</v>
      </c>
      <c r="AL110" s="988"/>
      <c r="AM110" s="988"/>
      <c r="AN110" s="988"/>
      <c r="AO110" s="989"/>
      <c r="AP110" s="991">
        <v>16.3</v>
      </c>
      <c r="AQ110" s="992"/>
      <c r="AR110" s="992"/>
      <c r="AS110" s="992"/>
      <c r="AT110" s="993"/>
      <c r="AU110" s="994" t="s">
        <v>73</v>
      </c>
      <c r="AV110" s="995"/>
      <c r="AW110" s="995"/>
      <c r="AX110" s="995"/>
      <c r="AY110" s="995"/>
      <c r="AZ110" s="1036" t="s">
        <v>440</v>
      </c>
      <c r="BA110" s="985"/>
      <c r="BB110" s="985"/>
      <c r="BC110" s="985"/>
      <c r="BD110" s="985"/>
      <c r="BE110" s="985"/>
      <c r="BF110" s="985"/>
      <c r="BG110" s="985"/>
      <c r="BH110" s="985"/>
      <c r="BI110" s="985"/>
      <c r="BJ110" s="985"/>
      <c r="BK110" s="985"/>
      <c r="BL110" s="985"/>
      <c r="BM110" s="985"/>
      <c r="BN110" s="985"/>
      <c r="BO110" s="985"/>
      <c r="BP110" s="986"/>
      <c r="BQ110" s="1022">
        <v>24438879</v>
      </c>
      <c r="BR110" s="1023"/>
      <c r="BS110" s="1023"/>
      <c r="BT110" s="1023"/>
      <c r="BU110" s="1023"/>
      <c r="BV110" s="1023">
        <v>22449777</v>
      </c>
      <c r="BW110" s="1023"/>
      <c r="BX110" s="1023"/>
      <c r="BY110" s="1023"/>
      <c r="BZ110" s="1023"/>
      <c r="CA110" s="1023">
        <v>21472421</v>
      </c>
      <c r="CB110" s="1023"/>
      <c r="CC110" s="1023"/>
      <c r="CD110" s="1023"/>
      <c r="CE110" s="1023"/>
      <c r="CF110" s="1037">
        <v>90.2</v>
      </c>
      <c r="CG110" s="1038"/>
      <c r="CH110" s="1038"/>
      <c r="CI110" s="1038"/>
      <c r="CJ110" s="1038"/>
      <c r="CK110" s="1039" t="s">
        <v>441</v>
      </c>
      <c r="CL110" s="1040"/>
      <c r="CM110" s="1019" t="s">
        <v>442</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418</v>
      </c>
      <c r="DH110" s="1023"/>
      <c r="DI110" s="1023"/>
      <c r="DJ110" s="1023"/>
      <c r="DK110" s="1023"/>
      <c r="DL110" s="1023" t="s">
        <v>129</v>
      </c>
      <c r="DM110" s="1023"/>
      <c r="DN110" s="1023"/>
      <c r="DO110" s="1023"/>
      <c r="DP110" s="1023"/>
      <c r="DQ110" s="1023" t="s">
        <v>418</v>
      </c>
      <c r="DR110" s="1023"/>
      <c r="DS110" s="1023"/>
      <c r="DT110" s="1023"/>
      <c r="DU110" s="1023"/>
      <c r="DV110" s="1024" t="s">
        <v>418</v>
      </c>
      <c r="DW110" s="1024"/>
      <c r="DX110" s="1024"/>
      <c r="DY110" s="1024"/>
      <c r="DZ110" s="1025"/>
    </row>
    <row r="111" spans="1:131" s="248" customFormat="1" ht="26.25" customHeight="1" x14ac:dyDescent="0.15">
      <c r="A111" s="1026" t="s">
        <v>443</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418</v>
      </c>
      <c r="AB111" s="1030"/>
      <c r="AC111" s="1030"/>
      <c r="AD111" s="1030"/>
      <c r="AE111" s="1031"/>
      <c r="AF111" s="1032" t="s">
        <v>418</v>
      </c>
      <c r="AG111" s="1030"/>
      <c r="AH111" s="1030"/>
      <c r="AI111" s="1030"/>
      <c r="AJ111" s="1031"/>
      <c r="AK111" s="1032" t="s">
        <v>418</v>
      </c>
      <c r="AL111" s="1030"/>
      <c r="AM111" s="1030"/>
      <c r="AN111" s="1030"/>
      <c r="AO111" s="1031"/>
      <c r="AP111" s="1033" t="s">
        <v>418</v>
      </c>
      <c r="AQ111" s="1034"/>
      <c r="AR111" s="1034"/>
      <c r="AS111" s="1034"/>
      <c r="AT111" s="1035"/>
      <c r="AU111" s="996"/>
      <c r="AV111" s="997"/>
      <c r="AW111" s="997"/>
      <c r="AX111" s="997"/>
      <c r="AY111" s="997"/>
      <c r="AZ111" s="1045" t="s">
        <v>444</v>
      </c>
      <c r="BA111" s="1046"/>
      <c r="BB111" s="1046"/>
      <c r="BC111" s="1046"/>
      <c r="BD111" s="1046"/>
      <c r="BE111" s="1046"/>
      <c r="BF111" s="1046"/>
      <c r="BG111" s="1046"/>
      <c r="BH111" s="1046"/>
      <c r="BI111" s="1046"/>
      <c r="BJ111" s="1046"/>
      <c r="BK111" s="1046"/>
      <c r="BL111" s="1046"/>
      <c r="BM111" s="1046"/>
      <c r="BN111" s="1046"/>
      <c r="BO111" s="1046"/>
      <c r="BP111" s="1047"/>
      <c r="BQ111" s="1015">
        <v>335409</v>
      </c>
      <c r="BR111" s="1016"/>
      <c r="BS111" s="1016"/>
      <c r="BT111" s="1016"/>
      <c r="BU111" s="1016"/>
      <c r="BV111" s="1016">
        <v>305046</v>
      </c>
      <c r="BW111" s="1016"/>
      <c r="BX111" s="1016"/>
      <c r="BY111" s="1016"/>
      <c r="BZ111" s="1016"/>
      <c r="CA111" s="1016">
        <v>270698</v>
      </c>
      <c r="CB111" s="1016"/>
      <c r="CC111" s="1016"/>
      <c r="CD111" s="1016"/>
      <c r="CE111" s="1016"/>
      <c r="CF111" s="1010">
        <v>1.1000000000000001</v>
      </c>
      <c r="CG111" s="1011"/>
      <c r="CH111" s="1011"/>
      <c r="CI111" s="1011"/>
      <c r="CJ111" s="1011"/>
      <c r="CK111" s="1041"/>
      <c r="CL111" s="1042"/>
      <c r="CM111" s="1012" t="s">
        <v>445</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418</v>
      </c>
      <c r="DH111" s="1016"/>
      <c r="DI111" s="1016"/>
      <c r="DJ111" s="1016"/>
      <c r="DK111" s="1016"/>
      <c r="DL111" s="1016" t="s">
        <v>418</v>
      </c>
      <c r="DM111" s="1016"/>
      <c r="DN111" s="1016"/>
      <c r="DO111" s="1016"/>
      <c r="DP111" s="1016"/>
      <c r="DQ111" s="1016" t="s">
        <v>418</v>
      </c>
      <c r="DR111" s="1016"/>
      <c r="DS111" s="1016"/>
      <c r="DT111" s="1016"/>
      <c r="DU111" s="1016"/>
      <c r="DV111" s="1017" t="s">
        <v>418</v>
      </c>
      <c r="DW111" s="1017"/>
      <c r="DX111" s="1017"/>
      <c r="DY111" s="1017"/>
      <c r="DZ111" s="1018"/>
    </row>
    <row r="112" spans="1:131" s="248" customFormat="1" ht="26.25" customHeight="1" x14ac:dyDescent="0.15">
      <c r="A112" s="1048" t="s">
        <v>446</v>
      </c>
      <c r="B112" s="1049"/>
      <c r="C112" s="1046" t="s">
        <v>447</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418</v>
      </c>
      <c r="AB112" s="1055"/>
      <c r="AC112" s="1055"/>
      <c r="AD112" s="1055"/>
      <c r="AE112" s="1056"/>
      <c r="AF112" s="1057" t="s">
        <v>418</v>
      </c>
      <c r="AG112" s="1055"/>
      <c r="AH112" s="1055"/>
      <c r="AI112" s="1055"/>
      <c r="AJ112" s="1056"/>
      <c r="AK112" s="1057" t="s">
        <v>418</v>
      </c>
      <c r="AL112" s="1055"/>
      <c r="AM112" s="1055"/>
      <c r="AN112" s="1055"/>
      <c r="AO112" s="1056"/>
      <c r="AP112" s="1058" t="s">
        <v>418</v>
      </c>
      <c r="AQ112" s="1059"/>
      <c r="AR112" s="1059"/>
      <c r="AS112" s="1059"/>
      <c r="AT112" s="1060"/>
      <c r="AU112" s="996"/>
      <c r="AV112" s="997"/>
      <c r="AW112" s="997"/>
      <c r="AX112" s="997"/>
      <c r="AY112" s="997"/>
      <c r="AZ112" s="1045" t="s">
        <v>448</v>
      </c>
      <c r="BA112" s="1046"/>
      <c r="BB112" s="1046"/>
      <c r="BC112" s="1046"/>
      <c r="BD112" s="1046"/>
      <c r="BE112" s="1046"/>
      <c r="BF112" s="1046"/>
      <c r="BG112" s="1046"/>
      <c r="BH112" s="1046"/>
      <c r="BI112" s="1046"/>
      <c r="BJ112" s="1046"/>
      <c r="BK112" s="1046"/>
      <c r="BL112" s="1046"/>
      <c r="BM112" s="1046"/>
      <c r="BN112" s="1046"/>
      <c r="BO112" s="1046"/>
      <c r="BP112" s="1047"/>
      <c r="BQ112" s="1015">
        <v>14213925</v>
      </c>
      <c r="BR112" s="1016"/>
      <c r="BS112" s="1016"/>
      <c r="BT112" s="1016"/>
      <c r="BU112" s="1016"/>
      <c r="BV112" s="1016">
        <v>13425315</v>
      </c>
      <c r="BW112" s="1016"/>
      <c r="BX112" s="1016"/>
      <c r="BY112" s="1016"/>
      <c r="BZ112" s="1016"/>
      <c r="CA112" s="1016">
        <v>12122231</v>
      </c>
      <c r="CB112" s="1016"/>
      <c r="CC112" s="1016"/>
      <c r="CD112" s="1016"/>
      <c r="CE112" s="1016"/>
      <c r="CF112" s="1010">
        <v>50.9</v>
      </c>
      <c r="CG112" s="1011"/>
      <c r="CH112" s="1011"/>
      <c r="CI112" s="1011"/>
      <c r="CJ112" s="1011"/>
      <c r="CK112" s="1041"/>
      <c r="CL112" s="1042"/>
      <c r="CM112" s="1012" t="s">
        <v>449</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418</v>
      </c>
      <c r="DH112" s="1016"/>
      <c r="DI112" s="1016"/>
      <c r="DJ112" s="1016"/>
      <c r="DK112" s="1016"/>
      <c r="DL112" s="1016" t="s">
        <v>418</v>
      </c>
      <c r="DM112" s="1016"/>
      <c r="DN112" s="1016"/>
      <c r="DO112" s="1016"/>
      <c r="DP112" s="1016"/>
      <c r="DQ112" s="1016" t="s">
        <v>418</v>
      </c>
      <c r="DR112" s="1016"/>
      <c r="DS112" s="1016"/>
      <c r="DT112" s="1016"/>
      <c r="DU112" s="1016"/>
      <c r="DV112" s="1017" t="s">
        <v>418</v>
      </c>
      <c r="DW112" s="1017"/>
      <c r="DX112" s="1017"/>
      <c r="DY112" s="1017"/>
      <c r="DZ112" s="1018"/>
    </row>
    <row r="113" spans="1:130" s="248" customFormat="1" ht="26.25" customHeight="1" x14ac:dyDescent="0.15">
      <c r="A113" s="1050"/>
      <c r="B113" s="1051"/>
      <c r="C113" s="1046" t="s">
        <v>450</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1387071</v>
      </c>
      <c r="AB113" s="1030"/>
      <c r="AC113" s="1030"/>
      <c r="AD113" s="1030"/>
      <c r="AE113" s="1031"/>
      <c r="AF113" s="1032">
        <v>1499370</v>
      </c>
      <c r="AG113" s="1030"/>
      <c r="AH113" s="1030"/>
      <c r="AI113" s="1030"/>
      <c r="AJ113" s="1031"/>
      <c r="AK113" s="1032">
        <v>1249836</v>
      </c>
      <c r="AL113" s="1030"/>
      <c r="AM113" s="1030"/>
      <c r="AN113" s="1030"/>
      <c r="AO113" s="1031"/>
      <c r="AP113" s="1033">
        <v>5.2</v>
      </c>
      <c r="AQ113" s="1034"/>
      <c r="AR113" s="1034"/>
      <c r="AS113" s="1034"/>
      <c r="AT113" s="1035"/>
      <c r="AU113" s="996"/>
      <c r="AV113" s="997"/>
      <c r="AW113" s="997"/>
      <c r="AX113" s="997"/>
      <c r="AY113" s="997"/>
      <c r="AZ113" s="1045" t="s">
        <v>451</v>
      </c>
      <c r="BA113" s="1046"/>
      <c r="BB113" s="1046"/>
      <c r="BC113" s="1046"/>
      <c r="BD113" s="1046"/>
      <c r="BE113" s="1046"/>
      <c r="BF113" s="1046"/>
      <c r="BG113" s="1046"/>
      <c r="BH113" s="1046"/>
      <c r="BI113" s="1046"/>
      <c r="BJ113" s="1046"/>
      <c r="BK113" s="1046"/>
      <c r="BL113" s="1046"/>
      <c r="BM113" s="1046"/>
      <c r="BN113" s="1046"/>
      <c r="BO113" s="1046"/>
      <c r="BP113" s="1047"/>
      <c r="BQ113" s="1015">
        <v>36521</v>
      </c>
      <c r="BR113" s="1016"/>
      <c r="BS113" s="1016"/>
      <c r="BT113" s="1016"/>
      <c r="BU113" s="1016"/>
      <c r="BV113" s="1016">
        <v>27484</v>
      </c>
      <c r="BW113" s="1016"/>
      <c r="BX113" s="1016"/>
      <c r="BY113" s="1016"/>
      <c r="BZ113" s="1016"/>
      <c r="CA113" s="1016">
        <v>18385</v>
      </c>
      <c r="CB113" s="1016"/>
      <c r="CC113" s="1016"/>
      <c r="CD113" s="1016"/>
      <c r="CE113" s="1016"/>
      <c r="CF113" s="1010">
        <v>0.1</v>
      </c>
      <c r="CG113" s="1011"/>
      <c r="CH113" s="1011"/>
      <c r="CI113" s="1011"/>
      <c r="CJ113" s="1011"/>
      <c r="CK113" s="1041"/>
      <c r="CL113" s="1042"/>
      <c r="CM113" s="1012" t="s">
        <v>452</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453</v>
      </c>
      <c r="DH113" s="1055"/>
      <c r="DI113" s="1055"/>
      <c r="DJ113" s="1055"/>
      <c r="DK113" s="1056"/>
      <c r="DL113" s="1057" t="s">
        <v>418</v>
      </c>
      <c r="DM113" s="1055"/>
      <c r="DN113" s="1055"/>
      <c r="DO113" s="1055"/>
      <c r="DP113" s="1056"/>
      <c r="DQ113" s="1057" t="s">
        <v>418</v>
      </c>
      <c r="DR113" s="1055"/>
      <c r="DS113" s="1055"/>
      <c r="DT113" s="1055"/>
      <c r="DU113" s="1056"/>
      <c r="DV113" s="1058" t="s">
        <v>418</v>
      </c>
      <c r="DW113" s="1059"/>
      <c r="DX113" s="1059"/>
      <c r="DY113" s="1059"/>
      <c r="DZ113" s="1060"/>
    </row>
    <row r="114" spans="1:130" s="248" customFormat="1" ht="26.25" customHeight="1" x14ac:dyDescent="0.15">
      <c r="A114" s="1050"/>
      <c r="B114" s="1051"/>
      <c r="C114" s="1046" t="s">
        <v>454</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9272</v>
      </c>
      <c r="AB114" s="1055"/>
      <c r="AC114" s="1055"/>
      <c r="AD114" s="1055"/>
      <c r="AE114" s="1056"/>
      <c r="AF114" s="1057">
        <v>9272</v>
      </c>
      <c r="AG114" s="1055"/>
      <c r="AH114" s="1055"/>
      <c r="AI114" s="1055"/>
      <c r="AJ114" s="1056"/>
      <c r="AK114" s="1057">
        <v>9272</v>
      </c>
      <c r="AL114" s="1055"/>
      <c r="AM114" s="1055"/>
      <c r="AN114" s="1055"/>
      <c r="AO114" s="1056"/>
      <c r="AP114" s="1058">
        <v>0</v>
      </c>
      <c r="AQ114" s="1059"/>
      <c r="AR114" s="1059"/>
      <c r="AS114" s="1059"/>
      <c r="AT114" s="1060"/>
      <c r="AU114" s="996"/>
      <c r="AV114" s="997"/>
      <c r="AW114" s="997"/>
      <c r="AX114" s="997"/>
      <c r="AY114" s="997"/>
      <c r="AZ114" s="1045" t="s">
        <v>455</v>
      </c>
      <c r="BA114" s="1046"/>
      <c r="BB114" s="1046"/>
      <c r="BC114" s="1046"/>
      <c r="BD114" s="1046"/>
      <c r="BE114" s="1046"/>
      <c r="BF114" s="1046"/>
      <c r="BG114" s="1046"/>
      <c r="BH114" s="1046"/>
      <c r="BI114" s="1046"/>
      <c r="BJ114" s="1046"/>
      <c r="BK114" s="1046"/>
      <c r="BL114" s="1046"/>
      <c r="BM114" s="1046"/>
      <c r="BN114" s="1046"/>
      <c r="BO114" s="1046"/>
      <c r="BP114" s="1047"/>
      <c r="BQ114" s="1015">
        <v>7806317</v>
      </c>
      <c r="BR114" s="1016"/>
      <c r="BS114" s="1016"/>
      <c r="BT114" s="1016"/>
      <c r="BU114" s="1016"/>
      <c r="BV114" s="1016">
        <v>7569681</v>
      </c>
      <c r="BW114" s="1016"/>
      <c r="BX114" s="1016"/>
      <c r="BY114" s="1016"/>
      <c r="BZ114" s="1016"/>
      <c r="CA114" s="1016">
        <v>7424759</v>
      </c>
      <c r="CB114" s="1016"/>
      <c r="CC114" s="1016"/>
      <c r="CD114" s="1016"/>
      <c r="CE114" s="1016"/>
      <c r="CF114" s="1010">
        <v>31.2</v>
      </c>
      <c r="CG114" s="1011"/>
      <c r="CH114" s="1011"/>
      <c r="CI114" s="1011"/>
      <c r="CJ114" s="1011"/>
      <c r="CK114" s="1041"/>
      <c r="CL114" s="1042"/>
      <c r="CM114" s="1012" t="s">
        <v>456</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418</v>
      </c>
      <c r="DH114" s="1055"/>
      <c r="DI114" s="1055"/>
      <c r="DJ114" s="1055"/>
      <c r="DK114" s="1056"/>
      <c r="DL114" s="1057" t="s">
        <v>418</v>
      </c>
      <c r="DM114" s="1055"/>
      <c r="DN114" s="1055"/>
      <c r="DO114" s="1055"/>
      <c r="DP114" s="1056"/>
      <c r="DQ114" s="1057" t="s">
        <v>418</v>
      </c>
      <c r="DR114" s="1055"/>
      <c r="DS114" s="1055"/>
      <c r="DT114" s="1055"/>
      <c r="DU114" s="1056"/>
      <c r="DV114" s="1058" t="s">
        <v>418</v>
      </c>
      <c r="DW114" s="1059"/>
      <c r="DX114" s="1059"/>
      <c r="DY114" s="1059"/>
      <c r="DZ114" s="1060"/>
    </row>
    <row r="115" spans="1:130" s="248" customFormat="1" ht="26.25" customHeight="1" x14ac:dyDescent="0.15">
      <c r="A115" s="1050"/>
      <c r="B115" s="1051"/>
      <c r="C115" s="1046" t="s">
        <v>457</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v>97980</v>
      </c>
      <c r="AB115" s="1030"/>
      <c r="AC115" s="1030"/>
      <c r="AD115" s="1030"/>
      <c r="AE115" s="1031"/>
      <c r="AF115" s="1032">
        <v>78017</v>
      </c>
      <c r="AG115" s="1030"/>
      <c r="AH115" s="1030"/>
      <c r="AI115" s="1030"/>
      <c r="AJ115" s="1031"/>
      <c r="AK115" s="1032">
        <v>77334</v>
      </c>
      <c r="AL115" s="1030"/>
      <c r="AM115" s="1030"/>
      <c r="AN115" s="1030"/>
      <c r="AO115" s="1031"/>
      <c r="AP115" s="1033">
        <v>0.3</v>
      </c>
      <c r="AQ115" s="1034"/>
      <c r="AR115" s="1034"/>
      <c r="AS115" s="1034"/>
      <c r="AT115" s="1035"/>
      <c r="AU115" s="996"/>
      <c r="AV115" s="997"/>
      <c r="AW115" s="997"/>
      <c r="AX115" s="997"/>
      <c r="AY115" s="997"/>
      <c r="AZ115" s="1045" t="s">
        <v>458</v>
      </c>
      <c r="BA115" s="1046"/>
      <c r="BB115" s="1046"/>
      <c r="BC115" s="1046"/>
      <c r="BD115" s="1046"/>
      <c r="BE115" s="1046"/>
      <c r="BF115" s="1046"/>
      <c r="BG115" s="1046"/>
      <c r="BH115" s="1046"/>
      <c r="BI115" s="1046"/>
      <c r="BJ115" s="1046"/>
      <c r="BK115" s="1046"/>
      <c r="BL115" s="1046"/>
      <c r="BM115" s="1046"/>
      <c r="BN115" s="1046"/>
      <c r="BO115" s="1046"/>
      <c r="BP115" s="1047"/>
      <c r="BQ115" s="1015" t="s">
        <v>418</v>
      </c>
      <c r="BR115" s="1016"/>
      <c r="BS115" s="1016"/>
      <c r="BT115" s="1016"/>
      <c r="BU115" s="1016"/>
      <c r="BV115" s="1016" t="s">
        <v>418</v>
      </c>
      <c r="BW115" s="1016"/>
      <c r="BX115" s="1016"/>
      <c r="BY115" s="1016"/>
      <c r="BZ115" s="1016"/>
      <c r="CA115" s="1016" t="s">
        <v>418</v>
      </c>
      <c r="CB115" s="1016"/>
      <c r="CC115" s="1016"/>
      <c r="CD115" s="1016"/>
      <c r="CE115" s="1016"/>
      <c r="CF115" s="1010" t="s">
        <v>418</v>
      </c>
      <c r="CG115" s="1011"/>
      <c r="CH115" s="1011"/>
      <c r="CI115" s="1011"/>
      <c r="CJ115" s="1011"/>
      <c r="CK115" s="1041"/>
      <c r="CL115" s="1042"/>
      <c r="CM115" s="1045" t="s">
        <v>459</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v>225120</v>
      </c>
      <c r="DH115" s="1055"/>
      <c r="DI115" s="1055"/>
      <c r="DJ115" s="1055"/>
      <c r="DK115" s="1056"/>
      <c r="DL115" s="1057">
        <v>223399</v>
      </c>
      <c r="DM115" s="1055"/>
      <c r="DN115" s="1055"/>
      <c r="DO115" s="1055"/>
      <c r="DP115" s="1056"/>
      <c r="DQ115" s="1057">
        <v>222218</v>
      </c>
      <c r="DR115" s="1055"/>
      <c r="DS115" s="1055"/>
      <c r="DT115" s="1055"/>
      <c r="DU115" s="1056"/>
      <c r="DV115" s="1058">
        <v>0.9</v>
      </c>
      <c r="DW115" s="1059"/>
      <c r="DX115" s="1059"/>
      <c r="DY115" s="1059"/>
      <c r="DZ115" s="1060"/>
    </row>
    <row r="116" spans="1:130" s="248" customFormat="1" ht="26.25" customHeight="1" x14ac:dyDescent="0.15">
      <c r="A116" s="1052"/>
      <c r="B116" s="1053"/>
      <c r="C116" s="1061" t="s">
        <v>460</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t="s">
        <v>418</v>
      </c>
      <c r="AB116" s="1055"/>
      <c r="AC116" s="1055"/>
      <c r="AD116" s="1055"/>
      <c r="AE116" s="1056"/>
      <c r="AF116" s="1057" t="s">
        <v>418</v>
      </c>
      <c r="AG116" s="1055"/>
      <c r="AH116" s="1055"/>
      <c r="AI116" s="1055"/>
      <c r="AJ116" s="1056"/>
      <c r="AK116" s="1057" t="s">
        <v>418</v>
      </c>
      <c r="AL116" s="1055"/>
      <c r="AM116" s="1055"/>
      <c r="AN116" s="1055"/>
      <c r="AO116" s="1056"/>
      <c r="AP116" s="1058" t="s">
        <v>418</v>
      </c>
      <c r="AQ116" s="1059"/>
      <c r="AR116" s="1059"/>
      <c r="AS116" s="1059"/>
      <c r="AT116" s="1060"/>
      <c r="AU116" s="996"/>
      <c r="AV116" s="997"/>
      <c r="AW116" s="997"/>
      <c r="AX116" s="997"/>
      <c r="AY116" s="997"/>
      <c r="AZ116" s="1063" t="s">
        <v>461</v>
      </c>
      <c r="BA116" s="1064"/>
      <c r="BB116" s="1064"/>
      <c r="BC116" s="1064"/>
      <c r="BD116" s="1064"/>
      <c r="BE116" s="1064"/>
      <c r="BF116" s="1064"/>
      <c r="BG116" s="1064"/>
      <c r="BH116" s="1064"/>
      <c r="BI116" s="1064"/>
      <c r="BJ116" s="1064"/>
      <c r="BK116" s="1064"/>
      <c r="BL116" s="1064"/>
      <c r="BM116" s="1064"/>
      <c r="BN116" s="1064"/>
      <c r="BO116" s="1064"/>
      <c r="BP116" s="1065"/>
      <c r="BQ116" s="1015" t="s">
        <v>418</v>
      </c>
      <c r="BR116" s="1016"/>
      <c r="BS116" s="1016"/>
      <c r="BT116" s="1016"/>
      <c r="BU116" s="1016"/>
      <c r="BV116" s="1016" t="s">
        <v>418</v>
      </c>
      <c r="BW116" s="1016"/>
      <c r="BX116" s="1016"/>
      <c r="BY116" s="1016"/>
      <c r="BZ116" s="1016"/>
      <c r="CA116" s="1016" t="s">
        <v>418</v>
      </c>
      <c r="CB116" s="1016"/>
      <c r="CC116" s="1016"/>
      <c r="CD116" s="1016"/>
      <c r="CE116" s="1016"/>
      <c r="CF116" s="1010" t="s">
        <v>418</v>
      </c>
      <c r="CG116" s="1011"/>
      <c r="CH116" s="1011"/>
      <c r="CI116" s="1011"/>
      <c r="CJ116" s="1011"/>
      <c r="CK116" s="1041"/>
      <c r="CL116" s="1042"/>
      <c r="CM116" s="1012" t="s">
        <v>462</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418</v>
      </c>
      <c r="DH116" s="1055"/>
      <c r="DI116" s="1055"/>
      <c r="DJ116" s="1055"/>
      <c r="DK116" s="1056"/>
      <c r="DL116" s="1057" t="s">
        <v>418</v>
      </c>
      <c r="DM116" s="1055"/>
      <c r="DN116" s="1055"/>
      <c r="DO116" s="1055"/>
      <c r="DP116" s="1056"/>
      <c r="DQ116" s="1057" t="s">
        <v>418</v>
      </c>
      <c r="DR116" s="1055"/>
      <c r="DS116" s="1055"/>
      <c r="DT116" s="1055"/>
      <c r="DU116" s="1056"/>
      <c r="DV116" s="1058" t="s">
        <v>418</v>
      </c>
      <c r="DW116" s="1059"/>
      <c r="DX116" s="1059"/>
      <c r="DY116" s="1059"/>
      <c r="DZ116" s="1060"/>
    </row>
    <row r="117" spans="1:130" s="248" customFormat="1" ht="26.25" customHeight="1" x14ac:dyDescent="0.15">
      <c r="A117" s="1000" t="s">
        <v>187</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463</v>
      </c>
      <c r="Z117" s="982"/>
      <c r="AA117" s="1072">
        <v>5914659</v>
      </c>
      <c r="AB117" s="1073"/>
      <c r="AC117" s="1073"/>
      <c r="AD117" s="1073"/>
      <c r="AE117" s="1074"/>
      <c r="AF117" s="1075">
        <v>5735523</v>
      </c>
      <c r="AG117" s="1073"/>
      <c r="AH117" s="1073"/>
      <c r="AI117" s="1073"/>
      <c r="AJ117" s="1074"/>
      <c r="AK117" s="1075">
        <v>5222015</v>
      </c>
      <c r="AL117" s="1073"/>
      <c r="AM117" s="1073"/>
      <c r="AN117" s="1073"/>
      <c r="AO117" s="1074"/>
      <c r="AP117" s="1076"/>
      <c r="AQ117" s="1077"/>
      <c r="AR117" s="1077"/>
      <c r="AS117" s="1077"/>
      <c r="AT117" s="1078"/>
      <c r="AU117" s="996"/>
      <c r="AV117" s="997"/>
      <c r="AW117" s="997"/>
      <c r="AX117" s="997"/>
      <c r="AY117" s="997"/>
      <c r="AZ117" s="1063" t="s">
        <v>464</v>
      </c>
      <c r="BA117" s="1064"/>
      <c r="BB117" s="1064"/>
      <c r="BC117" s="1064"/>
      <c r="BD117" s="1064"/>
      <c r="BE117" s="1064"/>
      <c r="BF117" s="1064"/>
      <c r="BG117" s="1064"/>
      <c r="BH117" s="1064"/>
      <c r="BI117" s="1064"/>
      <c r="BJ117" s="1064"/>
      <c r="BK117" s="1064"/>
      <c r="BL117" s="1064"/>
      <c r="BM117" s="1064"/>
      <c r="BN117" s="1064"/>
      <c r="BO117" s="1064"/>
      <c r="BP117" s="1065"/>
      <c r="BQ117" s="1015" t="s">
        <v>465</v>
      </c>
      <c r="BR117" s="1016"/>
      <c r="BS117" s="1016"/>
      <c r="BT117" s="1016"/>
      <c r="BU117" s="1016"/>
      <c r="BV117" s="1016" t="s">
        <v>465</v>
      </c>
      <c r="BW117" s="1016"/>
      <c r="BX117" s="1016"/>
      <c r="BY117" s="1016"/>
      <c r="BZ117" s="1016"/>
      <c r="CA117" s="1016" t="s">
        <v>465</v>
      </c>
      <c r="CB117" s="1016"/>
      <c r="CC117" s="1016"/>
      <c r="CD117" s="1016"/>
      <c r="CE117" s="1016"/>
      <c r="CF117" s="1010" t="s">
        <v>129</v>
      </c>
      <c r="CG117" s="1011"/>
      <c r="CH117" s="1011"/>
      <c r="CI117" s="1011"/>
      <c r="CJ117" s="1011"/>
      <c r="CK117" s="1041"/>
      <c r="CL117" s="1042"/>
      <c r="CM117" s="1012" t="s">
        <v>466</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129</v>
      </c>
      <c r="DH117" s="1055"/>
      <c r="DI117" s="1055"/>
      <c r="DJ117" s="1055"/>
      <c r="DK117" s="1056"/>
      <c r="DL117" s="1057" t="s">
        <v>129</v>
      </c>
      <c r="DM117" s="1055"/>
      <c r="DN117" s="1055"/>
      <c r="DO117" s="1055"/>
      <c r="DP117" s="1056"/>
      <c r="DQ117" s="1057" t="s">
        <v>129</v>
      </c>
      <c r="DR117" s="1055"/>
      <c r="DS117" s="1055"/>
      <c r="DT117" s="1055"/>
      <c r="DU117" s="1056"/>
      <c r="DV117" s="1058" t="s">
        <v>129</v>
      </c>
      <c r="DW117" s="1059"/>
      <c r="DX117" s="1059"/>
      <c r="DY117" s="1059"/>
      <c r="DZ117" s="1060"/>
    </row>
    <row r="118" spans="1:130" s="248" customFormat="1" ht="26.25" customHeight="1" x14ac:dyDescent="0.15">
      <c r="A118" s="1000" t="s">
        <v>438</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435</v>
      </c>
      <c r="AB118" s="981"/>
      <c r="AC118" s="981"/>
      <c r="AD118" s="981"/>
      <c r="AE118" s="982"/>
      <c r="AF118" s="980" t="s">
        <v>436</v>
      </c>
      <c r="AG118" s="981"/>
      <c r="AH118" s="981"/>
      <c r="AI118" s="981"/>
      <c r="AJ118" s="982"/>
      <c r="AK118" s="980" t="s">
        <v>308</v>
      </c>
      <c r="AL118" s="981"/>
      <c r="AM118" s="981"/>
      <c r="AN118" s="981"/>
      <c r="AO118" s="982"/>
      <c r="AP118" s="1067" t="s">
        <v>437</v>
      </c>
      <c r="AQ118" s="1068"/>
      <c r="AR118" s="1068"/>
      <c r="AS118" s="1068"/>
      <c r="AT118" s="1069"/>
      <c r="AU118" s="996"/>
      <c r="AV118" s="997"/>
      <c r="AW118" s="997"/>
      <c r="AX118" s="997"/>
      <c r="AY118" s="997"/>
      <c r="AZ118" s="1070" t="s">
        <v>467</v>
      </c>
      <c r="BA118" s="1061"/>
      <c r="BB118" s="1061"/>
      <c r="BC118" s="1061"/>
      <c r="BD118" s="1061"/>
      <c r="BE118" s="1061"/>
      <c r="BF118" s="1061"/>
      <c r="BG118" s="1061"/>
      <c r="BH118" s="1061"/>
      <c r="BI118" s="1061"/>
      <c r="BJ118" s="1061"/>
      <c r="BK118" s="1061"/>
      <c r="BL118" s="1061"/>
      <c r="BM118" s="1061"/>
      <c r="BN118" s="1061"/>
      <c r="BO118" s="1061"/>
      <c r="BP118" s="1062"/>
      <c r="BQ118" s="1093" t="s">
        <v>129</v>
      </c>
      <c r="BR118" s="1094"/>
      <c r="BS118" s="1094"/>
      <c r="BT118" s="1094"/>
      <c r="BU118" s="1094"/>
      <c r="BV118" s="1094" t="s">
        <v>129</v>
      </c>
      <c r="BW118" s="1094"/>
      <c r="BX118" s="1094"/>
      <c r="BY118" s="1094"/>
      <c r="BZ118" s="1094"/>
      <c r="CA118" s="1094" t="s">
        <v>129</v>
      </c>
      <c r="CB118" s="1094"/>
      <c r="CC118" s="1094"/>
      <c r="CD118" s="1094"/>
      <c r="CE118" s="1094"/>
      <c r="CF118" s="1010" t="s">
        <v>465</v>
      </c>
      <c r="CG118" s="1011"/>
      <c r="CH118" s="1011"/>
      <c r="CI118" s="1011"/>
      <c r="CJ118" s="1011"/>
      <c r="CK118" s="1041"/>
      <c r="CL118" s="1042"/>
      <c r="CM118" s="1012" t="s">
        <v>468</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129</v>
      </c>
      <c r="DH118" s="1055"/>
      <c r="DI118" s="1055"/>
      <c r="DJ118" s="1055"/>
      <c r="DK118" s="1056"/>
      <c r="DL118" s="1057" t="s">
        <v>129</v>
      </c>
      <c r="DM118" s="1055"/>
      <c r="DN118" s="1055"/>
      <c r="DO118" s="1055"/>
      <c r="DP118" s="1056"/>
      <c r="DQ118" s="1057" t="s">
        <v>129</v>
      </c>
      <c r="DR118" s="1055"/>
      <c r="DS118" s="1055"/>
      <c r="DT118" s="1055"/>
      <c r="DU118" s="1056"/>
      <c r="DV118" s="1058" t="s">
        <v>465</v>
      </c>
      <c r="DW118" s="1059"/>
      <c r="DX118" s="1059"/>
      <c r="DY118" s="1059"/>
      <c r="DZ118" s="1060"/>
    </row>
    <row r="119" spans="1:130" s="248" customFormat="1" ht="26.25" customHeight="1" x14ac:dyDescent="0.15">
      <c r="A119" s="1154" t="s">
        <v>441</v>
      </c>
      <c r="B119" s="1040"/>
      <c r="C119" s="1019" t="s">
        <v>442</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465</v>
      </c>
      <c r="AB119" s="988"/>
      <c r="AC119" s="988"/>
      <c r="AD119" s="988"/>
      <c r="AE119" s="989"/>
      <c r="AF119" s="990" t="s">
        <v>465</v>
      </c>
      <c r="AG119" s="988"/>
      <c r="AH119" s="988"/>
      <c r="AI119" s="988"/>
      <c r="AJ119" s="989"/>
      <c r="AK119" s="990" t="s">
        <v>465</v>
      </c>
      <c r="AL119" s="988"/>
      <c r="AM119" s="988"/>
      <c r="AN119" s="988"/>
      <c r="AO119" s="989"/>
      <c r="AP119" s="991" t="s">
        <v>129</v>
      </c>
      <c r="AQ119" s="992"/>
      <c r="AR119" s="992"/>
      <c r="AS119" s="992"/>
      <c r="AT119" s="993"/>
      <c r="AU119" s="998"/>
      <c r="AV119" s="999"/>
      <c r="AW119" s="999"/>
      <c r="AX119" s="999"/>
      <c r="AY119" s="999"/>
      <c r="AZ119" s="279" t="s">
        <v>187</v>
      </c>
      <c r="BA119" s="279"/>
      <c r="BB119" s="279"/>
      <c r="BC119" s="279"/>
      <c r="BD119" s="279"/>
      <c r="BE119" s="279"/>
      <c r="BF119" s="279"/>
      <c r="BG119" s="279"/>
      <c r="BH119" s="279"/>
      <c r="BI119" s="279"/>
      <c r="BJ119" s="279"/>
      <c r="BK119" s="279"/>
      <c r="BL119" s="279"/>
      <c r="BM119" s="279"/>
      <c r="BN119" s="279"/>
      <c r="BO119" s="1071" t="s">
        <v>469</v>
      </c>
      <c r="BP119" s="1102"/>
      <c r="BQ119" s="1093">
        <v>46831051</v>
      </c>
      <c r="BR119" s="1094"/>
      <c r="BS119" s="1094"/>
      <c r="BT119" s="1094"/>
      <c r="BU119" s="1094"/>
      <c r="BV119" s="1094">
        <v>43777303</v>
      </c>
      <c r="BW119" s="1094"/>
      <c r="BX119" s="1094"/>
      <c r="BY119" s="1094"/>
      <c r="BZ119" s="1094"/>
      <c r="CA119" s="1094">
        <v>41308494</v>
      </c>
      <c r="CB119" s="1094"/>
      <c r="CC119" s="1094"/>
      <c r="CD119" s="1094"/>
      <c r="CE119" s="1094"/>
      <c r="CF119" s="1095"/>
      <c r="CG119" s="1096"/>
      <c r="CH119" s="1096"/>
      <c r="CI119" s="1096"/>
      <c r="CJ119" s="1097"/>
      <c r="CK119" s="1043"/>
      <c r="CL119" s="1044"/>
      <c r="CM119" s="1098" t="s">
        <v>470</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v>110289</v>
      </c>
      <c r="DH119" s="1080"/>
      <c r="DI119" s="1080"/>
      <c r="DJ119" s="1080"/>
      <c r="DK119" s="1081"/>
      <c r="DL119" s="1079">
        <v>81647</v>
      </c>
      <c r="DM119" s="1080"/>
      <c r="DN119" s="1080"/>
      <c r="DO119" s="1080"/>
      <c r="DP119" s="1081"/>
      <c r="DQ119" s="1079">
        <v>48480</v>
      </c>
      <c r="DR119" s="1080"/>
      <c r="DS119" s="1080"/>
      <c r="DT119" s="1080"/>
      <c r="DU119" s="1081"/>
      <c r="DV119" s="1082">
        <v>0.2</v>
      </c>
      <c r="DW119" s="1083"/>
      <c r="DX119" s="1083"/>
      <c r="DY119" s="1083"/>
      <c r="DZ119" s="1084"/>
    </row>
    <row r="120" spans="1:130" s="248" customFormat="1" ht="26.25" customHeight="1" x14ac:dyDescent="0.15">
      <c r="A120" s="1155"/>
      <c r="B120" s="1042"/>
      <c r="C120" s="1012" t="s">
        <v>445</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465</v>
      </c>
      <c r="AB120" s="1055"/>
      <c r="AC120" s="1055"/>
      <c r="AD120" s="1055"/>
      <c r="AE120" s="1056"/>
      <c r="AF120" s="1057" t="s">
        <v>471</v>
      </c>
      <c r="AG120" s="1055"/>
      <c r="AH120" s="1055"/>
      <c r="AI120" s="1055"/>
      <c r="AJ120" s="1056"/>
      <c r="AK120" s="1057" t="s">
        <v>465</v>
      </c>
      <c r="AL120" s="1055"/>
      <c r="AM120" s="1055"/>
      <c r="AN120" s="1055"/>
      <c r="AO120" s="1056"/>
      <c r="AP120" s="1058" t="s">
        <v>471</v>
      </c>
      <c r="AQ120" s="1059"/>
      <c r="AR120" s="1059"/>
      <c r="AS120" s="1059"/>
      <c r="AT120" s="1060"/>
      <c r="AU120" s="1085" t="s">
        <v>472</v>
      </c>
      <c r="AV120" s="1086"/>
      <c r="AW120" s="1086"/>
      <c r="AX120" s="1086"/>
      <c r="AY120" s="1087"/>
      <c r="AZ120" s="1036" t="s">
        <v>473</v>
      </c>
      <c r="BA120" s="985"/>
      <c r="BB120" s="985"/>
      <c r="BC120" s="985"/>
      <c r="BD120" s="985"/>
      <c r="BE120" s="985"/>
      <c r="BF120" s="985"/>
      <c r="BG120" s="985"/>
      <c r="BH120" s="985"/>
      <c r="BI120" s="985"/>
      <c r="BJ120" s="985"/>
      <c r="BK120" s="985"/>
      <c r="BL120" s="985"/>
      <c r="BM120" s="985"/>
      <c r="BN120" s="985"/>
      <c r="BO120" s="985"/>
      <c r="BP120" s="986"/>
      <c r="BQ120" s="1022">
        <v>50805961</v>
      </c>
      <c r="BR120" s="1023"/>
      <c r="BS120" s="1023"/>
      <c r="BT120" s="1023"/>
      <c r="BU120" s="1023"/>
      <c r="BV120" s="1023">
        <v>51686558</v>
      </c>
      <c r="BW120" s="1023"/>
      <c r="BX120" s="1023"/>
      <c r="BY120" s="1023"/>
      <c r="BZ120" s="1023"/>
      <c r="CA120" s="1023">
        <v>47859642</v>
      </c>
      <c r="CB120" s="1023"/>
      <c r="CC120" s="1023"/>
      <c r="CD120" s="1023"/>
      <c r="CE120" s="1023"/>
      <c r="CF120" s="1037">
        <v>201</v>
      </c>
      <c r="CG120" s="1038"/>
      <c r="CH120" s="1038"/>
      <c r="CI120" s="1038"/>
      <c r="CJ120" s="1038"/>
      <c r="CK120" s="1103" t="s">
        <v>474</v>
      </c>
      <c r="CL120" s="1104"/>
      <c r="CM120" s="1104"/>
      <c r="CN120" s="1104"/>
      <c r="CO120" s="1105"/>
      <c r="CP120" s="1111" t="s">
        <v>411</v>
      </c>
      <c r="CQ120" s="1112"/>
      <c r="CR120" s="1112"/>
      <c r="CS120" s="1112"/>
      <c r="CT120" s="1112"/>
      <c r="CU120" s="1112"/>
      <c r="CV120" s="1112"/>
      <c r="CW120" s="1112"/>
      <c r="CX120" s="1112"/>
      <c r="CY120" s="1112"/>
      <c r="CZ120" s="1112"/>
      <c r="DA120" s="1112"/>
      <c r="DB120" s="1112"/>
      <c r="DC120" s="1112"/>
      <c r="DD120" s="1112"/>
      <c r="DE120" s="1112"/>
      <c r="DF120" s="1113"/>
      <c r="DG120" s="1022" t="s">
        <v>129</v>
      </c>
      <c r="DH120" s="1023"/>
      <c r="DI120" s="1023"/>
      <c r="DJ120" s="1023"/>
      <c r="DK120" s="1023"/>
      <c r="DL120" s="1023" t="s">
        <v>129</v>
      </c>
      <c r="DM120" s="1023"/>
      <c r="DN120" s="1023"/>
      <c r="DO120" s="1023"/>
      <c r="DP120" s="1023"/>
      <c r="DQ120" s="1023">
        <v>10423408</v>
      </c>
      <c r="DR120" s="1023"/>
      <c r="DS120" s="1023"/>
      <c r="DT120" s="1023"/>
      <c r="DU120" s="1023"/>
      <c r="DV120" s="1024">
        <v>43.8</v>
      </c>
      <c r="DW120" s="1024"/>
      <c r="DX120" s="1024"/>
      <c r="DY120" s="1024"/>
      <c r="DZ120" s="1025"/>
    </row>
    <row r="121" spans="1:130" s="248" customFormat="1" ht="26.25" customHeight="1" x14ac:dyDescent="0.15">
      <c r="A121" s="1155"/>
      <c r="B121" s="1042"/>
      <c r="C121" s="1063" t="s">
        <v>475</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129</v>
      </c>
      <c r="AB121" s="1055"/>
      <c r="AC121" s="1055"/>
      <c r="AD121" s="1055"/>
      <c r="AE121" s="1056"/>
      <c r="AF121" s="1057" t="s">
        <v>465</v>
      </c>
      <c r="AG121" s="1055"/>
      <c r="AH121" s="1055"/>
      <c r="AI121" s="1055"/>
      <c r="AJ121" s="1056"/>
      <c r="AK121" s="1057" t="s">
        <v>129</v>
      </c>
      <c r="AL121" s="1055"/>
      <c r="AM121" s="1055"/>
      <c r="AN121" s="1055"/>
      <c r="AO121" s="1056"/>
      <c r="AP121" s="1058" t="s">
        <v>471</v>
      </c>
      <c r="AQ121" s="1059"/>
      <c r="AR121" s="1059"/>
      <c r="AS121" s="1059"/>
      <c r="AT121" s="1060"/>
      <c r="AU121" s="1088"/>
      <c r="AV121" s="1089"/>
      <c r="AW121" s="1089"/>
      <c r="AX121" s="1089"/>
      <c r="AY121" s="1090"/>
      <c r="AZ121" s="1045" t="s">
        <v>476</v>
      </c>
      <c r="BA121" s="1046"/>
      <c r="BB121" s="1046"/>
      <c r="BC121" s="1046"/>
      <c r="BD121" s="1046"/>
      <c r="BE121" s="1046"/>
      <c r="BF121" s="1046"/>
      <c r="BG121" s="1046"/>
      <c r="BH121" s="1046"/>
      <c r="BI121" s="1046"/>
      <c r="BJ121" s="1046"/>
      <c r="BK121" s="1046"/>
      <c r="BL121" s="1046"/>
      <c r="BM121" s="1046"/>
      <c r="BN121" s="1046"/>
      <c r="BO121" s="1046"/>
      <c r="BP121" s="1047"/>
      <c r="BQ121" s="1015">
        <v>2837267</v>
      </c>
      <c r="BR121" s="1016"/>
      <c r="BS121" s="1016"/>
      <c r="BT121" s="1016"/>
      <c r="BU121" s="1016"/>
      <c r="BV121" s="1016">
        <v>6944987</v>
      </c>
      <c r="BW121" s="1016"/>
      <c r="BX121" s="1016"/>
      <c r="BY121" s="1016"/>
      <c r="BZ121" s="1016"/>
      <c r="CA121" s="1016">
        <v>3424051</v>
      </c>
      <c r="CB121" s="1016"/>
      <c r="CC121" s="1016"/>
      <c r="CD121" s="1016"/>
      <c r="CE121" s="1016"/>
      <c r="CF121" s="1010">
        <v>14.4</v>
      </c>
      <c r="CG121" s="1011"/>
      <c r="CH121" s="1011"/>
      <c r="CI121" s="1011"/>
      <c r="CJ121" s="1011"/>
      <c r="CK121" s="1106"/>
      <c r="CL121" s="1107"/>
      <c r="CM121" s="1107"/>
      <c r="CN121" s="1107"/>
      <c r="CO121" s="1108"/>
      <c r="CP121" s="1116" t="s">
        <v>477</v>
      </c>
      <c r="CQ121" s="1117"/>
      <c r="CR121" s="1117"/>
      <c r="CS121" s="1117"/>
      <c r="CT121" s="1117"/>
      <c r="CU121" s="1117"/>
      <c r="CV121" s="1117"/>
      <c r="CW121" s="1117"/>
      <c r="CX121" s="1117"/>
      <c r="CY121" s="1117"/>
      <c r="CZ121" s="1117"/>
      <c r="DA121" s="1117"/>
      <c r="DB121" s="1117"/>
      <c r="DC121" s="1117"/>
      <c r="DD121" s="1117"/>
      <c r="DE121" s="1117"/>
      <c r="DF121" s="1118"/>
      <c r="DG121" s="1015">
        <v>1705795</v>
      </c>
      <c r="DH121" s="1016"/>
      <c r="DI121" s="1016"/>
      <c r="DJ121" s="1016"/>
      <c r="DK121" s="1016"/>
      <c r="DL121" s="1016">
        <v>1698686</v>
      </c>
      <c r="DM121" s="1016"/>
      <c r="DN121" s="1016"/>
      <c r="DO121" s="1016"/>
      <c r="DP121" s="1016"/>
      <c r="DQ121" s="1016">
        <v>1695325</v>
      </c>
      <c r="DR121" s="1016"/>
      <c r="DS121" s="1016"/>
      <c r="DT121" s="1016"/>
      <c r="DU121" s="1016"/>
      <c r="DV121" s="1017">
        <v>7.1</v>
      </c>
      <c r="DW121" s="1017"/>
      <c r="DX121" s="1017"/>
      <c r="DY121" s="1017"/>
      <c r="DZ121" s="1018"/>
    </row>
    <row r="122" spans="1:130" s="248" customFormat="1" ht="26.25" customHeight="1" x14ac:dyDescent="0.15">
      <c r="A122" s="1155"/>
      <c r="B122" s="1042"/>
      <c r="C122" s="1012" t="s">
        <v>456</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129</v>
      </c>
      <c r="AB122" s="1055"/>
      <c r="AC122" s="1055"/>
      <c r="AD122" s="1055"/>
      <c r="AE122" s="1056"/>
      <c r="AF122" s="1057" t="s">
        <v>465</v>
      </c>
      <c r="AG122" s="1055"/>
      <c r="AH122" s="1055"/>
      <c r="AI122" s="1055"/>
      <c r="AJ122" s="1056"/>
      <c r="AK122" s="1057" t="s">
        <v>465</v>
      </c>
      <c r="AL122" s="1055"/>
      <c r="AM122" s="1055"/>
      <c r="AN122" s="1055"/>
      <c r="AO122" s="1056"/>
      <c r="AP122" s="1058" t="s">
        <v>465</v>
      </c>
      <c r="AQ122" s="1059"/>
      <c r="AR122" s="1059"/>
      <c r="AS122" s="1059"/>
      <c r="AT122" s="1060"/>
      <c r="AU122" s="1088"/>
      <c r="AV122" s="1089"/>
      <c r="AW122" s="1089"/>
      <c r="AX122" s="1089"/>
      <c r="AY122" s="1090"/>
      <c r="AZ122" s="1070" t="s">
        <v>478</v>
      </c>
      <c r="BA122" s="1061"/>
      <c r="BB122" s="1061"/>
      <c r="BC122" s="1061"/>
      <c r="BD122" s="1061"/>
      <c r="BE122" s="1061"/>
      <c r="BF122" s="1061"/>
      <c r="BG122" s="1061"/>
      <c r="BH122" s="1061"/>
      <c r="BI122" s="1061"/>
      <c r="BJ122" s="1061"/>
      <c r="BK122" s="1061"/>
      <c r="BL122" s="1061"/>
      <c r="BM122" s="1061"/>
      <c r="BN122" s="1061"/>
      <c r="BO122" s="1061"/>
      <c r="BP122" s="1062"/>
      <c r="BQ122" s="1093">
        <v>38102469</v>
      </c>
      <c r="BR122" s="1094"/>
      <c r="BS122" s="1094"/>
      <c r="BT122" s="1094"/>
      <c r="BU122" s="1094"/>
      <c r="BV122" s="1094">
        <v>36546321</v>
      </c>
      <c r="BW122" s="1094"/>
      <c r="BX122" s="1094"/>
      <c r="BY122" s="1094"/>
      <c r="BZ122" s="1094"/>
      <c r="CA122" s="1094">
        <v>35341606</v>
      </c>
      <c r="CB122" s="1094"/>
      <c r="CC122" s="1094"/>
      <c r="CD122" s="1094"/>
      <c r="CE122" s="1094"/>
      <c r="CF122" s="1114">
        <v>148.4</v>
      </c>
      <c r="CG122" s="1115"/>
      <c r="CH122" s="1115"/>
      <c r="CI122" s="1115"/>
      <c r="CJ122" s="1115"/>
      <c r="CK122" s="1106"/>
      <c r="CL122" s="1107"/>
      <c r="CM122" s="1107"/>
      <c r="CN122" s="1107"/>
      <c r="CO122" s="1108"/>
      <c r="CP122" s="1116" t="s">
        <v>479</v>
      </c>
      <c r="CQ122" s="1117"/>
      <c r="CR122" s="1117"/>
      <c r="CS122" s="1117"/>
      <c r="CT122" s="1117"/>
      <c r="CU122" s="1117"/>
      <c r="CV122" s="1117"/>
      <c r="CW122" s="1117"/>
      <c r="CX122" s="1117"/>
      <c r="CY122" s="1117"/>
      <c r="CZ122" s="1117"/>
      <c r="DA122" s="1117"/>
      <c r="DB122" s="1117"/>
      <c r="DC122" s="1117"/>
      <c r="DD122" s="1117"/>
      <c r="DE122" s="1117"/>
      <c r="DF122" s="1118"/>
      <c r="DG122" s="1015">
        <v>3605</v>
      </c>
      <c r="DH122" s="1016"/>
      <c r="DI122" s="1016"/>
      <c r="DJ122" s="1016"/>
      <c r="DK122" s="1016"/>
      <c r="DL122" s="1016">
        <v>3173</v>
      </c>
      <c r="DM122" s="1016"/>
      <c r="DN122" s="1016"/>
      <c r="DO122" s="1016"/>
      <c r="DP122" s="1016"/>
      <c r="DQ122" s="1016">
        <v>3498</v>
      </c>
      <c r="DR122" s="1016"/>
      <c r="DS122" s="1016"/>
      <c r="DT122" s="1016"/>
      <c r="DU122" s="1016"/>
      <c r="DV122" s="1017">
        <v>0</v>
      </c>
      <c r="DW122" s="1017"/>
      <c r="DX122" s="1017"/>
      <c r="DY122" s="1017"/>
      <c r="DZ122" s="1018"/>
    </row>
    <row r="123" spans="1:130" s="248" customFormat="1" ht="26.25" customHeight="1" x14ac:dyDescent="0.15">
      <c r="A123" s="1155"/>
      <c r="B123" s="1042"/>
      <c r="C123" s="1012" t="s">
        <v>462</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465</v>
      </c>
      <c r="AB123" s="1055"/>
      <c r="AC123" s="1055"/>
      <c r="AD123" s="1055"/>
      <c r="AE123" s="1056"/>
      <c r="AF123" s="1057" t="s">
        <v>465</v>
      </c>
      <c r="AG123" s="1055"/>
      <c r="AH123" s="1055"/>
      <c r="AI123" s="1055"/>
      <c r="AJ123" s="1056"/>
      <c r="AK123" s="1057" t="s">
        <v>465</v>
      </c>
      <c r="AL123" s="1055"/>
      <c r="AM123" s="1055"/>
      <c r="AN123" s="1055"/>
      <c r="AO123" s="1056"/>
      <c r="AP123" s="1058" t="s">
        <v>465</v>
      </c>
      <c r="AQ123" s="1059"/>
      <c r="AR123" s="1059"/>
      <c r="AS123" s="1059"/>
      <c r="AT123" s="1060"/>
      <c r="AU123" s="1091"/>
      <c r="AV123" s="1092"/>
      <c r="AW123" s="1092"/>
      <c r="AX123" s="1092"/>
      <c r="AY123" s="1092"/>
      <c r="AZ123" s="279" t="s">
        <v>187</v>
      </c>
      <c r="BA123" s="279"/>
      <c r="BB123" s="279"/>
      <c r="BC123" s="279"/>
      <c r="BD123" s="279"/>
      <c r="BE123" s="279"/>
      <c r="BF123" s="279"/>
      <c r="BG123" s="279"/>
      <c r="BH123" s="279"/>
      <c r="BI123" s="279"/>
      <c r="BJ123" s="279"/>
      <c r="BK123" s="279"/>
      <c r="BL123" s="279"/>
      <c r="BM123" s="279"/>
      <c r="BN123" s="279"/>
      <c r="BO123" s="1071" t="s">
        <v>480</v>
      </c>
      <c r="BP123" s="1102"/>
      <c r="BQ123" s="1161">
        <v>91745697</v>
      </c>
      <c r="BR123" s="1162"/>
      <c r="BS123" s="1162"/>
      <c r="BT123" s="1162"/>
      <c r="BU123" s="1162"/>
      <c r="BV123" s="1162">
        <v>95177866</v>
      </c>
      <c r="BW123" s="1162"/>
      <c r="BX123" s="1162"/>
      <c r="BY123" s="1162"/>
      <c r="BZ123" s="1162"/>
      <c r="CA123" s="1162">
        <v>86625299</v>
      </c>
      <c r="CB123" s="1162"/>
      <c r="CC123" s="1162"/>
      <c r="CD123" s="1162"/>
      <c r="CE123" s="1162"/>
      <c r="CF123" s="1095"/>
      <c r="CG123" s="1096"/>
      <c r="CH123" s="1096"/>
      <c r="CI123" s="1096"/>
      <c r="CJ123" s="1097"/>
      <c r="CK123" s="1106"/>
      <c r="CL123" s="1107"/>
      <c r="CM123" s="1107"/>
      <c r="CN123" s="1107"/>
      <c r="CO123" s="1108"/>
      <c r="CP123" s="1116" t="s">
        <v>481</v>
      </c>
      <c r="CQ123" s="1117"/>
      <c r="CR123" s="1117"/>
      <c r="CS123" s="1117"/>
      <c r="CT123" s="1117"/>
      <c r="CU123" s="1117"/>
      <c r="CV123" s="1117"/>
      <c r="CW123" s="1117"/>
      <c r="CX123" s="1117"/>
      <c r="CY123" s="1117"/>
      <c r="CZ123" s="1117"/>
      <c r="DA123" s="1117"/>
      <c r="DB123" s="1117"/>
      <c r="DC123" s="1117"/>
      <c r="DD123" s="1117"/>
      <c r="DE123" s="1117"/>
      <c r="DF123" s="1118"/>
      <c r="DG123" s="1054" t="s">
        <v>129</v>
      </c>
      <c r="DH123" s="1055"/>
      <c r="DI123" s="1055"/>
      <c r="DJ123" s="1055"/>
      <c r="DK123" s="1056"/>
      <c r="DL123" s="1057" t="s">
        <v>129</v>
      </c>
      <c r="DM123" s="1055"/>
      <c r="DN123" s="1055"/>
      <c r="DO123" s="1055"/>
      <c r="DP123" s="1056"/>
      <c r="DQ123" s="1057" t="s">
        <v>471</v>
      </c>
      <c r="DR123" s="1055"/>
      <c r="DS123" s="1055"/>
      <c r="DT123" s="1055"/>
      <c r="DU123" s="1056"/>
      <c r="DV123" s="1058" t="s">
        <v>465</v>
      </c>
      <c r="DW123" s="1059"/>
      <c r="DX123" s="1059"/>
      <c r="DY123" s="1059"/>
      <c r="DZ123" s="1060"/>
    </row>
    <row r="124" spans="1:130" s="248" customFormat="1" ht="26.25" customHeight="1" thickBot="1" x14ac:dyDescent="0.2">
      <c r="A124" s="1155"/>
      <c r="B124" s="1042"/>
      <c r="C124" s="1012" t="s">
        <v>466</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465</v>
      </c>
      <c r="AB124" s="1055"/>
      <c r="AC124" s="1055"/>
      <c r="AD124" s="1055"/>
      <c r="AE124" s="1056"/>
      <c r="AF124" s="1057" t="s">
        <v>471</v>
      </c>
      <c r="AG124" s="1055"/>
      <c r="AH124" s="1055"/>
      <c r="AI124" s="1055"/>
      <c r="AJ124" s="1056"/>
      <c r="AK124" s="1057" t="s">
        <v>129</v>
      </c>
      <c r="AL124" s="1055"/>
      <c r="AM124" s="1055"/>
      <c r="AN124" s="1055"/>
      <c r="AO124" s="1056"/>
      <c r="AP124" s="1058" t="s">
        <v>129</v>
      </c>
      <c r="AQ124" s="1059"/>
      <c r="AR124" s="1059"/>
      <c r="AS124" s="1059"/>
      <c r="AT124" s="1060"/>
      <c r="AU124" s="1157" t="s">
        <v>482</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t="s">
        <v>465</v>
      </c>
      <c r="BR124" s="1124"/>
      <c r="BS124" s="1124"/>
      <c r="BT124" s="1124"/>
      <c r="BU124" s="1124"/>
      <c r="BV124" s="1124" t="s">
        <v>465</v>
      </c>
      <c r="BW124" s="1124"/>
      <c r="BX124" s="1124"/>
      <c r="BY124" s="1124"/>
      <c r="BZ124" s="1124"/>
      <c r="CA124" s="1124" t="s">
        <v>465</v>
      </c>
      <c r="CB124" s="1124"/>
      <c r="CC124" s="1124"/>
      <c r="CD124" s="1124"/>
      <c r="CE124" s="1124"/>
      <c r="CF124" s="1125"/>
      <c r="CG124" s="1126"/>
      <c r="CH124" s="1126"/>
      <c r="CI124" s="1126"/>
      <c r="CJ124" s="1127"/>
      <c r="CK124" s="1109"/>
      <c r="CL124" s="1109"/>
      <c r="CM124" s="1109"/>
      <c r="CN124" s="1109"/>
      <c r="CO124" s="1110"/>
      <c r="CP124" s="1116" t="s">
        <v>483</v>
      </c>
      <c r="CQ124" s="1117"/>
      <c r="CR124" s="1117"/>
      <c r="CS124" s="1117"/>
      <c r="CT124" s="1117"/>
      <c r="CU124" s="1117"/>
      <c r="CV124" s="1117"/>
      <c r="CW124" s="1117"/>
      <c r="CX124" s="1117"/>
      <c r="CY124" s="1117"/>
      <c r="CZ124" s="1117"/>
      <c r="DA124" s="1117"/>
      <c r="DB124" s="1117"/>
      <c r="DC124" s="1117"/>
      <c r="DD124" s="1117"/>
      <c r="DE124" s="1117"/>
      <c r="DF124" s="1118"/>
      <c r="DG124" s="1101">
        <v>12504525</v>
      </c>
      <c r="DH124" s="1080"/>
      <c r="DI124" s="1080"/>
      <c r="DJ124" s="1080"/>
      <c r="DK124" s="1081"/>
      <c r="DL124" s="1079">
        <v>11723456</v>
      </c>
      <c r="DM124" s="1080"/>
      <c r="DN124" s="1080"/>
      <c r="DO124" s="1080"/>
      <c r="DP124" s="1081"/>
      <c r="DQ124" s="1079" t="s">
        <v>465</v>
      </c>
      <c r="DR124" s="1080"/>
      <c r="DS124" s="1080"/>
      <c r="DT124" s="1080"/>
      <c r="DU124" s="1081"/>
      <c r="DV124" s="1082" t="s">
        <v>129</v>
      </c>
      <c r="DW124" s="1083"/>
      <c r="DX124" s="1083"/>
      <c r="DY124" s="1083"/>
      <c r="DZ124" s="1084"/>
    </row>
    <row r="125" spans="1:130" s="248" customFormat="1" ht="26.25" customHeight="1" x14ac:dyDescent="0.15">
      <c r="A125" s="1155"/>
      <c r="B125" s="1042"/>
      <c r="C125" s="1012" t="s">
        <v>468</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465</v>
      </c>
      <c r="AB125" s="1055"/>
      <c r="AC125" s="1055"/>
      <c r="AD125" s="1055"/>
      <c r="AE125" s="1056"/>
      <c r="AF125" s="1057" t="s">
        <v>465</v>
      </c>
      <c r="AG125" s="1055"/>
      <c r="AH125" s="1055"/>
      <c r="AI125" s="1055"/>
      <c r="AJ125" s="1056"/>
      <c r="AK125" s="1057" t="s">
        <v>465</v>
      </c>
      <c r="AL125" s="1055"/>
      <c r="AM125" s="1055"/>
      <c r="AN125" s="1055"/>
      <c r="AO125" s="1056"/>
      <c r="AP125" s="1058" t="s">
        <v>465</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484</v>
      </c>
      <c r="CL125" s="1104"/>
      <c r="CM125" s="1104"/>
      <c r="CN125" s="1104"/>
      <c r="CO125" s="1105"/>
      <c r="CP125" s="1036" t="s">
        <v>485</v>
      </c>
      <c r="CQ125" s="985"/>
      <c r="CR125" s="985"/>
      <c r="CS125" s="985"/>
      <c r="CT125" s="985"/>
      <c r="CU125" s="985"/>
      <c r="CV125" s="985"/>
      <c r="CW125" s="985"/>
      <c r="CX125" s="985"/>
      <c r="CY125" s="985"/>
      <c r="CZ125" s="985"/>
      <c r="DA125" s="985"/>
      <c r="DB125" s="985"/>
      <c r="DC125" s="985"/>
      <c r="DD125" s="985"/>
      <c r="DE125" s="985"/>
      <c r="DF125" s="986"/>
      <c r="DG125" s="1022" t="s">
        <v>465</v>
      </c>
      <c r="DH125" s="1023"/>
      <c r="DI125" s="1023"/>
      <c r="DJ125" s="1023"/>
      <c r="DK125" s="1023"/>
      <c r="DL125" s="1023" t="s">
        <v>486</v>
      </c>
      <c r="DM125" s="1023"/>
      <c r="DN125" s="1023"/>
      <c r="DO125" s="1023"/>
      <c r="DP125" s="1023"/>
      <c r="DQ125" s="1023" t="s">
        <v>129</v>
      </c>
      <c r="DR125" s="1023"/>
      <c r="DS125" s="1023"/>
      <c r="DT125" s="1023"/>
      <c r="DU125" s="1023"/>
      <c r="DV125" s="1024" t="s">
        <v>465</v>
      </c>
      <c r="DW125" s="1024"/>
      <c r="DX125" s="1024"/>
      <c r="DY125" s="1024"/>
      <c r="DZ125" s="1025"/>
    </row>
    <row r="126" spans="1:130" s="248" customFormat="1" ht="26.25" customHeight="1" thickBot="1" x14ac:dyDescent="0.2">
      <c r="A126" s="1155"/>
      <c r="B126" s="1042"/>
      <c r="C126" s="1012" t="s">
        <v>470</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v>37611</v>
      </c>
      <c r="AB126" s="1055"/>
      <c r="AC126" s="1055"/>
      <c r="AD126" s="1055"/>
      <c r="AE126" s="1056"/>
      <c r="AF126" s="1057">
        <v>35543</v>
      </c>
      <c r="AG126" s="1055"/>
      <c r="AH126" s="1055"/>
      <c r="AI126" s="1055"/>
      <c r="AJ126" s="1056"/>
      <c r="AK126" s="1057">
        <v>35251</v>
      </c>
      <c r="AL126" s="1055"/>
      <c r="AM126" s="1055"/>
      <c r="AN126" s="1055"/>
      <c r="AO126" s="1056"/>
      <c r="AP126" s="1058">
        <v>0.1</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487</v>
      </c>
      <c r="CQ126" s="1046"/>
      <c r="CR126" s="1046"/>
      <c r="CS126" s="1046"/>
      <c r="CT126" s="1046"/>
      <c r="CU126" s="1046"/>
      <c r="CV126" s="1046"/>
      <c r="CW126" s="1046"/>
      <c r="CX126" s="1046"/>
      <c r="CY126" s="1046"/>
      <c r="CZ126" s="1046"/>
      <c r="DA126" s="1046"/>
      <c r="DB126" s="1046"/>
      <c r="DC126" s="1046"/>
      <c r="DD126" s="1046"/>
      <c r="DE126" s="1046"/>
      <c r="DF126" s="1047"/>
      <c r="DG126" s="1015" t="s">
        <v>471</v>
      </c>
      <c r="DH126" s="1016"/>
      <c r="DI126" s="1016"/>
      <c r="DJ126" s="1016"/>
      <c r="DK126" s="1016"/>
      <c r="DL126" s="1016" t="s">
        <v>465</v>
      </c>
      <c r="DM126" s="1016"/>
      <c r="DN126" s="1016"/>
      <c r="DO126" s="1016"/>
      <c r="DP126" s="1016"/>
      <c r="DQ126" s="1016" t="s">
        <v>465</v>
      </c>
      <c r="DR126" s="1016"/>
      <c r="DS126" s="1016"/>
      <c r="DT126" s="1016"/>
      <c r="DU126" s="1016"/>
      <c r="DV126" s="1017" t="s">
        <v>465</v>
      </c>
      <c r="DW126" s="1017"/>
      <c r="DX126" s="1017"/>
      <c r="DY126" s="1017"/>
      <c r="DZ126" s="1018"/>
    </row>
    <row r="127" spans="1:130" s="248" customFormat="1" ht="26.25" customHeight="1" x14ac:dyDescent="0.15">
      <c r="A127" s="1156"/>
      <c r="B127" s="1044"/>
      <c r="C127" s="1098" t="s">
        <v>488</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v>60369</v>
      </c>
      <c r="AB127" s="1055"/>
      <c r="AC127" s="1055"/>
      <c r="AD127" s="1055"/>
      <c r="AE127" s="1056"/>
      <c r="AF127" s="1057">
        <v>42474</v>
      </c>
      <c r="AG127" s="1055"/>
      <c r="AH127" s="1055"/>
      <c r="AI127" s="1055"/>
      <c r="AJ127" s="1056"/>
      <c r="AK127" s="1057">
        <v>42083</v>
      </c>
      <c r="AL127" s="1055"/>
      <c r="AM127" s="1055"/>
      <c r="AN127" s="1055"/>
      <c r="AO127" s="1056"/>
      <c r="AP127" s="1058">
        <v>0.2</v>
      </c>
      <c r="AQ127" s="1059"/>
      <c r="AR127" s="1059"/>
      <c r="AS127" s="1059"/>
      <c r="AT127" s="1060"/>
      <c r="AU127" s="284"/>
      <c r="AV127" s="284"/>
      <c r="AW127" s="284"/>
      <c r="AX127" s="1128" t="s">
        <v>489</v>
      </c>
      <c r="AY127" s="1129"/>
      <c r="AZ127" s="1129"/>
      <c r="BA127" s="1129"/>
      <c r="BB127" s="1129"/>
      <c r="BC127" s="1129"/>
      <c r="BD127" s="1129"/>
      <c r="BE127" s="1130"/>
      <c r="BF127" s="1131" t="s">
        <v>490</v>
      </c>
      <c r="BG127" s="1129"/>
      <c r="BH127" s="1129"/>
      <c r="BI127" s="1129"/>
      <c r="BJ127" s="1129"/>
      <c r="BK127" s="1129"/>
      <c r="BL127" s="1130"/>
      <c r="BM127" s="1131" t="s">
        <v>491</v>
      </c>
      <c r="BN127" s="1129"/>
      <c r="BO127" s="1129"/>
      <c r="BP127" s="1129"/>
      <c r="BQ127" s="1129"/>
      <c r="BR127" s="1129"/>
      <c r="BS127" s="1130"/>
      <c r="BT127" s="1131" t="s">
        <v>492</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493</v>
      </c>
      <c r="CQ127" s="1046"/>
      <c r="CR127" s="1046"/>
      <c r="CS127" s="1046"/>
      <c r="CT127" s="1046"/>
      <c r="CU127" s="1046"/>
      <c r="CV127" s="1046"/>
      <c r="CW127" s="1046"/>
      <c r="CX127" s="1046"/>
      <c r="CY127" s="1046"/>
      <c r="CZ127" s="1046"/>
      <c r="DA127" s="1046"/>
      <c r="DB127" s="1046"/>
      <c r="DC127" s="1046"/>
      <c r="DD127" s="1046"/>
      <c r="DE127" s="1046"/>
      <c r="DF127" s="1047"/>
      <c r="DG127" s="1015" t="s">
        <v>465</v>
      </c>
      <c r="DH127" s="1016"/>
      <c r="DI127" s="1016"/>
      <c r="DJ127" s="1016"/>
      <c r="DK127" s="1016"/>
      <c r="DL127" s="1016" t="s">
        <v>486</v>
      </c>
      <c r="DM127" s="1016"/>
      <c r="DN127" s="1016"/>
      <c r="DO127" s="1016"/>
      <c r="DP127" s="1016"/>
      <c r="DQ127" s="1016" t="s">
        <v>129</v>
      </c>
      <c r="DR127" s="1016"/>
      <c r="DS127" s="1016"/>
      <c r="DT127" s="1016"/>
      <c r="DU127" s="1016"/>
      <c r="DV127" s="1017" t="s">
        <v>129</v>
      </c>
      <c r="DW127" s="1017"/>
      <c r="DX127" s="1017"/>
      <c r="DY127" s="1017"/>
      <c r="DZ127" s="1018"/>
    </row>
    <row r="128" spans="1:130" s="248" customFormat="1" ht="26.25" customHeight="1" thickBot="1" x14ac:dyDescent="0.2">
      <c r="A128" s="1139" t="s">
        <v>494</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495</v>
      </c>
      <c r="X128" s="1141"/>
      <c r="Y128" s="1141"/>
      <c r="Z128" s="1142"/>
      <c r="AA128" s="1143">
        <v>455987</v>
      </c>
      <c r="AB128" s="1144"/>
      <c r="AC128" s="1144"/>
      <c r="AD128" s="1144"/>
      <c r="AE128" s="1145"/>
      <c r="AF128" s="1146">
        <v>555110</v>
      </c>
      <c r="AG128" s="1144"/>
      <c r="AH128" s="1144"/>
      <c r="AI128" s="1144"/>
      <c r="AJ128" s="1145"/>
      <c r="AK128" s="1146">
        <v>449392</v>
      </c>
      <c r="AL128" s="1144"/>
      <c r="AM128" s="1144"/>
      <c r="AN128" s="1144"/>
      <c r="AO128" s="1145"/>
      <c r="AP128" s="1147"/>
      <c r="AQ128" s="1148"/>
      <c r="AR128" s="1148"/>
      <c r="AS128" s="1148"/>
      <c r="AT128" s="1149"/>
      <c r="AU128" s="284"/>
      <c r="AV128" s="284"/>
      <c r="AW128" s="284"/>
      <c r="AX128" s="984" t="s">
        <v>496</v>
      </c>
      <c r="AY128" s="985"/>
      <c r="AZ128" s="985"/>
      <c r="BA128" s="985"/>
      <c r="BB128" s="985"/>
      <c r="BC128" s="985"/>
      <c r="BD128" s="985"/>
      <c r="BE128" s="986"/>
      <c r="BF128" s="1150" t="s">
        <v>465</v>
      </c>
      <c r="BG128" s="1151"/>
      <c r="BH128" s="1151"/>
      <c r="BI128" s="1151"/>
      <c r="BJ128" s="1151"/>
      <c r="BK128" s="1151"/>
      <c r="BL128" s="1152"/>
      <c r="BM128" s="1150">
        <v>11.93</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497</v>
      </c>
      <c r="CQ128" s="1133"/>
      <c r="CR128" s="1133"/>
      <c r="CS128" s="1133"/>
      <c r="CT128" s="1133"/>
      <c r="CU128" s="1133"/>
      <c r="CV128" s="1133"/>
      <c r="CW128" s="1133"/>
      <c r="CX128" s="1133"/>
      <c r="CY128" s="1133"/>
      <c r="CZ128" s="1133"/>
      <c r="DA128" s="1133"/>
      <c r="DB128" s="1133"/>
      <c r="DC128" s="1133"/>
      <c r="DD128" s="1133"/>
      <c r="DE128" s="1133"/>
      <c r="DF128" s="1134"/>
      <c r="DG128" s="1135" t="s">
        <v>129</v>
      </c>
      <c r="DH128" s="1136"/>
      <c r="DI128" s="1136"/>
      <c r="DJ128" s="1136"/>
      <c r="DK128" s="1136"/>
      <c r="DL128" s="1136" t="s">
        <v>129</v>
      </c>
      <c r="DM128" s="1136"/>
      <c r="DN128" s="1136"/>
      <c r="DO128" s="1136"/>
      <c r="DP128" s="1136"/>
      <c r="DQ128" s="1136" t="s">
        <v>486</v>
      </c>
      <c r="DR128" s="1136"/>
      <c r="DS128" s="1136"/>
      <c r="DT128" s="1136"/>
      <c r="DU128" s="1136"/>
      <c r="DV128" s="1137" t="s">
        <v>465</v>
      </c>
      <c r="DW128" s="1137"/>
      <c r="DX128" s="1137"/>
      <c r="DY128" s="1137"/>
      <c r="DZ128" s="1138"/>
    </row>
    <row r="129" spans="1:131" s="248" customFormat="1" ht="26.25" customHeight="1" x14ac:dyDescent="0.15">
      <c r="A129" s="1026" t="s">
        <v>107</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498</v>
      </c>
      <c r="X129" s="1170"/>
      <c r="Y129" s="1170"/>
      <c r="Z129" s="1171"/>
      <c r="AA129" s="1054">
        <v>27552986</v>
      </c>
      <c r="AB129" s="1055"/>
      <c r="AC129" s="1055"/>
      <c r="AD129" s="1055"/>
      <c r="AE129" s="1056"/>
      <c r="AF129" s="1057">
        <v>27420588</v>
      </c>
      <c r="AG129" s="1055"/>
      <c r="AH129" s="1055"/>
      <c r="AI129" s="1055"/>
      <c r="AJ129" s="1056"/>
      <c r="AK129" s="1057">
        <v>27486187</v>
      </c>
      <c r="AL129" s="1055"/>
      <c r="AM129" s="1055"/>
      <c r="AN129" s="1055"/>
      <c r="AO129" s="1056"/>
      <c r="AP129" s="1172"/>
      <c r="AQ129" s="1173"/>
      <c r="AR129" s="1173"/>
      <c r="AS129" s="1173"/>
      <c r="AT129" s="1174"/>
      <c r="AU129" s="286"/>
      <c r="AV129" s="286"/>
      <c r="AW129" s="286"/>
      <c r="AX129" s="1163" t="s">
        <v>499</v>
      </c>
      <c r="AY129" s="1046"/>
      <c r="AZ129" s="1046"/>
      <c r="BA129" s="1046"/>
      <c r="BB129" s="1046"/>
      <c r="BC129" s="1046"/>
      <c r="BD129" s="1046"/>
      <c r="BE129" s="1047"/>
      <c r="BF129" s="1164" t="s">
        <v>129</v>
      </c>
      <c r="BG129" s="1165"/>
      <c r="BH129" s="1165"/>
      <c r="BI129" s="1165"/>
      <c r="BJ129" s="1165"/>
      <c r="BK129" s="1165"/>
      <c r="BL129" s="1166"/>
      <c r="BM129" s="1164">
        <v>16.93</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6" t="s">
        <v>500</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501</v>
      </c>
      <c r="X130" s="1170"/>
      <c r="Y130" s="1170"/>
      <c r="Z130" s="1171"/>
      <c r="AA130" s="1054">
        <v>3987732</v>
      </c>
      <c r="AB130" s="1055"/>
      <c r="AC130" s="1055"/>
      <c r="AD130" s="1055"/>
      <c r="AE130" s="1056"/>
      <c r="AF130" s="1057">
        <v>3815331</v>
      </c>
      <c r="AG130" s="1055"/>
      <c r="AH130" s="1055"/>
      <c r="AI130" s="1055"/>
      <c r="AJ130" s="1056"/>
      <c r="AK130" s="1057">
        <v>3671927</v>
      </c>
      <c r="AL130" s="1055"/>
      <c r="AM130" s="1055"/>
      <c r="AN130" s="1055"/>
      <c r="AO130" s="1056"/>
      <c r="AP130" s="1172"/>
      <c r="AQ130" s="1173"/>
      <c r="AR130" s="1173"/>
      <c r="AS130" s="1173"/>
      <c r="AT130" s="1174"/>
      <c r="AU130" s="286"/>
      <c r="AV130" s="286"/>
      <c r="AW130" s="286"/>
      <c r="AX130" s="1163" t="s">
        <v>502</v>
      </c>
      <c r="AY130" s="1046"/>
      <c r="AZ130" s="1046"/>
      <c r="BA130" s="1046"/>
      <c r="BB130" s="1046"/>
      <c r="BC130" s="1046"/>
      <c r="BD130" s="1046"/>
      <c r="BE130" s="1047"/>
      <c r="BF130" s="1200">
        <v>5.5</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503</v>
      </c>
      <c r="X131" s="1208"/>
      <c r="Y131" s="1208"/>
      <c r="Z131" s="1209"/>
      <c r="AA131" s="1101">
        <v>23565254</v>
      </c>
      <c r="AB131" s="1080"/>
      <c r="AC131" s="1080"/>
      <c r="AD131" s="1080"/>
      <c r="AE131" s="1081"/>
      <c r="AF131" s="1079">
        <v>23605257</v>
      </c>
      <c r="AG131" s="1080"/>
      <c r="AH131" s="1080"/>
      <c r="AI131" s="1080"/>
      <c r="AJ131" s="1081"/>
      <c r="AK131" s="1079">
        <v>23814260</v>
      </c>
      <c r="AL131" s="1080"/>
      <c r="AM131" s="1080"/>
      <c r="AN131" s="1080"/>
      <c r="AO131" s="1081"/>
      <c r="AP131" s="1210"/>
      <c r="AQ131" s="1211"/>
      <c r="AR131" s="1211"/>
      <c r="AS131" s="1211"/>
      <c r="AT131" s="1212"/>
      <c r="AU131" s="286"/>
      <c r="AV131" s="286"/>
      <c r="AW131" s="286"/>
      <c r="AX131" s="1182" t="s">
        <v>504</v>
      </c>
      <c r="AY131" s="1133"/>
      <c r="AZ131" s="1133"/>
      <c r="BA131" s="1133"/>
      <c r="BB131" s="1133"/>
      <c r="BC131" s="1133"/>
      <c r="BD131" s="1133"/>
      <c r="BE131" s="1134"/>
      <c r="BF131" s="1183" t="s">
        <v>465</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89" t="s">
        <v>505</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506</v>
      </c>
      <c r="W132" s="1193"/>
      <c r="X132" s="1193"/>
      <c r="Y132" s="1193"/>
      <c r="Z132" s="1194"/>
      <c r="AA132" s="1195">
        <v>6.2419866129999999</v>
      </c>
      <c r="AB132" s="1196"/>
      <c r="AC132" s="1196"/>
      <c r="AD132" s="1196"/>
      <c r="AE132" s="1197"/>
      <c r="AF132" s="1198">
        <v>5.782957584</v>
      </c>
      <c r="AG132" s="1196"/>
      <c r="AH132" s="1196"/>
      <c r="AI132" s="1196"/>
      <c r="AJ132" s="1197"/>
      <c r="AK132" s="1198">
        <v>4.622003791</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507</v>
      </c>
      <c r="W133" s="1176"/>
      <c r="X133" s="1176"/>
      <c r="Y133" s="1176"/>
      <c r="Z133" s="1177"/>
      <c r="AA133" s="1178">
        <v>8.8000000000000007</v>
      </c>
      <c r="AB133" s="1179"/>
      <c r="AC133" s="1179"/>
      <c r="AD133" s="1179"/>
      <c r="AE133" s="1180"/>
      <c r="AF133" s="1178">
        <v>7.6</v>
      </c>
      <c r="AG133" s="1179"/>
      <c r="AH133" s="1179"/>
      <c r="AI133" s="1179"/>
      <c r="AJ133" s="1180"/>
      <c r="AK133" s="1178">
        <v>5.5</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kQoYZpTxLJIrs4JoMxJTt31FRVbQ7NsA2sWGrp+jLqw4nNmKcyVuFigU3x2r1Ssx0aFovLsypjyjI+AC6muFvg==" saltValue="qDRnDzd/7ZhllhB17xuYr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508</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3PUI4S6ISwQu/7CyD7pmzsUEiddE3MlXguOy+ISSv00QEwmqyz8L5TX0GqTOkPB/yLohmtcWHonBQ4rsUpZ13A==" saltValue="61PAHA9FAAiuOkiriF2FM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DL89"/>
  <sheetViews>
    <sheetView showGridLines="0" zoomScale="55" zoomScaleNormal="55"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Eej1Oc1JYN9/jcONJ3963snQTlIjJxUPPYXkVBQmOGMEN6SDNFgv4mw4Mnhs/HxgOs2TT0n2gWOFDjKIsnhf/Q==" saltValue="kgJnvBi5xQdvhHi6MO5NQ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Z73"/>
  <sheetViews>
    <sheetView showGridLines="0" view="pageBreakPreview" zoomScale="55" zoomScaleSheetLayoutView="55"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509</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510</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511</v>
      </c>
      <c r="AP7" s="305"/>
      <c r="AQ7" s="306" t="s">
        <v>512</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513</v>
      </c>
      <c r="AQ8" s="312" t="s">
        <v>514</v>
      </c>
      <c r="AR8" s="313" t="s">
        <v>515</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516</v>
      </c>
      <c r="AL9" s="1216"/>
      <c r="AM9" s="1216"/>
      <c r="AN9" s="1217"/>
      <c r="AO9" s="314">
        <v>7666245</v>
      </c>
      <c r="AP9" s="314">
        <v>88440</v>
      </c>
      <c r="AQ9" s="315">
        <v>81198</v>
      </c>
      <c r="AR9" s="316">
        <v>8.9</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517</v>
      </c>
      <c r="AL10" s="1216"/>
      <c r="AM10" s="1216"/>
      <c r="AN10" s="1217"/>
      <c r="AO10" s="317">
        <v>31739</v>
      </c>
      <c r="AP10" s="317">
        <v>366</v>
      </c>
      <c r="AQ10" s="318">
        <v>5531</v>
      </c>
      <c r="AR10" s="319">
        <v>-93.4</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518</v>
      </c>
      <c r="AL11" s="1216"/>
      <c r="AM11" s="1216"/>
      <c r="AN11" s="1217"/>
      <c r="AO11" s="317" t="s">
        <v>519</v>
      </c>
      <c r="AP11" s="317" t="s">
        <v>519</v>
      </c>
      <c r="AQ11" s="318">
        <v>1383</v>
      </c>
      <c r="AR11" s="319" t="s">
        <v>519</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520</v>
      </c>
      <c r="AL12" s="1216"/>
      <c r="AM12" s="1216"/>
      <c r="AN12" s="1217"/>
      <c r="AO12" s="317" t="s">
        <v>519</v>
      </c>
      <c r="AP12" s="317" t="s">
        <v>519</v>
      </c>
      <c r="AQ12" s="318">
        <v>8</v>
      </c>
      <c r="AR12" s="319" t="s">
        <v>519</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521</v>
      </c>
      <c r="AL13" s="1216"/>
      <c r="AM13" s="1216"/>
      <c r="AN13" s="1217"/>
      <c r="AO13" s="317">
        <v>344998</v>
      </c>
      <c r="AP13" s="317">
        <v>3980</v>
      </c>
      <c r="AQ13" s="318">
        <v>2870</v>
      </c>
      <c r="AR13" s="319">
        <v>38.700000000000003</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522</v>
      </c>
      <c r="AL14" s="1216"/>
      <c r="AM14" s="1216"/>
      <c r="AN14" s="1217"/>
      <c r="AO14" s="317">
        <v>160740</v>
      </c>
      <c r="AP14" s="317">
        <v>1854</v>
      </c>
      <c r="AQ14" s="318">
        <v>1754</v>
      </c>
      <c r="AR14" s="319">
        <v>5.7</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523</v>
      </c>
      <c r="AL15" s="1222"/>
      <c r="AM15" s="1222"/>
      <c r="AN15" s="1223"/>
      <c r="AO15" s="317">
        <v>-677239</v>
      </c>
      <c r="AP15" s="317">
        <v>-7813</v>
      </c>
      <c r="AQ15" s="318">
        <v>-6387</v>
      </c>
      <c r="AR15" s="319">
        <v>22.3</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187</v>
      </c>
      <c r="AL16" s="1222"/>
      <c r="AM16" s="1222"/>
      <c r="AN16" s="1223"/>
      <c r="AO16" s="317">
        <v>7526483</v>
      </c>
      <c r="AP16" s="317">
        <v>86828</v>
      </c>
      <c r="AQ16" s="318">
        <v>86357</v>
      </c>
      <c r="AR16" s="319">
        <v>0.5</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524</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525</v>
      </c>
      <c r="AP20" s="326" t="s">
        <v>526</v>
      </c>
      <c r="AQ20" s="327" t="s">
        <v>527</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528</v>
      </c>
      <c r="AL21" s="1225"/>
      <c r="AM21" s="1225"/>
      <c r="AN21" s="1226"/>
      <c r="AO21" s="330">
        <v>8.68</v>
      </c>
      <c r="AP21" s="331">
        <v>8.1999999999999993</v>
      </c>
      <c r="AQ21" s="332">
        <v>0.48</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529</v>
      </c>
      <c r="AL22" s="1225"/>
      <c r="AM22" s="1225"/>
      <c r="AN22" s="1226"/>
      <c r="AO22" s="335">
        <v>99.5</v>
      </c>
      <c r="AP22" s="336">
        <v>98</v>
      </c>
      <c r="AQ22" s="337">
        <v>1.5</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530</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531</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532</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511</v>
      </c>
      <c r="AP30" s="305"/>
      <c r="AQ30" s="306" t="s">
        <v>512</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513</v>
      </c>
      <c r="AQ31" s="312" t="s">
        <v>514</v>
      </c>
      <c r="AR31" s="313" t="s">
        <v>515</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533</v>
      </c>
      <c r="AL32" s="1219"/>
      <c r="AM32" s="1219"/>
      <c r="AN32" s="1220"/>
      <c r="AO32" s="345">
        <v>3885573</v>
      </c>
      <c r="AP32" s="345">
        <v>44825</v>
      </c>
      <c r="AQ32" s="346">
        <v>54377</v>
      </c>
      <c r="AR32" s="347">
        <v>-17.600000000000001</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534</v>
      </c>
      <c r="AL33" s="1219"/>
      <c r="AM33" s="1219"/>
      <c r="AN33" s="1220"/>
      <c r="AO33" s="345" t="s">
        <v>519</v>
      </c>
      <c r="AP33" s="345" t="s">
        <v>519</v>
      </c>
      <c r="AQ33" s="346" t="s">
        <v>519</v>
      </c>
      <c r="AR33" s="347" t="s">
        <v>519</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535</v>
      </c>
      <c r="AL34" s="1219"/>
      <c r="AM34" s="1219"/>
      <c r="AN34" s="1220"/>
      <c r="AO34" s="345" t="s">
        <v>519</v>
      </c>
      <c r="AP34" s="345" t="s">
        <v>519</v>
      </c>
      <c r="AQ34" s="346">
        <v>3</v>
      </c>
      <c r="AR34" s="347" t="s">
        <v>519</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536</v>
      </c>
      <c r="AL35" s="1219"/>
      <c r="AM35" s="1219"/>
      <c r="AN35" s="1220"/>
      <c r="AO35" s="345">
        <v>1249836</v>
      </c>
      <c r="AP35" s="345">
        <v>14418</v>
      </c>
      <c r="AQ35" s="346">
        <v>13654</v>
      </c>
      <c r="AR35" s="347">
        <v>5.6</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537</v>
      </c>
      <c r="AL36" s="1219"/>
      <c r="AM36" s="1219"/>
      <c r="AN36" s="1220"/>
      <c r="AO36" s="345">
        <v>9272</v>
      </c>
      <c r="AP36" s="345">
        <v>107</v>
      </c>
      <c r="AQ36" s="346">
        <v>1462</v>
      </c>
      <c r="AR36" s="347">
        <v>-92.7</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538</v>
      </c>
      <c r="AL37" s="1219"/>
      <c r="AM37" s="1219"/>
      <c r="AN37" s="1220"/>
      <c r="AO37" s="345">
        <v>77334</v>
      </c>
      <c r="AP37" s="345">
        <v>892</v>
      </c>
      <c r="AQ37" s="346">
        <v>670</v>
      </c>
      <c r="AR37" s="347">
        <v>33.1</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539</v>
      </c>
      <c r="AL38" s="1228"/>
      <c r="AM38" s="1228"/>
      <c r="AN38" s="1229"/>
      <c r="AO38" s="348" t="s">
        <v>519</v>
      </c>
      <c r="AP38" s="348" t="s">
        <v>519</v>
      </c>
      <c r="AQ38" s="349">
        <v>1</v>
      </c>
      <c r="AR38" s="337" t="s">
        <v>519</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540</v>
      </c>
      <c r="AL39" s="1228"/>
      <c r="AM39" s="1228"/>
      <c r="AN39" s="1229"/>
      <c r="AO39" s="345">
        <v>-449392</v>
      </c>
      <c r="AP39" s="345">
        <v>-5184</v>
      </c>
      <c r="AQ39" s="346">
        <v>-4140</v>
      </c>
      <c r="AR39" s="347">
        <v>25.2</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541</v>
      </c>
      <c r="AL40" s="1219"/>
      <c r="AM40" s="1219"/>
      <c r="AN40" s="1220"/>
      <c r="AO40" s="345">
        <v>-3671927</v>
      </c>
      <c r="AP40" s="345">
        <v>-42360</v>
      </c>
      <c r="AQ40" s="346">
        <v>-48517</v>
      </c>
      <c r="AR40" s="347">
        <v>-12.7</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301</v>
      </c>
      <c r="AL41" s="1231"/>
      <c r="AM41" s="1231"/>
      <c r="AN41" s="1232"/>
      <c r="AO41" s="345">
        <v>1100696</v>
      </c>
      <c r="AP41" s="345">
        <v>12698</v>
      </c>
      <c r="AQ41" s="346">
        <v>17509</v>
      </c>
      <c r="AR41" s="347">
        <v>-27.5</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542</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543</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544</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511</v>
      </c>
      <c r="AN49" s="1235" t="s">
        <v>545</v>
      </c>
      <c r="AO49" s="1236"/>
      <c r="AP49" s="1236"/>
      <c r="AQ49" s="1236"/>
      <c r="AR49" s="1237"/>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546</v>
      </c>
      <c r="AO50" s="362" t="s">
        <v>547</v>
      </c>
      <c r="AP50" s="363" t="s">
        <v>548</v>
      </c>
      <c r="AQ50" s="364" t="s">
        <v>549</v>
      </c>
      <c r="AR50" s="365" t="s">
        <v>550</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551</v>
      </c>
      <c r="AL51" s="358"/>
      <c r="AM51" s="366">
        <v>7819598</v>
      </c>
      <c r="AN51" s="367">
        <v>86968</v>
      </c>
      <c r="AO51" s="368">
        <v>9.6999999999999993</v>
      </c>
      <c r="AP51" s="369">
        <v>67319</v>
      </c>
      <c r="AQ51" s="370">
        <v>-27</v>
      </c>
      <c r="AR51" s="371">
        <v>36.700000000000003</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552</v>
      </c>
      <c r="AM52" s="374">
        <v>2774352</v>
      </c>
      <c r="AN52" s="375">
        <v>30856</v>
      </c>
      <c r="AO52" s="376">
        <v>-20.6</v>
      </c>
      <c r="AP52" s="377">
        <v>38101</v>
      </c>
      <c r="AQ52" s="378">
        <v>2.4</v>
      </c>
      <c r="AR52" s="379">
        <v>-23</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553</v>
      </c>
      <c r="AL53" s="358"/>
      <c r="AM53" s="366">
        <v>7599143</v>
      </c>
      <c r="AN53" s="367">
        <v>85185</v>
      </c>
      <c r="AO53" s="368">
        <v>-2.1</v>
      </c>
      <c r="AP53" s="369">
        <v>70615</v>
      </c>
      <c r="AQ53" s="370">
        <v>4.9000000000000004</v>
      </c>
      <c r="AR53" s="371">
        <v>-7</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552</v>
      </c>
      <c r="AM54" s="374">
        <v>3890240</v>
      </c>
      <c r="AN54" s="375">
        <v>43609</v>
      </c>
      <c r="AO54" s="376">
        <v>41.3</v>
      </c>
      <c r="AP54" s="377">
        <v>37382</v>
      </c>
      <c r="AQ54" s="378">
        <v>-1.9</v>
      </c>
      <c r="AR54" s="379">
        <v>43.2</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554</v>
      </c>
      <c r="AL55" s="358"/>
      <c r="AM55" s="366">
        <v>4556870</v>
      </c>
      <c r="AN55" s="367">
        <v>51501</v>
      </c>
      <c r="AO55" s="368">
        <v>-39.5</v>
      </c>
      <c r="AP55" s="369">
        <v>69185</v>
      </c>
      <c r="AQ55" s="370">
        <v>-2</v>
      </c>
      <c r="AR55" s="371">
        <v>-37.5</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552</v>
      </c>
      <c r="AM56" s="374">
        <v>2331221</v>
      </c>
      <c r="AN56" s="375">
        <v>26347</v>
      </c>
      <c r="AO56" s="376">
        <v>-39.6</v>
      </c>
      <c r="AP56" s="377">
        <v>38519</v>
      </c>
      <c r="AQ56" s="378">
        <v>3</v>
      </c>
      <c r="AR56" s="379">
        <v>-42.6</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555</v>
      </c>
      <c r="AL57" s="358"/>
      <c r="AM57" s="366">
        <v>6243729</v>
      </c>
      <c r="AN57" s="367">
        <v>71280</v>
      </c>
      <c r="AO57" s="368">
        <v>38.4</v>
      </c>
      <c r="AP57" s="369">
        <v>70166</v>
      </c>
      <c r="AQ57" s="370">
        <v>1.4</v>
      </c>
      <c r="AR57" s="371">
        <v>37</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552</v>
      </c>
      <c r="AM58" s="374">
        <v>3339136</v>
      </c>
      <c r="AN58" s="375">
        <v>38120</v>
      </c>
      <c r="AO58" s="376">
        <v>44.7</v>
      </c>
      <c r="AP58" s="377">
        <v>36115</v>
      </c>
      <c r="AQ58" s="378">
        <v>-6.2</v>
      </c>
      <c r="AR58" s="379">
        <v>50.9</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556</v>
      </c>
      <c r="AL59" s="358"/>
      <c r="AM59" s="366">
        <v>6262821</v>
      </c>
      <c r="AN59" s="367">
        <v>72250</v>
      </c>
      <c r="AO59" s="368">
        <v>1.4</v>
      </c>
      <c r="AP59" s="369">
        <v>70329</v>
      </c>
      <c r="AQ59" s="370">
        <v>0.2</v>
      </c>
      <c r="AR59" s="371">
        <v>1.2</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552</v>
      </c>
      <c r="AM60" s="374">
        <v>3342757</v>
      </c>
      <c r="AN60" s="375">
        <v>38563</v>
      </c>
      <c r="AO60" s="376">
        <v>1.2</v>
      </c>
      <c r="AP60" s="377">
        <v>39403</v>
      </c>
      <c r="AQ60" s="378">
        <v>9.1</v>
      </c>
      <c r="AR60" s="379">
        <v>-7.9</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557</v>
      </c>
      <c r="AL61" s="380"/>
      <c r="AM61" s="381">
        <v>6496432</v>
      </c>
      <c r="AN61" s="382">
        <v>73437</v>
      </c>
      <c r="AO61" s="383">
        <v>1.6</v>
      </c>
      <c r="AP61" s="384">
        <v>69523</v>
      </c>
      <c r="AQ61" s="385">
        <v>-4.5</v>
      </c>
      <c r="AR61" s="371">
        <v>6.1</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552</v>
      </c>
      <c r="AM62" s="374">
        <v>3135541</v>
      </c>
      <c r="AN62" s="375">
        <v>35499</v>
      </c>
      <c r="AO62" s="376">
        <v>5.4</v>
      </c>
      <c r="AP62" s="377">
        <v>37904</v>
      </c>
      <c r="AQ62" s="378">
        <v>1.3</v>
      </c>
      <c r="AR62" s="379">
        <v>4.0999999999999996</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WnG9z/BRlVCYSSOMjZG61Yk0HjEqibAGcGGUi04ghQn7ZDA2D9jutPR7urIxIrV8uCTIZHnIcu6gd6I12iC41w==" saltValue="wSHD3QtTRLtH4Up7tJFvFg=="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559</v>
      </c>
    </row>
    <row r="120" spans="125:125" ht="13.5" hidden="1" customHeight="1" x14ac:dyDescent="0.15"/>
    <row r="121" spans="125:125" ht="13.5" hidden="1" customHeight="1" x14ac:dyDescent="0.15">
      <c r="DU121" s="292"/>
    </row>
  </sheetData>
  <sheetProtection algorithmName="SHA-512" hashValue="LyVpzT04qRPjbsZrwpcnDJ/qfxvg1mjUaA34kPvOpFsgd9IEo5BjjnuB/25NHDD1q49RzmJpnQWdYIDO+Duecg==" saltValue="x1c5wqmzD4H0LJLCq6MG+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560</v>
      </c>
    </row>
  </sheetData>
  <sheetProtection algorithmName="SHA-512" hashValue="Xo3mFdqAMhVm9Xth0vZd943RF3TqLH3+niSHho28T7xRI+Lrs0DuTjBQYmJNsgGRAibb4t3+uGJs1hrU/Q19Qw==" saltValue="DesWF2nw1lrUWq3HoJ4jG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561</v>
      </c>
      <c r="G46" s="8" t="s">
        <v>562</v>
      </c>
      <c r="H46" s="8" t="s">
        <v>563</v>
      </c>
      <c r="I46" s="8" t="s">
        <v>564</v>
      </c>
      <c r="J46" s="9" t="s">
        <v>565</v>
      </c>
    </row>
    <row r="47" spans="2:10" ht="57.75" customHeight="1" x14ac:dyDescent="0.15">
      <c r="B47" s="10"/>
      <c r="C47" s="1238" t="s">
        <v>3</v>
      </c>
      <c r="D47" s="1238"/>
      <c r="E47" s="1239"/>
      <c r="F47" s="11">
        <v>93.45</v>
      </c>
      <c r="G47" s="12">
        <v>95.95</v>
      </c>
      <c r="H47" s="12">
        <v>93.26</v>
      </c>
      <c r="I47" s="12">
        <v>86.43</v>
      </c>
      <c r="J47" s="13">
        <v>70.86</v>
      </c>
    </row>
    <row r="48" spans="2:10" ht="57.75" customHeight="1" x14ac:dyDescent="0.15">
      <c r="B48" s="14"/>
      <c r="C48" s="1240" t="s">
        <v>4</v>
      </c>
      <c r="D48" s="1240"/>
      <c r="E48" s="1241"/>
      <c r="F48" s="15">
        <v>6.73</v>
      </c>
      <c r="G48" s="16">
        <v>4.18</v>
      </c>
      <c r="H48" s="16">
        <v>2.27</v>
      </c>
      <c r="I48" s="16">
        <v>3.89</v>
      </c>
      <c r="J48" s="17">
        <v>5.73</v>
      </c>
    </row>
    <row r="49" spans="2:10" ht="57.75" customHeight="1" thickBot="1" x14ac:dyDescent="0.2">
      <c r="B49" s="18"/>
      <c r="C49" s="1242" t="s">
        <v>5</v>
      </c>
      <c r="D49" s="1242"/>
      <c r="E49" s="1243"/>
      <c r="F49" s="19" t="s">
        <v>566</v>
      </c>
      <c r="G49" s="20" t="s">
        <v>567</v>
      </c>
      <c r="H49" s="20" t="s">
        <v>568</v>
      </c>
      <c r="I49" s="20" t="s">
        <v>569</v>
      </c>
      <c r="J49" s="21" t="s">
        <v>570</v>
      </c>
    </row>
    <row r="50" spans="2:10" ht="13.5" customHeight="1" x14ac:dyDescent="0.15"/>
  </sheetData>
  <sheetProtection algorithmName="SHA-512" hashValue="Qke7zZSRN7wEWeqWVfGdBc7BCQouoj+vk2Zh18kLEyRZza4+yNtbkOYX+1CDQbGoYSzIJLRRlp671GP/wPFxjQ==" saltValue="Yaedego76DkmS/2KFNmlx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岐阜県</cp:lastModifiedBy>
  <cp:lastPrinted>2022-03-03T06:08:27Z</cp:lastPrinted>
  <dcterms:created xsi:type="dcterms:W3CDTF">2022-02-02T05:14:04Z</dcterms:created>
  <dcterms:modified xsi:type="dcterms:W3CDTF">2022-09-28T05:32:21Z</dcterms:modified>
  <cp:category/>
</cp:coreProperties>
</file>