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着工統計\０２ホームページ\R4年度分\R0408HP\"/>
    </mc:Choice>
  </mc:AlternateContent>
  <bookViews>
    <workbookView xWindow="1110" yWindow="45" windowWidth="11715" windowHeight="6075"/>
  </bookViews>
  <sheets>
    <sheet name="(1)" sheetId="1" r:id="rId1"/>
    <sheet name="(2)" sheetId="4" r:id="rId2"/>
    <sheet name="(3)" sheetId="5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fullCalcOnLoad="1" concurrentManualCount="2"/>
</workbook>
</file>

<file path=xl/calcChain.xml><?xml version="1.0" encoding="utf-8"?>
<calcChain xmlns="http://schemas.openxmlformats.org/spreadsheetml/2006/main">
  <c r="B19" i="5" l="1"/>
  <c r="Q17" i="5"/>
  <c r="P17" i="5"/>
  <c r="O17" i="5"/>
  <c r="N17" i="5"/>
  <c r="M17" i="5"/>
  <c r="L17" i="5"/>
  <c r="K17" i="5"/>
  <c r="J17" i="5"/>
  <c r="I17" i="5"/>
  <c r="H17" i="5"/>
  <c r="G17" i="5" s="1"/>
  <c r="F17" i="5"/>
  <c r="E17" i="5"/>
  <c r="D17" i="5"/>
  <c r="C17" i="5" s="1"/>
  <c r="Q16" i="5"/>
  <c r="Q19" i="5" s="1"/>
  <c r="P16" i="5"/>
  <c r="P19" i="5" s="1"/>
  <c r="O16" i="5"/>
  <c r="O19" i="5" s="1"/>
  <c r="N16" i="5"/>
  <c r="N19" i="5" s="1"/>
  <c r="M16" i="5"/>
  <c r="M19" i="5" s="1"/>
  <c r="L19" i="5" s="1"/>
  <c r="L16" i="5"/>
  <c r="K16" i="5"/>
  <c r="K19" i="5" s="1"/>
  <c r="J16" i="5"/>
  <c r="J19" i="5" s="1"/>
  <c r="I16" i="5"/>
  <c r="I19" i="5" s="1"/>
  <c r="H16" i="5"/>
  <c r="G16" i="5" s="1"/>
  <c r="F16" i="5"/>
  <c r="F19" i="5" s="1"/>
  <c r="E16" i="5"/>
  <c r="E19" i="5" s="1"/>
  <c r="D16" i="5"/>
  <c r="C16" i="5" s="1"/>
  <c r="B16" i="5" s="1"/>
  <c r="L14" i="5"/>
  <c r="G14" i="5"/>
  <c r="C14" i="5"/>
  <c r="B14" i="5"/>
  <c r="L13" i="5"/>
  <c r="G13" i="5"/>
  <c r="C13" i="5"/>
  <c r="B13" i="5"/>
  <c r="L12" i="5"/>
  <c r="G12" i="5"/>
  <c r="B12" i="5" s="1"/>
  <c r="C12" i="5"/>
  <c r="L11" i="5"/>
  <c r="G11" i="5"/>
  <c r="C11" i="5"/>
  <c r="B11" i="5"/>
  <c r="L10" i="5"/>
  <c r="G10" i="5"/>
  <c r="C10" i="5"/>
  <c r="B10" i="5"/>
  <c r="L9" i="5"/>
  <c r="G9" i="5"/>
  <c r="C9" i="5"/>
  <c r="B9" i="5"/>
  <c r="L8" i="5"/>
  <c r="G8" i="5"/>
  <c r="C8" i="5"/>
  <c r="B8" i="5"/>
  <c r="L7" i="5"/>
  <c r="G7" i="5"/>
  <c r="C7" i="5"/>
  <c r="B7" i="5"/>
  <c r="L6" i="5"/>
  <c r="G6" i="5"/>
  <c r="B6" i="5" s="1"/>
  <c r="C6" i="5"/>
  <c r="Q17" i="4"/>
  <c r="P17" i="4"/>
  <c r="O17" i="4"/>
  <c r="N17" i="4"/>
  <c r="M17" i="4"/>
  <c r="L17" i="4" s="1"/>
  <c r="K17" i="4"/>
  <c r="J17" i="4"/>
  <c r="I17" i="4"/>
  <c r="H17" i="4"/>
  <c r="G17" i="4"/>
  <c r="F17" i="4"/>
  <c r="E17" i="4"/>
  <c r="D17" i="4"/>
  <c r="C17" i="4"/>
  <c r="B17" i="4" s="1"/>
  <c r="Q16" i="4"/>
  <c r="Q19" i="4" s="1"/>
  <c r="P16" i="4"/>
  <c r="P19" i="4" s="1"/>
  <c r="O16" i="4"/>
  <c r="O19" i="4" s="1"/>
  <c r="N16" i="4"/>
  <c r="N19" i="4" s="1"/>
  <c r="M16" i="4"/>
  <c r="L16" i="4" s="1"/>
  <c r="K16" i="4"/>
  <c r="K19" i="4" s="1"/>
  <c r="J16" i="4"/>
  <c r="J19" i="4" s="1"/>
  <c r="I16" i="4"/>
  <c r="I19" i="4" s="1"/>
  <c r="H16" i="4"/>
  <c r="H19" i="4" s="1"/>
  <c r="G19" i="4" s="1"/>
  <c r="G16" i="4"/>
  <c r="F16" i="4"/>
  <c r="F19" i="4" s="1"/>
  <c r="E16" i="4"/>
  <c r="E19" i="4" s="1"/>
  <c r="D16" i="4"/>
  <c r="D19" i="4" s="1"/>
  <c r="C19" i="4" s="1"/>
  <c r="B19" i="4" s="1"/>
  <c r="C16" i="4"/>
  <c r="B16" i="4" s="1"/>
  <c r="L14" i="4"/>
  <c r="G14" i="4"/>
  <c r="C14" i="4"/>
  <c r="B14" i="4" s="1"/>
  <c r="L13" i="4"/>
  <c r="G13" i="4"/>
  <c r="C13" i="4"/>
  <c r="B13" i="4" s="1"/>
  <c r="L12" i="4"/>
  <c r="G12" i="4"/>
  <c r="C12" i="4"/>
  <c r="B12" i="4" s="1"/>
  <c r="L11" i="4"/>
  <c r="G11" i="4"/>
  <c r="C11" i="4"/>
  <c r="B11" i="4" s="1"/>
  <c r="L10" i="4"/>
  <c r="G10" i="4"/>
  <c r="C10" i="4"/>
  <c r="B10" i="4" s="1"/>
  <c r="L9" i="4"/>
  <c r="G9" i="4"/>
  <c r="C9" i="4"/>
  <c r="B9" i="4" s="1"/>
  <c r="L8" i="4"/>
  <c r="G8" i="4"/>
  <c r="C8" i="4"/>
  <c r="B8" i="4" s="1"/>
  <c r="L7" i="4"/>
  <c r="G7" i="4"/>
  <c r="C7" i="4"/>
  <c r="B7" i="4" s="1"/>
  <c r="L6" i="4"/>
  <c r="G6" i="4"/>
  <c r="C6" i="4"/>
  <c r="B6" i="4" s="1"/>
  <c r="B69" i="1"/>
  <c r="B67" i="1"/>
  <c r="B65" i="1"/>
  <c r="B64" i="1"/>
  <c r="B62" i="1"/>
  <c r="B61" i="1"/>
  <c r="B59" i="1"/>
  <c r="B58" i="1"/>
  <c r="B57" i="1"/>
  <c r="B56" i="1"/>
  <c r="B55" i="1"/>
  <c r="B54" i="1"/>
  <c r="B53" i="1"/>
  <c r="B52" i="1"/>
  <c r="B50" i="1"/>
  <c r="B49" i="1"/>
  <c r="B47" i="1"/>
  <c r="B46" i="1"/>
  <c r="B45" i="1"/>
  <c r="B44" i="1"/>
  <c r="B42" i="1"/>
  <c r="B41" i="1"/>
  <c r="B40" i="1"/>
  <c r="B39" i="1"/>
  <c r="B37" i="1"/>
  <c r="B36" i="1"/>
  <c r="B35" i="1"/>
  <c r="B33" i="1"/>
  <c r="B32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17" i="5" l="1"/>
  <c r="D19" i="5"/>
  <c r="C19" i="5" s="1"/>
  <c r="H19" i="5"/>
  <c r="G19" i="5" s="1"/>
  <c r="M19" i="4"/>
  <c r="L19" i="4" s="1"/>
</calcChain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<sst xmlns="http://schemas.openxmlformats.org/spreadsheetml/2006/main" count="149" uniqueCount="99">
  <si>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</si>
  <si>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</si>
  <si>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</si>
  <si>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</si>
  <si>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</si>
  <si>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</si>
  <si>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</si>
  <si>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</si>
  <si>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</si>
  <si>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</si>
  <si>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</si>
  <si>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</si>
  <si>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</si>
  <si>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</si>
  <si>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</si>
  <si>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</si>
  <si>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</si>
  <si>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</si>
  <si>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</si>
  <si>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</si>
  <si>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</si>
  <si>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</si>
  <si>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</si>
  <si>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</si>
  <si>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</si>
  <si>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</si>
  <si>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</si>
  <si>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</si>
  <si>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</si>
  <si>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</si>
  <si>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</si>
  <si>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</si>
  <si>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</si>
  <si>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</si>
  <si>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</si>
  <si>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</si>
  <si>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</si>
  <si>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</si>
  <si>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</si>
  <si>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</si>
  <si>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</si>
  <si>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</si>
  <si>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</si>
  <si>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</t>
    <phoneticPr fontId="1"/>
  </si>
  <si>
    <t>養老郡</t>
    <phoneticPr fontId="1"/>
  </si>
  <si>
    <t>不破郡</t>
    <phoneticPr fontId="1"/>
  </si>
  <si>
    <t>安八郡</t>
    <phoneticPr fontId="1"/>
  </si>
  <si>
    <t>揖斐郡</t>
    <phoneticPr fontId="1"/>
  </si>
  <si>
    <t>本巣郡</t>
    <phoneticPr fontId="1"/>
  </si>
  <si>
    <t>加茂郡</t>
    <phoneticPr fontId="1"/>
  </si>
  <si>
    <t>可児郡</t>
    <phoneticPr fontId="1"/>
  </si>
  <si>
    <t>町村計</t>
  </si>
  <si>
    <t>合　計</t>
  </si>
  <si>
    <t>合計</t>
    <rPh sb="0" eb="2">
      <t>ゴウケイ</t>
    </rPh>
    <phoneticPr fontId="1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</si>
  <si>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1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</si>
  <si>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1"/>
  </si>
  <si>
    <t>その他</t>
    <rPh sb="0" eb="3">
      <t>ソノタ</t>
    </rPh>
    <phoneticPr fontId="1"/>
  </si>
  <si>
    <t>公務・文教用</t>
    <rPh sb="0" eb="2">
      <t>コウム</t>
    </rPh>
    <rPh sb="3" eb="5">
      <t>ブンキョウ</t>
    </rPh>
    <rPh sb="5" eb="6">
      <t>ヨウ</t>
    </rPh>
    <phoneticPr fontId="1"/>
  </si>
  <si>
    <t>サービス業用</t>
    <rPh sb="4" eb="5">
      <t>ギョウ</t>
    </rPh>
    <rPh sb="5" eb="6">
      <t>ヨウ</t>
    </rPh>
    <phoneticPr fontId="1"/>
  </si>
  <si>
    <t>商業用</t>
    <rPh sb="0" eb="3">
      <t>ショウギョウヨウ</t>
    </rPh>
    <phoneticPr fontId="1"/>
  </si>
  <si>
    <t>公益事業用</t>
    <rPh sb="0" eb="2">
      <t>コウエキ</t>
    </rPh>
    <rPh sb="2" eb="5">
      <t>ジギョウヨウ</t>
    </rPh>
    <phoneticPr fontId="1"/>
  </si>
  <si>
    <t>鉱工業用</t>
    <rPh sb="0" eb="3">
      <t>コウコウギョウ</t>
    </rPh>
    <rPh sb="3" eb="4">
      <t>ヨウ</t>
    </rPh>
    <phoneticPr fontId="1"/>
  </si>
  <si>
    <t>農林水産業用</t>
    <rPh sb="0" eb="2">
      <t>ノウリン</t>
    </rPh>
    <rPh sb="2" eb="5">
      <t>スイサンギョウ</t>
    </rPh>
    <rPh sb="5" eb="6">
      <t>ヨウ</t>
    </rPh>
    <phoneticPr fontId="1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</si>
  <si>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1"/>
  </si>
  <si>
    <t>居住専用</t>
    <rPh sb="0" eb="1">
      <t>イ</t>
    </rPh>
    <rPh sb="1" eb="2">
      <t>ジュウ</t>
    </rPh>
    <rPh sb="2" eb="4">
      <t>センヨウ</t>
    </rPh>
    <phoneticPr fontId="1"/>
  </si>
  <si>
    <t>ﾌﾞﾛｯｸ造</t>
    <rPh sb="5" eb="6">
      <t>ゾウ</t>
    </rPh>
    <phoneticPr fontId="1"/>
  </si>
  <si>
    <t>鉄骨造</t>
    <rPh sb="0" eb="2">
      <t>テッコツ</t>
    </rPh>
    <rPh sb="2" eb="3">
      <t>ゾウ</t>
    </rPh>
    <phoneticPr fontId="1"/>
  </si>
  <si>
    <t>ｺﾝｸﾘｰﾄ造</t>
    <rPh sb="6" eb="7">
      <t>ゾウ</t>
    </rPh>
    <phoneticPr fontId="1"/>
  </si>
  <si>
    <t>非木造</t>
    <rPh sb="0" eb="1">
      <t>ヒ</t>
    </rPh>
    <rPh sb="1" eb="3">
      <t>モクゾウ</t>
    </rPh>
    <phoneticPr fontId="1"/>
  </si>
  <si>
    <t>木造</t>
    <rPh sb="0" eb="2">
      <t>モクゾウ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</si>
  <si>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</si>
  <si>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</si>
  <si>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</si>
  <si>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</si>
  <si>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</si>
  <si>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</si>
  <si>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</si>
  <si>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</si>
  <si>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ｺﾝｸﾘｰﾄ</t>
    <phoneticPr fontId="1"/>
  </si>
  <si>
    <t>鉄筋</t>
    <rPh sb="0" eb="2">
      <t>テッキン</t>
    </rPh>
    <phoneticPr fontId="1"/>
  </si>
  <si>
    <t>鉄筋鉄骨</t>
    <rPh sb="0" eb="2">
      <t>テッキン</t>
    </rPh>
    <rPh sb="2" eb="4">
      <t>テッコツ</t>
    </rPh>
    <phoneticPr fontId="1"/>
  </si>
  <si>
    <t>民間</t>
    <rPh sb="0" eb="2">
      <t>ミンカン</t>
    </rPh>
    <phoneticPr fontId="1"/>
  </si>
  <si>
    <t>公共</t>
    <rPh sb="0" eb="2">
      <t>コウキョウ</t>
    </rPh>
    <phoneticPr fontId="1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</si>
  <si>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1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</si>
  <si>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1"/>
  </si>
  <si>
    <t>単位：平方メートル</t>
    <rPh sb="0" eb="2">
      <t>タンイ</t>
    </rPh>
    <rPh sb="3" eb="5">
      <t>ヘイホウ</t>
    </rPh>
    <phoneticPr fontId="1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</si>
  <si>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</si>
  <si>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（県市町村名）岐阜県</t>
    <phoneticPr fontId="1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</si>
  <si>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1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</si>
  <si>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1"/>
  </si>
  <si>
    <t>　　　　単位：万円</t>
    <rPh sb="4" eb="6">
      <t>タンイ</t>
    </rPh>
    <rPh sb="7" eb="9">
      <t>マンエン</t>
    </rPh>
    <phoneticPr fontId="1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</si>
  <si>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</si>
  <si>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</si>
  <si>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</si>
  <si>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</si>
  <si>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ｻｰﾋﾞｽ業用</t>
    <rPh sb="5" eb="6">
      <t>ギョウ</t>
    </rPh>
    <rPh sb="6" eb="7">
      <t>ヨウ</t>
    </rPh>
    <phoneticPr fontId="1"/>
  </si>
  <si>
    <t>公務文教用</t>
    <rPh sb="0" eb="2">
      <t>コウム</t>
    </rPh>
    <rPh sb="2" eb="4">
      <t>ブンキョウ</t>
    </rPh>
    <rPh sb="4" eb="5">
      <t>ヨウ</t>
    </rPh>
    <phoneticPr fontId="1"/>
  </si>
  <si>
    <t>令和  4年  8月分</t>
    <phoneticPr fontId="1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</si>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</sst>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NumberFormat="1" applyFont="1" applyBorder="1" applyAlignment="1">
      <alignment shrinkToFit="1"/>
    </xf>
    <xf numFmtId="0" fontId="2" fillId="0" borderId="12" xfId="0" applyNumberFormat="1" applyFont="1" applyBorder="1" applyAlignment="1">
      <alignment shrinkToFit="1"/>
    </xf>
    <xf numFmtId="0" fontId="2" fillId="0" borderId="13" xfId="0" applyNumberFormat="1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177" fontId="2" fillId="0" borderId="28" xfId="0" applyNumberFormat="1" applyFont="1" applyBorder="1" applyAlignment="1">
      <alignment shrinkToFit="1"/>
    </xf>
    <xf numFmtId="177" fontId="2" fillId="0" borderId="29" xfId="0" applyNumberFormat="1" applyFont="1" applyBorder="1" applyAlignment="1">
      <alignment shrinkToFit="1"/>
    </xf>
    <xf numFmtId="177" fontId="2" fillId="0" borderId="30" xfId="0" applyNumberFormat="1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177" fontId="2" fillId="0" borderId="32" xfId="0" applyNumberFormat="1" applyFont="1" applyBorder="1" applyAlignment="1">
      <alignment shrinkToFit="1"/>
    </xf>
    <xf numFmtId="177" fontId="2" fillId="0" borderId="33" xfId="0" applyNumberFormat="1" applyFont="1" applyBorder="1" applyAlignment="1">
      <alignment shrinkToFit="1"/>
    </xf>
    <xf numFmtId="177" fontId="2" fillId="0" borderId="34" xfId="0" applyNumberFormat="1" applyFont="1" applyBorder="1" applyAlignment="1">
      <alignment shrinkToFit="1"/>
    </xf>
    <xf numFmtId="0" fontId="2" fillId="0" borderId="35" xfId="0" applyFont="1" applyBorder="1" applyAlignment="1">
      <alignment horizontal="center" shrinkToFit="1"/>
    </xf>
    <xf numFmtId="177" fontId="2" fillId="0" borderId="36" xfId="0" applyNumberFormat="1" applyFont="1" applyBorder="1" applyAlignment="1">
      <alignment shrinkToFit="1"/>
    </xf>
    <xf numFmtId="177" fontId="2" fillId="0" borderId="37" xfId="0" applyNumberFormat="1" applyFont="1" applyBorder="1" applyAlignment="1">
      <alignment shrinkToFit="1"/>
    </xf>
    <xf numFmtId="177" fontId="2" fillId="0" borderId="38" xfId="0" applyNumberFormat="1" applyFont="1" applyBorder="1" applyAlignment="1">
      <alignment shrinkToFit="1"/>
    </xf>
    <xf numFmtId="0" fontId="2" fillId="0" borderId="39" xfId="0" applyFont="1" applyBorder="1" applyAlignment="1">
      <alignment shrinkToFit="1"/>
    </xf>
    <xf numFmtId="177" fontId="2" fillId="0" borderId="40" xfId="0" applyNumberFormat="1" applyFont="1" applyBorder="1" applyAlignment="1">
      <alignment shrinkToFit="1"/>
    </xf>
    <xf numFmtId="177" fontId="2" fillId="0" borderId="5" xfId="0" applyNumberFormat="1" applyFont="1" applyBorder="1" applyAlignment="1">
      <alignment shrinkToFit="1"/>
    </xf>
    <xf numFmtId="177" fontId="2" fillId="0" borderId="4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5" customWidth="1"/>
    <col min="14" max="16384" width="7.625" style="1"/>
  </cols>
  <sheetData>
    <row r="1" spans="1:13" s="8" customFormat="1" ht="18" customHeight="1" x14ac:dyDescent="0.2">
      <c r="F1" s="9" t="s">
        <v>92</v>
      </c>
      <c r="I1" s="8" t="s">
        <v>97</v>
      </c>
    </row>
    <row r="2" spans="1:13" s="8" customFormat="1" ht="15" customHeight="1" thickBot="1" x14ac:dyDescent="0.2">
      <c r="M2" s="3" t="s">
        <v>85</v>
      </c>
    </row>
    <row r="3" spans="1:13" s="2" customFormat="1" ht="15" customHeight="1" x14ac:dyDescent="0.15">
      <c r="A3" s="6"/>
      <c r="B3" s="7"/>
      <c r="C3" s="58" t="s">
        <v>93</v>
      </c>
      <c r="D3" s="59"/>
      <c r="E3" s="59"/>
      <c r="F3" s="59"/>
      <c r="G3" s="59"/>
      <c r="H3" s="59"/>
      <c r="I3" s="59"/>
      <c r="J3" s="59"/>
      <c r="K3" s="60"/>
      <c r="L3" s="58" t="s">
        <v>94</v>
      </c>
      <c r="M3" s="61"/>
    </row>
    <row r="4" spans="1:13" s="2" customFormat="1" ht="15" customHeight="1" thickBot="1" x14ac:dyDescent="0.2">
      <c r="A4" s="10"/>
      <c r="B4" s="11" t="s">
        <v>53</v>
      </c>
      <c r="C4" s="12" t="s">
        <v>64</v>
      </c>
      <c r="D4" s="13" t="s">
        <v>63</v>
      </c>
      <c r="E4" s="13" t="s">
        <v>62</v>
      </c>
      <c r="F4" s="12" t="s">
        <v>61</v>
      </c>
      <c r="G4" s="12" t="s">
        <v>60</v>
      </c>
      <c r="H4" s="14" t="s">
        <v>59</v>
      </c>
      <c r="I4" s="14" t="s">
        <v>95</v>
      </c>
      <c r="J4" s="14" t="s">
        <v>96</v>
      </c>
      <c r="K4" s="14" t="s">
        <v>56</v>
      </c>
      <c r="L4" s="14" t="s">
        <v>69</v>
      </c>
      <c r="M4" s="15" t="s">
        <v>68</v>
      </c>
    </row>
    <row r="5" spans="1:13" s="4" customFormat="1" ht="15" customHeight="1" x14ac:dyDescent="0.15">
      <c r="A5" s="16" t="s">
        <v>0</v>
      </c>
      <c r="B5" s="19">
        <f t="shared" ref="B5:B26" si="0">SUM( C5:K5)</f>
        <v>33051</v>
      </c>
      <c r="C5" s="20">
        <v>26455</v>
      </c>
      <c r="D5" s="20">
        <v>0</v>
      </c>
      <c r="E5" s="20">
        <v>0</v>
      </c>
      <c r="F5" s="20">
        <v>1825</v>
      </c>
      <c r="G5" s="20">
        <v>432</v>
      </c>
      <c r="H5" s="20">
        <v>393</v>
      </c>
      <c r="I5" s="20">
        <v>345</v>
      </c>
      <c r="J5" s="20">
        <v>3028</v>
      </c>
      <c r="K5" s="20">
        <v>573</v>
      </c>
      <c r="L5" s="20">
        <v>18503</v>
      </c>
      <c r="M5" s="21">
        <v>14548</v>
      </c>
    </row>
    <row r="6" spans="1:13" ht="15" customHeight="1" x14ac:dyDescent="0.15">
      <c r="A6" s="17" t="s">
        <v>1</v>
      </c>
      <c r="B6" s="22">
        <f t="shared" si="0"/>
        <v>11176</v>
      </c>
      <c r="C6" s="23">
        <v>8601</v>
      </c>
      <c r="D6" s="23">
        <v>157</v>
      </c>
      <c r="E6" s="23">
        <v>44</v>
      </c>
      <c r="F6" s="23">
        <v>262</v>
      </c>
      <c r="G6" s="23">
        <v>643</v>
      </c>
      <c r="H6" s="23">
        <v>53</v>
      </c>
      <c r="I6" s="23">
        <v>0</v>
      </c>
      <c r="J6" s="23">
        <v>773</v>
      </c>
      <c r="K6" s="23">
        <v>643</v>
      </c>
      <c r="L6" s="23">
        <v>8113</v>
      </c>
      <c r="M6" s="24">
        <v>3063</v>
      </c>
    </row>
    <row r="7" spans="1:13" ht="15" customHeight="1" x14ac:dyDescent="0.15">
      <c r="A7" s="17" t="s">
        <v>2</v>
      </c>
      <c r="B7" s="22">
        <f t="shared" si="0"/>
        <v>2665</v>
      </c>
      <c r="C7" s="23">
        <v>2026</v>
      </c>
      <c r="D7" s="23">
        <v>238</v>
      </c>
      <c r="E7" s="23">
        <v>0</v>
      </c>
      <c r="F7" s="23">
        <v>0</v>
      </c>
      <c r="G7" s="23">
        <v>0</v>
      </c>
      <c r="H7" s="23">
        <v>0</v>
      </c>
      <c r="I7" s="23">
        <v>133</v>
      </c>
      <c r="J7" s="23">
        <v>27</v>
      </c>
      <c r="K7" s="23">
        <v>241</v>
      </c>
      <c r="L7" s="23">
        <v>2123</v>
      </c>
      <c r="M7" s="24">
        <v>542</v>
      </c>
    </row>
    <row r="8" spans="1:13" ht="15" customHeight="1" x14ac:dyDescent="0.15">
      <c r="A8" s="17" t="s">
        <v>3</v>
      </c>
      <c r="B8" s="22">
        <f t="shared" si="0"/>
        <v>9588</v>
      </c>
      <c r="C8" s="23">
        <v>9190</v>
      </c>
      <c r="D8" s="23">
        <v>241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157</v>
      </c>
      <c r="L8" s="23">
        <v>6266</v>
      </c>
      <c r="M8" s="24">
        <v>3322</v>
      </c>
    </row>
    <row r="9" spans="1:13" ht="15" customHeight="1" x14ac:dyDescent="0.15">
      <c r="A9" s="17" t="s">
        <v>4</v>
      </c>
      <c r="B9" s="22">
        <f t="shared" si="0"/>
        <v>5633</v>
      </c>
      <c r="C9" s="23">
        <v>4139</v>
      </c>
      <c r="D9" s="23">
        <v>0</v>
      </c>
      <c r="E9" s="23">
        <v>0</v>
      </c>
      <c r="F9" s="23">
        <v>0</v>
      </c>
      <c r="G9" s="23">
        <v>0</v>
      </c>
      <c r="H9" s="23">
        <v>1338</v>
      </c>
      <c r="I9" s="23">
        <v>66</v>
      </c>
      <c r="J9" s="23">
        <v>0</v>
      </c>
      <c r="K9" s="23">
        <v>90</v>
      </c>
      <c r="L9" s="23">
        <v>3272</v>
      </c>
      <c r="M9" s="24">
        <v>2361</v>
      </c>
    </row>
    <row r="10" spans="1:13" ht="15" customHeight="1" x14ac:dyDescent="0.15">
      <c r="A10" s="17" t="s">
        <v>5</v>
      </c>
      <c r="B10" s="22">
        <f t="shared" si="0"/>
        <v>2899</v>
      </c>
      <c r="C10" s="23">
        <v>2046</v>
      </c>
      <c r="D10" s="23">
        <v>0</v>
      </c>
      <c r="E10" s="23">
        <v>0</v>
      </c>
      <c r="F10" s="23">
        <v>281</v>
      </c>
      <c r="G10" s="23">
        <v>0</v>
      </c>
      <c r="H10" s="23">
        <v>377</v>
      </c>
      <c r="I10" s="23">
        <v>45</v>
      </c>
      <c r="J10" s="23">
        <v>0</v>
      </c>
      <c r="K10" s="23">
        <v>150</v>
      </c>
      <c r="L10" s="23">
        <v>2383</v>
      </c>
      <c r="M10" s="24">
        <v>516</v>
      </c>
    </row>
    <row r="11" spans="1:13" ht="15" customHeight="1" x14ac:dyDescent="0.15">
      <c r="A11" s="17" t="s">
        <v>6</v>
      </c>
      <c r="B11" s="22">
        <f t="shared" si="0"/>
        <v>2070</v>
      </c>
      <c r="C11" s="23">
        <v>2070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1559</v>
      </c>
      <c r="M11" s="24">
        <v>511</v>
      </c>
    </row>
    <row r="12" spans="1:13" ht="15" customHeight="1" x14ac:dyDescent="0.15">
      <c r="A12" s="17" t="s">
        <v>7</v>
      </c>
      <c r="B12" s="22">
        <f t="shared" si="0"/>
        <v>1564</v>
      </c>
      <c r="C12" s="23">
        <v>1293</v>
      </c>
      <c r="D12" s="23">
        <v>0</v>
      </c>
      <c r="E12" s="23">
        <v>0</v>
      </c>
      <c r="F12" s="23">
        <v>160</v>
      </c>
      <c r="G12" s="23">
        <v>0</v>
      </c>
      <c r="H12" s="23">
        <v>111</v>
      </c>
      <c r="I12" s="23">
        <v>0</v>
      </c>
      <c r="J12" s="23">
        <v>0</v>
      </c>
      <c r="K12" s="23">
        <v>0</v>
      </c>
      <c r="L12" s="23">
        <v>1208</v>
      </c>
      <c r="M12" s="24">
        <v>356</v>
      </c>
    </row>
    <row r="13" spans="1:13" ht="15" customHeight="1" x14ac:dyDescent="0.15">
      <c r="A13" s="17" t="s">
        <v>8</v>
      </c>
      <c r="B13" s="22">
        <f t="shared" si="0"/>
        <v>3882</v>
      </c>
      <c r="C13" s="23">
        <v>3320</v>
      </c>
      <c r="D13" s="23">
        <v>97</v>
      </c>
      <c r="E13" s="23">
        <v>188</v>
      </c>
      <c r="F13" s="23">
        <v>0</v>
      </c>
      <c r="G13" s="23">
        <v>138</v>
      </c>
      <c r="H13" s="23">
        <v>14</v>
      </c>
      <c r="I13" s="23">
        <v>0</v>
      </c>
      <c r="J13" s="23">
        <v>0</v>
      </c>
      <c r="K13" s="23">
        <v>125</v>
      </c>
      <c r="L13" s="23">
        <v>3252</v>
      </c>
      <c r="M13" s="24">
        <v>630</v>
      </c>
    </row>
    <row r="14" spans="1:13" ht="15" customHeight="1" x14ac:dyDescent="0.15">
      <c r="A14" s="17" t="s">
        <v>9</v>
      </c>
      <c r="B14" s="22">
        <f t="shared" si="0"/>
        <v>2196</v>
      </c>
      <c r="C14" s="23">
        <v>939</v>
      </c>
      <c r="D14" s="23">
        <v>0</v>
      </c>
      <c r="E14" s="23">
        <v>0</v>
      </c>
      <c r="F14" s="23">
        <v>236</v>
      </c>
      <c r="G14" s="23">
        <v>0</v>
      </c>
      <c r="H14" s="23">
        <v>0</v>
      </c>
      <c r="I14" s="23">
        <v>1021</v>
      </c>
      <c r="J14" s="23">
        <v>0</v>
      </c>
      <c r="K14" s="23">
        <v>0</v>
      </c>
      <c r="L14" s="23">
        <v>912</v>
      </c>
      <c r="M14" s="24">
        <v>1284</v>
      </c>
    </row>
    <row r="15" spans="1:13" ht="15" customHeight="1" x14ac:dyDescent="0.15">
      <c r="A15" s="17" t="s">
        <v>10</v>
      </c>
      <c r="B15" s="22">
        <f t="shared" si="0"/>
        <v>4177</v>
      </c>
      <c r="C15" s="23">
        <v>3066</v>
      </c>
      <c r="D15" s="23">
        <v>0</v>
      </c>
      <c r="E15" s="23">
        <v>0</v>
      </c>
      <c r="F15" s="23">
        <v>998</v>
      </c>
      <c r="G15" s="23">
        <v>0</v>
      </c>
      <c r="H15" s="23">
        <v>113</v>
      </c>
      <c r="I15" s="23">
        <v>0</v>
      </c>
      <c r="J15" s="23">
        <v>0</v>
      </c>
      <c r="K15" s="23">
        <v>0</v>
      </c>
      <c r="L15" s="23">
        <v>2931</v>
      </c>
      <c r="M15" s="24">
        <v>1246</v>
      </c>
    </row>
    <row r="16" spans="1:13" ht="15" customHeight="1" x14ac:dyDescent="0.15">
      <c r="A16" s="17" t="s">
        <v>11</v>
      </c>
      <c r="B16" s="22">
        <f t="shared" si="0"/>
        <v>7818</v>
      </c>
      <c r="C16" s="23">
        <v>1839</v>
      </c>
      <c r="D16" s="23">
        <v>0</v>
      </c>
      <c r="E16" s="23">
        <v>0</v>
      </c>
      <c r="F16" s="23">
        <v>0</v>
      </c>
      <c r="G16" s="23">
        <v>5221</v>
      </c>
      <c r="H16" s="23">
        <v>92</v>
      </c>
      <c r="I16" s="23">
        <v>0</v>
      </c>
      <c r="J16" s="23">
        <v>0</v>
      </c>
      <c r="K16" s="23">
        <v>666</v>
      </c>
      <c r="L16" s="23">
        <v>2068</v>
      </c>
      <c r="M16" s="24">
        <v>5750</v>
      </c>
    </row>
    <row r="17" spans="1:13" ht="15" customHeight="1" x14ac:dyDescent="0.15">
      <c r="A17" s="17" t="s">
        <v>12</v>
      </c>
      <c r="B17" s="22">
        <f t="shared" si="0"/>
        <v>9110</v>
      </c>
      <c r="C17" s="23">
        <v>8265</v>
      </c>
      <c r="D17" s="23">
        <v>0</v>
      </c>
      <c r="E17" s="23">
        <v>0</v>
      </c>
      <c r="F17" s="23">
        <v>0</v>
      </c>
      <c r="G17" s="23">
        <v>0</v>
      </c>
      <c r="H17" s="23">
        <v>68</v>
      </c>
      <c r="I17" s="23">
        <v>130</v>
      </c>
      <c r="J17" s="23">
        <v>597</v>
      </c>
      <c r="K17" s="23">
        <v>50</v>
      </c>
      <c r="L17" s="23">
        <v>6559</v>
      </c>
      <c r="M17" s="24">
        <v>2551</v>
      </c>
    </row>
    <row r="18" spans="1:13" ht="15" customHeight="1" x14ac:dyDescent="0.15">
      <c r="A18" s="17" t="s">
        <v>13</v>
      </c>
      <c r="B18" s="22">
        <f t="shared" si="0"/>
        <v>4228</v>
      </c>
      <c r="C18" s="23">
        <v>3853</v>
      </c>
      <c r="D18" s="23">
        <v>0</v>
      </c>
      <c r="E18" s="23">
        <v>40</v>
      </c>
      <c r="F18" s="23">
        <v>0</v>
      </c>
      <c r="G18" s="23">
        <v>0</v>
      </c>
      <c r="H18" s="23">
        <v>215</v>
      </c>
      <c r="I18" s="23">
        <v>0</v>
      </c>
      <c r="J18" s="23">
        <v>0</v>
      </c>
      <c r="K18" s="23">
        <v>120</v>
      </c>
      <c r="L18" s="23">
        <v>3606</v>
      </c>
      <c r="M18" s="24">
        <v>622</v>
      </c>
    </row>
    <row r="19" spans="1:13" ht="15" customHeight="1" x14ac:dyDescent="0.15">
      <c r="A19" s="17" t="s">
        <v>14</v>
      </c>
      <c r="B19" s="22">
        <f t="shared" si="0"/>
        <v>954</v>
      </c>
      <c r="C19" s="23">
        <v>574</v>
      </c>
      <c r="D19" s="23">
        <v>0</v>
      </c>
      <c r="E19" s="23">
        <v>380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574</v>
      </c>
      <c r="M19" s="24">
        <v>380</v>
      </c>
    </row>
    <row r="20" spans="1:13" ht="15" customHeight="1" x14ac:dyDescent="0.15">
      <c r="A20" s="17" t="s">
        <v>15</v>
      </c>
      <c r="B20" s="22">
        <f t="shared" si="0"/>
        <v>6155</v>
      </c>
      <c r="C20" s="23">
        <v>5515</v>
      </c>
      <c r="D20" s="23">
        <v>0</v>
      </c>
      <c r="E20" s="23">
        <v>0</v>
      </c>
      <c r="F20" s="23">
        <v>0</v>
      </c>
      <c r="G20" s="23">
        <v>0</v>
      </c>
      <c r="H20" s="23">
        <v>306</v>
      </c>
      <c r="I20" s="23">
        <v>334</v>
      </c>
      <c r="J20" s="23">
        <v>0</v>
      </c>
      <c r="K20" s="23">
        <v>0</v>
      </c>
      <c r="L20" s="23">
        <v>5571</v>
      </c>
      <c r="M20" s="24">
        <v>584</v>
      </c>
    </row>
    <row r="21" spans="1:13" ht="15" customHeight="1" x14ac:dyDescent="0.15">
      <c r="A21" s="17" t="s">
        <v>16</v>
      </c>
      <c r="B21" s="22">
        <f t="shared" si="0"/>
        <v>906</v>
      </c>
      <c r="C21" s="23">
        <v>639</v>
      </c>
      <c r="D21" s="23">
        <v>0</v>
      </c>
      <c r="E21" s="23">
        <v>55</v>
      </c>
      <c r="F21" s="23">
        <v>0</v>
      </c>
      <c r="G21" s="23">
        <v>31</v>
      </c>
      <c r="H21" s="23">
        <v>181</v>
      </c>
      <c r="I21" s="23">
        <v>0</v>
      </c>
      <c r="J21" s="23">
        <v>0</v>
      </c>
      <c r="K21" s="23">
        <v>0</v>
      </c>
      <c r="L21" s="23">
        <v>875</v>
      </c>
      <c r="M21" s="24">
        <v>31</v>
      </c>
    </row>
    <row r="22" spans="1:13" ht="15" customHeight="1" x14ac:dyDescent="0.15">
      <c r="A22" s="17" t="s">
        <v>17</v>
      </c>
      <c r="B22" s="22">
        <f t="shared" si="0"/>
        <v>3888</v>
      </c>
      <c r="C22" s="23">
        <v>3259</v>
      </c>
      <c r="D22" s="23">
        <v>0</v>
      </c>
      <c r="E22" s="23">
        <v>0</v>
      </c>
      <c r="F22" s="23">
        <v>0</v>
      </c>
      <c r="G22" s="23">
        <v>0</v>
      </c>
      <c r="H22" s="23">
        <v>629</v>
      </c>
      <c r="I22" s="23">
        <v>0</v>
      </c>
      <c r="J22" s="23">
        <v>0</v>
      </c>
      <c r="K22" s="23">
        <v>0</v>
      </c>
      <c r="L22" s="23">
        <v>3093</v>
      </c>
      <c r="M22" s="24">
        <v>795</v>
      </c>
    </row>
    <row r="23" spans="1:13" ht="15" customHeight="1" x14ac:dyDescent="0.15">
      <c r="A23" s="17" t="s">
        <v>18</v>
      </c>
      <c r="B23" s="22">
        <f t="shared" si="0"/>
        <v>1905</v>
      </c>
      <c r="C23" s="23">
        <v>1068</v>
      </c>
      <c r="D23" s="23">
        <v>443</v>
      </c>
      <c r="E23" s="23">
        <v>0</v>
      </c>
      <c r="F23" s="23">
        <v>0</v>
      </c>
      <c r="G23" s="23">
        <v>198</v>
      </c>
      <c r="H23" s="23">
        <v>0</v>
      </c>
      <c r="I23" s="23">
        <v>196</v>
      </c>
      <c r="J23" s="23">
        <v>0</v>
      </c>
      <c r="K23" s="23">
        <v>0</v>
      </c>
      <c r="L23" s="23">
        <v>1461</v>
      </c>
      <c r="M23" s="24">
        <v>444</v>
      </c>
    </row>
    <row r="24" spans="1:13" ht="15" customHeight="1" x14ac:dyDescent="0.15">
      <c r="A24" s="17" t="s">
        <v>19</v>
      </c>
      <c r="B24" s="22">
        <f t="shared" si="0"/>
        <v>1611</v>
      </c>
      <c r="C24" s="23">
        <v>796</v>
      </c>
      <c r="D24" s="23">
        <v>89</v>
      </c>
      <c r="E24" s="23">
        <v>0</v>
      </c>
      <c r="F24" s="23">
        <v>640</v>
      </c>
      <c r="G24" s="23">
        <v>0</v>
      </c>
      <c r="H24" s="23">
        <v>0</v>
      </c>
      <c r="I24" s="23">
        <v>0</v>
      </c>
      <c r="J24" s="23">
        <v>0</v>
      </c>
      <c r="K24" s="23">
        <v>86</v>
      </c>
      <c r="L24" s="23">
        <v>998</v>
      </c>
      <c r="M24" s="24">
        <v>613</v>
      </c>
    </row>
    <row r="25" spans="1:13" ht="15" customHeight="1" x14ac:dyDescent="0.15">
      <c r="A25" s="18" t="s">
        <v>20</v>
      </c>
      <c r="B25" s="25">
        <f t="shared" si="0"/>
        <v>3582</v>
      </c>
      <c r="C25" s="26">
        <v>677</v>
      </c>
      <c r="D25" s="26">
        <v>0</v>
      </c>
      <c r="E25" s="26">
        <v>0</v>
      </c>
      <c r="F25" s="26">
        <v>2644</v>
      </c>
      <c r="G25" s="26">
        <v>0</v>
      </c>
      <c r="H25" s="26">
        <v>0</v>
      </c>
      <c r="I25" s="26">
        <v>81</v>
      </c>
      <c r="J25" s="26">
        <v>0</v>
      </c>
      <c r="K25" s="26">
        <v>180</v>
      </c>
      <c r="L25" s="26">
        <v>677</v>
      </c>
      <c r="M25" s="27">
        <v>2905</v>
      </c>
    </row>
    <row r="26" spans="1:13" ht="15" customHeight="1" x14ac:dyDescent="0.15">
      <c r="A26" s="28" t="s">
        <v>42</v>
      </c>
      <c r="B26" s="29">
        <f t="shared" si="0"/>
        <v>119058</v>
      </c>
      <c r="C26" s="30">
        <v>89630</v>
      </c>
      <c r="D26" s="30">
        <v>1265</v>
      </c>
      <c r="E26" s="30">
        <v>707</v>
      </c>
      <c r="F26" s="30">
        <v>7046</v>
      </c>
      <c r="G26" s="30">
        <v>6663</v>
      </c>
      <c r="H26" s="30">
        <v>3890</v>
      </c>
      <c r="I26" s="30">
        <v>2351</v>
      </c>
      <c r="J26" s="30">
        <v>4425</v>
      </c>
      <c r="K26" s="30">
        <v>3081</v>
      </c>
      <c r="L26" s="30">
        <v>76004</v>
      </c>
      <c r="M26" s="31">
        <v>43054</v>
      </c>
    </row>
    <row r="27" spans="1:13" ht="15" customHeight="1" x14ac:dyDescent="0.15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 x14ac:dyDescent="0.15">
      <c r="A28" s="17" t="s">
        <v>21</v>
      </c>
      <c r="B28" s="22">
        <f>SUM( C28:K28)</f>
        <v>1103</v>
      </c>
      <c r="C28" s="23">
        <v>1103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888</v>
      </c>
      <c r="M28" s="24">
        <v>215</v>
      </c>
    </row>
    <row r="29" spans="1:13" ht="15" customHeight="1" x14ac:dyDescent="0.15">
      <c r="A29" s="18" t="s">
        <v>22</v>
      </c>
      <c r="B29" s="25">
        <f>SUM( C29:K29)</f>
        <v>1808</v>
      </c>
      <c r="C29" s="26">
        <v>1189</v>
      </c>
      <c r="D29" s="26">
        <v>104</v>
      </c>
      <c r="E29" s="26">
        <v>0</v>
      </c>
      <c r="F29" s="26">
        <v>191</v>
      </c>
      <c r="G29" s="26">
        <v>0</v>
      </c>
      <c r="H29" s="26">
        <v>0</v>
      </c>
      <c r="I29" s="26">
        <v>324</v>
      </c>
      <c r="J29" s="26">
        <v>0</v>
      </c>
      <c r="K29" s="26">
        <v>0</v>
      </c>
      <c r="L29" s="26">
        <v>1484</v>
      </c>
      <c r="M29" s="27">
        <v>324</v>
      </c>
    </row>
    <row r="30" spans="1:13" ht="15" customHeight="1" x14ac:dyDescent="0.15">
      <c r="A30" s="28" t="s">
        <v>43</v>
      </c>
      <c r="B30" s="29">
        <f>SUM( C30:K30)</f>
        <v>2911</v>
      </c>
      <c r="C30" s="30">
        <v>2292</v>
      </c>
      <c r="D30" s="30">
        <v>104</v>
      </c>
      <c r="E30" s="30">
        <v>0</v>
      </c>
      <c r="F30" s="30">
        <v>191</v>
      </c>
      <c r="G30" s="30">
        <v>0</v>
      </c>
      <c r="H30" s="30">
        <v>0</v>
      </c>
      <c r="I30" s="30">
        <v>324</v>
      </c>
      <c r="J30" s="30">
        <v>0</v>
      </c>
      <c r="K30" s="30">
        <v>0</v>
      </c>
      <c r="L30" s="30">
        <v>2372</v>
      </c>
      <c r="M30" s="31">
        <v>539</v>
      </c>
    </row>
    <row r="31" spans="1:13" ht="15" customHeight="1" x14ac:dyDescent="0.15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 x14ac:dyDescent="0.15">
      <c r="A32" s="18" t="s">
        <v>23</v>
      </c>
      <c r="B32" s="25">
        <f>SUM( C32:K32)</f>
        <v>3957</v>
      </c>
      <c r="C32" s="26">
        <v>564</v>
      </c>
      <c r="D32" s="26">
        <v>0</v>
      </c>
      <c r="E32" s="26">
        <v>0</v>
      </c>
      <c r="F32" s="26">
        <v>2495</v>
      </c>
      <c r="G32" s="26">
        <v>0</v>
      </c>
      <c r="H32" s="26">
        <v>0</v>
      </c>
      <c r="I32" s="26">
        <v>0</v>
      </c>
      <c r="J32" s="26">
        <v>0</v>
      </c>
      <c r="K32" s="26">
        <v>898</v>
      </c>
      <c r="L32" s="26">
        <v>469</v>
      </c>
      <c r="M32" s="27">
        <v>3488</v>
      </c>
    </row>
    <row r="33" spans="1:13" ht="15" customHeight="1" x14ac:dyDescent="0.15">
      <c r="A33" s="28" t="s">
        <v>44</v>
      </c>
      <c r="B33" s="29">
        <f>SUM( C33:K33)</f>
        <v>3957</v>
      </c>
      <c r="C33" s="30">
        <v>564</v>
      </c>
      <c r="D33" s="30">
        <v>0</v>
      </c>
      <c r="E33" s="30">
        <v>0</v>
      </c>
      <c r="F33" s="30">
        <v>2495</v>
      </c>
      <c r="G33" s="30">
        <v>0</v>
      </c>
      <c r="H33" s="30">
        <v>0</v>
      </c>
      <c r="I33" s="30">
        <v>0</v>
      </c>
      <c r="J33" s="30">
        <v>0</v>
      </c>
      <c r="K33" s="30">
        <v>898</v>
      </c>
      <c r="L33" s="30">
        <v>469</v>
      </c>
      <c r="M33" s="31">
        <v>3488</v>
      </c>
    </row>
    <row r="34" spans="1:13" ht="15" customHeight="1" x14ac:dyDescent="0.15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 x14ac:dyDescent="0.15">
      <c r="A35" s="17" t="s">
        <v>24</v>
      </c>
      <c r="B35" s="22">
        <f>SUM( C35:K35)</f>
        <v>1109</v>
      </c>
      <c r="C35" s="23">
        <v>1005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104</v>
      </c>
      <c r="J35" s="23">
        <v>0</v>
      </c>
      <c r="K35" s="23">
        <v>0</v>
      </c>
      <c r="L35" s="23">
        <v>872</v>
      </c>
      <c r="M35" s="24">
        <v>237</v>
      </c>
    </row>
    <row r="36" spans="1:13" ht="15" customHeight="1" x14ac:dyDescent="0.15">
      <c r="A36" s="18" t="s">
        <v>25</v>
      </c>
      <c r="B36" s="25">
        <f>SUM( C36:K36)</f>
        <v>298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298</v>
      </c>
      <c r="J36" s="26">
        <v>0</v>
      </c>
      <c r="K36" s="26">
        <v>0</v>
      </c>
      <c r="L36" s="26">
        <v>130</v>
      </c>
      <c r="M36" s="27">
        <v>168</v>
      </c>
    </row>
    <row r="37" spans="1:13" ht="15" customHeight="1" x14ac:dyDescent="0.15">
      <c r="A37" s="28" t="s">
        <v>45</v>
      </c>
      <c r="B37" s="29">
        <f>SUM( C37:K37)</f>
        <v>1407</v>
      </c>
      <c r="C37" s="30">
        <v>1005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402</v>
      </c>
      <c r="J37" s="30">
        <v>0</v>
      </c>
      <c r="K37" s="30">
        <v>0</v>
      </c>
      <c r="L37" s="30">
        <v>1002</v>
      </c>
      <c r="M37" s="31">
        <v>405</v>
      </c>
    </row>
    <row r="38" spans="1:13" ht="15" customHeight="1" x14ac:dyDescent="0.15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 x14ac:dyDescent="0.15">
      <c r="A39" s="17" t="s">
        <v>26</v>
      </c>
      <c r="B39" s="22">
        <f>SUM( C39:K39)</f>
        <v>1092</v>
      </c>
      <c r="C39" s="23">
        <v>1092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960</v>
      </c>
      <c r="M39" s="24">
        <v>132</v>
      </c>
    </row>
    <row r="40" spans="1:13" ht="15" customHeight="1" x14ac:dyDescent="0.15">
      <c r="A40" s="17" t="s">
        <v>27</v>
      </c>
      <c r="B40" s="22">
        <f>SUM( C40:K40)</f>
        <v>167</v>
      </c>
      <c r="C40" s="23">
        <v>167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167</v>
      </c>
      <c r="M40" s="24">
        <v>0</v>
      </c>
    </row>
    <row r="41" spans="1:13" ht="15" customHeight="1" x14ac:dyDescent="0.15">
      <c r="A41" s="18" t="s">
        <v>28</v>
      </c>
      <c r="B41" s="25">
        <f>SUM( C41:K41)</f>
        <v>595</v>
      </c>
      <c r="C41" s="26">
        <v>486</v>
      </c>
      <c r="D41" s="26">
        <v>0</v>
      </c>
      <c r="E41" s="26">
        <v>84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25</v>
      </c>
      <c r="L41" s="26">
        <v>486</v>
      </c>
      <c r="M41" s="27">
        <v>109</v>
      </c>
    </row>
    <row r="42" spans="1:13" ht="15" customHeight="1" x14ac:dyDescent="0.15">
      <c r="A42" s="28" t="s">
        <v>46</v>
      </c>
      <c r="B42" s="29">
        <f>SUM( C42:K42)</f>
        <v>1854</v>
      </c>
      <c r="C42" s="30">
        <v>1745</v>
      </c>
      <c r="D42" s="30">
        <v>0</v>
      </c>
      <c r="E42" s="30">
        <v>84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25</v>
      </c>
      <c r="L42" s="30">
        <v>1613</v>
      </c>
      <c r="M42" s="31">
        <v>241</v>
      </c>
    </row>
    <row r="43" spans="1:13" ht="15" customHeight="1" x14ac:dyDescent="0.15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 x14ac:dyDescent="0.15">
      <c r="A44" s="17" t="s">
        <v>29</v>
      </c>
      <c r="B44" s="22">
        <f>SUM( C44:K44)</f>
        <v>597</v>
      </c>
      <c r="C44" s="23">
        <v>459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138</v>
      </c>
      <c r="K44" s="23">
        <v>0</v>
      </c>
      <c r="L44" s="23">
        <v>508</v>
      </c>
      <c r="M44" s="24">
        <v>89</v>
      </c>
    </row>
    <row r="45" spans="1:13" ht="15" customHeight="1" x14ac:dyDescent="0.15">
      <c r="A45" s="17" t="s">
        <v>30</v>
      </c>
      <c r="B45" s="22">
        <f>SUM( C45:K45)</f>
        <v>1541</v>
      </c>
      <c r="C45" s="23">
        <v>1003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393</v>
      </c>
      <c r="K45" s="23">
        <v>145</v>
      </c>
      <c r="L45" s="23">
        <v>1426</v>
      </c>
      <c r="M45" s="24">
        <v>115</v>
      </c>
    </row>
    <row r="46" spans="1:13" ht="15" customHeight="1" x14ac:dyDescent="0.15">
      <c r="A46" s="18" t="s">
        <v>31</v>
      </c>
      <c r="B46" s="25">
        <f>SUM( C46:K46)</f>
        <v>3068</v>
      </c>
      <c r="C46" s="26">
        <v>974</v>
      </c>
      <c r="D46" s="26">
        <v>0</v>
      </c>
      <c r="E46" s="26">
        <v>0</v>
      </c>
      <c r="F46" s="26">
        <v>1404</v>
      </c>
      <c r="G46" s="26">
        <v>0</v>
      </c>
      <c r="H46" s="26">
        <v>0</v>
      </c>
      <c r="I46" s="26">
        <v>62</v>
      </c>
      <c r="J46" s="26">
        <v>0</v>
      </c>
      <c r="K46" s="26">
        <v>628</v>
      </c>
      <c r="L46" s="26">
        <v>966</v>
      </c>
      <c r="M46" s="27">
        <v>2102</v>
      </c>
    </row>
    <row r="47" spans="1:13" ht="15" customHeight="1" x14ac:dyDescent="0.15">
      <c r="A47" s="28" t="s">
        <v>47</v>
      </c>
      <c r="B47" s="29">
        <f>SUM( C47:K47)</f>
        <v>5206</v>
      </c>
      <c r="C47" s="30">
        <v>2436</v>
      </c>
      <c r="D47" s="30">
        <v>0</v>
      </c>
      <c r="E47" s="30">
        <v>0</v>
      </c>
      <c r="F47" s="30">
        <v>1404</v>
      </c>
      <c r="G47" s="30">
        <v>0</v>
      </c>
      <c r="H47" s="30">
        <v>0</v>
      </c>
      <c r="I47" s="30">
        <v>62</v>
      </c>
      <c r="J47" s="30">
        <v>531</v>
      </c>
      <c r="K47" s="30">
        <v>773</v>
      </c>
      <c r="L47" s="30">
        <v>2900</v>
      </c>
      <c r="M47" s="31">
        <v>2306</v>
      </c>
    </row>
    <row r="48" spans="1:13" ht="15" customHeight="1" x14ac:dyDescent="0.15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 x14ac:dyDescent="0.15">
      <c r="A49" s="18" t="s">
        <v>32</v>
      </c>
      <c r="B49" s="25">
        <f>SUM( C49:K49)</f>
        <v>1671</v>
      </c>
      <c r="C49" s="26">
        <v>1631</v>
      </c>
      <c r="D49" s="26">
        <v>0</v>
      </c>
      <c r="E49" s="26">
        <v>0</v>
      </c>
      <c r="F49" s="26">
        <v>0</v>
      </c>
      <c r="G49" s="26">
        <v>0</v>
      </c>
      <c r="H49" s="26">
        <v>40</v>
      </c>
      <c r="I49" s="26">
        <v>0</v>
      </c>
      <c r="J49" s="26">
        <v>0</v>
      </c>
      <c r="K49" s="26">
        <v>0</v>
      </c>
      <c r="L49" s="26">
        <v>1503</v>
      </c>
      <c r="M49" s="27">
        <v>168</v>
      </c>
    </row>
    <row r="50" spans="1:13" ht="15" customHeight="1" x14ac:dyDescent="0.15">
      <c r="A50" s="28" t="s">
        <v>48</v>
      </c>
      <c r="B50" s="29">
        <f>SUM( C50:K50)</f>
        <v>1671</v>
      </c>
      <c r="C50" s="30">
        <v>1631</v>
      </c>
      <c r="D50" s="30">
        <v>0</v>
      </c>
      <c r="E50" s="30">
        <v>0</v>
      </c>
      <c r="F50" s="30">
        <v>0</v>
      </c>
      <c r="G50" s="30">
        <v>0</v>
      </c>
      <c r="H50" s="30">
        <v>40</v>
      </c>
      <c r="I50" s="30">
        <v>0</v>
      </c>
      <c r="J50" s="30">
        <v>0</v>
      </c>
      <c r="K50" s="30">
        <v>0</v>
      </c>
      <c r="L50" s="30">
        <v>1503</v>
      </c>
      <c r="M50" s="31">
        <v>168</v>
      </c>
    </row>
    <row r="51" spans="1:13" ht="15" customHeight="1" x14ac:dyDescent="0.15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 x14ac:dyDescent="0.15">
      <c r="A52" s="17" t="s">
        <v>33</v>
      </c>
      <c r="B52" s="22">
        <f>SUM( C52:K52)</f>
        <v>212</v>
      </c>
      <c r="C52" s="23">
        <v>212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212</v>
      </c>
      <c r="M52" s="24">
        <v>0</v>
      </c>
    </row>
    <row r="53" spans="1:13" ht="15" customHeight="1" x14ac:dyDescent="0.15">
      <c r="A53" s="17" t="s">
        <v>34</v>
      </c>
      <c r="B53" s="22">
        <f>SUM( C53:K53)</f>
        <v>125</v>
      </c>
      <c r="C53" s="23">
        <v>125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125</v>
      </c>
      <c r="M53" s="24">
        <v>0</v>
      </c>
    </row>
    <row r="54" spans="1:13" ht="15" customHeight="1" x14ac:dyDescent="0.15">
      <c r="A54" s="17" t="s">
        <v>35</v>
      </c>
      <c r="B54" s="22">
        <f>SUM( C54:K54)</f>
        <v>941</v>
      </c>
      <c r="C54" s="23">
        <v>557</v>
      </c>
      <c r="D54" s="23">
        <v>0</v>
      </c>
      <c r="E54" s="23">
        <v>0</v>
      </c>
      <c r="F54" s="23">
        <v>384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557</v>
      </c>
      <c r="M54" s="24">
        <v>384</v>
      </c>
    </row>
    <row r="55" spans="1:13" ht="15" customHeight="1" x14ac:dyDescent="0.15">
      <c r="A55" s="17" t="s">
        <v>36</v>
      </c>
      <c r="B55" s="22">
        <f>SUM( C55:K55)</f>
        <v>200</v>
      </c>
      <c r="C55" s="23">
        <v>200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200</v>
      </c>
      <c r="M55" s="24">
        <v>0</v>
      </c>
    </row>
    <row r="56" spans="1:13" ht="15" customHeight="1" x14ac:dyDescent="0.15">
      <c r="A56" s="17" t="s">
        <v>37</v>
      </c>
      <c r="B56" s="22">
        <f>SUM( C56:K56)</f>
        <v>522</v>
      </c>
      <c r="C56" s="23">
        <v>522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522</v>
      </c>
      <c r="M56" s="24">
        <v>0</v>
      </c>
    </row>
    <row r="57" spans="1:13" ht="15" customHeight="1" x14ac:dyDescent="0.15">
      <c r="A57" s="17" t="s">
        <v>38</v>
      </c>
      <c r="B57" s="22">
        <f>SUM( 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 x14ac:dyDescent="0.15">
      <c r="A58" s="18" t="s">
        <v>39</v>
      </c>
      <c r="B58" s="25">
        <f>SUM( 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 x14ac:dyDescent="0.15">
      <c r="A59" s="28" t="s">
        <v>49</v>
      </c>
      <c r="B59" s="29">
        <f>SUM( C59:K59)</f>
        <v>2000</v>
      </c>
      <c r="C59" s="30">
        <v>1616</v>
      </c>
      <c r="D59" s="30">
        <v>0</v>
      </c>
      <c r="E59" s="30">
        <v>0</v>
      </c>
      <c r="F59" s="30">
        <v>384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1616</v>
      </c>
      <c r="M59" s="31">
        <v>384</v>
      </c>
    </row>
    <row r="60" spans="1:13" ht="15" customHeight="1" x14ac:dyDescent="0.15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 x14ac:dyDescent="0.15">
      <c r="A61" s="18" t="s">
        <v>40</v>
      </c>
      <c r="B61" s="25">
        <f>SUM( C61:K61)</f>
        <v>2864</v>
      </c>
      <c r="C61" s="26">
        <v>1167</v>
      </c>
      <c r="D61" s="26">
        <v>0</v>
      </c>
      <c r="E61" s="26">
        <v>0</v>
      </c>
      <c r="F61" s="26">
        <v>0</v>
      </c>
      <c r="G61" s="26">
        <v>0</v>
      </c>
      <c r="H61" s="26">
        <v>1697</v>
      </c>
      <c r="I61" s="26">
        <v>0</v>
      </c>
      <c r="J61" s="26">
        <v>0</v>
      </c>
      <c r="K61" s="26">
        <v>0</v>
      </c>
      <c r="L61" s="26">
        <v>976</v>
      </c>
      <c r="M61" s="27">
        <v>1888</v>
      </c>
    </row>
    <row r="62" spans="1:13" ht="15" customHeight="1" x14ac:dyDescent="0.15">
      <c r="A62" s="28" t="s">
        <v>50</v>
      </c>
      <c r="B62" s="29">
        <f>SUM( C62:K62)</f>
        <v>2864</v>
      </c>
      <c r="C62" s="30">
        <v>1167</v>
      </c>
      <c r="D62" s="30">
        <v>0</v>
      </c>
      <c r="E62" s="30">
        <v>0</v>
      </c>
      <c r="F62" s="30">
        <v>0</v>
      </c>
      <c r="G62" s="30">
        <v>0</v>
      </c>
      <c r="H62" s="30">
        <v>1697</v>
      </c>
      <c r="I62" s="30">
        <v>0</v>
      </c>
      <c r="J62" s="30">
        <v>0</v>
      </c>
      <c r="K62" s="30">
        <v>0</v>
      </c>
      <c r="L62" s="30">
        <v>976</v>
      </c>
      <c r="M62" s="31">
        <v>1888</v>
      </c>
    </row>
    <row r="63" spans="1:13" ht="15" customHeight="1" x14ac:dyDescent="0.15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 x14ac:dyDescent="0.15">
      <c r="A64" s="18" t="s">
        <v>41</v>
      </c>
      <c r="B64" s="25">
        <f>SUM( C64:M64)</f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</row>
    <row r="65" spans="1:13" ht="15" customHeight="1" x14ac:dyDescent="0.15">
      <c r="A65" s="28" t="s">
        <v>98</v>
      </c>
      <c r="B65" s="29">
        <f>SUM( C65:M65)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1">
        <v>0</v>
      </c>
    </row>
    <row r="66" spans="1:13" ht="15" customHeight="1" x14ac:dyDescent="0.15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 x14ac:dyDescent="0.15">
      <c r="A67" s="17" t="s">
        <v>51</v>
      </c>
      <c r="B67" s="22">
        <f>SUM( C67:K67)</f>
        <v>21870</v>
      </c>
      <c r="C67" s="23">
        <v>12456</v>
      </c>
      <c r="D67" s="23">
        <v>104</v>
      </c>
      <c r="E67" s="23">
        <v>84</v>
      </c>
      <c r="F67" s="23">
        <v>4474</v>
      </c>
      <c r="G67" s="23">
        <v>0</v>
      </c>
      <c r="H67" s="23">
        <v>1737</v>
      </c>
      <c r="I67" s="23">
        <v>788</v>
      </c>
      <c r="J67" s="23">
        <v>531</v>
      </c>
      <c r="K67" s="23">
        <v>1696</v>
      </c>
      <c r="L67" s="23">
        <v>12451</v>
      </c>
      <c r="M67" s="24">
        <v>9419</v>
      </c>
    </row>
    <row r="68" spans="1:13" ht="15" customHeight="1" x14ac:dyDescent="0.15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 x14ac:dyDescent="0.2">
      <c r="A69" s="35" t="s">
        <v>52</v>
      </c>
      <c r="B69" s="32">
        <f>SUM( C69:K69)</f>
        <v>140928</v>
      </c>
      <c r="C69" s="33">
        <v>102086</v>
      </c>
      <c r="D69" s="33">
        <v>1369</v>
      </c>
      <c r="E69" s="33">
        <v>791</v>
      </c>
      <c r="F69" s="33">
        <v>11520</v>
      </c>
      <c r="G69" s="33">
        <v>6663</v>
      </c>
      <c r="H69" s="33">
        <v>5627</v>
      </c>
      <c r="I69" s="33">
        <v>3139</v>
      </c>
      <c r="J69" s="33">
        <v>4956</v>
      </c>
      <c r="K69" s="33">
        <v>4777</v>
      </c>
      <c r="L69" s="33">
        <v>88455</v>
      </c>
      <c r="M69" s="34">
        <v>52473</v>
      </c>
    </row>
  </sheetData>
  <mergeCells count="2">
    <mergeCell ref="C3:K3"/>
    <mergeCell ref="L3:M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5" customWidth="1"/>
    <col min="2" max="17" width="7.625" style="5"/>
    <col min="18" max="16384" width="7.625" style="1"/>
  </cols>
  <sheetData>
    <row r="1" spans="1:17" s="8" customFormat="1" ht="18" customHeight="1" x14ac:dyDescent="0.2">
      <c r="A1" s="8" t="s">
        <v>87</v>
      </c>
      <c r="E1" s="9" t="s">
        <v>86</v>
      </c>
      <c r="I1" s="8" t="s">
        <v>97</v>
      </c>
    </row>
    <row r="2" spans="1:17" s="8" customFormat="1" ht="15" customHeight="1" thickBot="1" x14ac:dyDescent="0.2">
      <c r="Q2" s="3" t="s">
        <v>85</v>
      </c>
    </row>
    <row r="3" spans="1:17" s="2" customFormat="1" ht="15" customHeight="1" x14ac:dyDescent="0.15">
      <c r="A3" s="6"/>
      <c r="B3" s="7"/>
      <c r="C3" s="58" t="s">
        <v>84</v>
      </c>
      <c r="D3" s="59"/>
      <c r="E3" s="59"/>
      <c r="F3" s="59"/>
      <c r="G3" s="59"/>
      <c r="H3" s="59"/>
      <c r="I3" s="59"/>
      <c r="J3" s="60"/>
      <c r="K3" s="58" t="s">
        <v>83</v>
      </c>
      <c r="L3" s="59"/>
      <c r="M3" s="59"/>
      <c r="N3" s="59"/>
      <c r="O3" s="59"/>
      <c r="P3" s="59"/>
      <c r="Q3" s="61"/>
    </row>
    <row r="4" spans="1:17" s="2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2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102086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102086</v>
      </c>
      <c r="H6" s="49">
        <v>40087</v>
      </c>
      <c r="I6" s="49">
        <v>0</v>
      </c>
      <c r="J6" s="49">
        <v>61999</v>
      </c>
      <c r="K6" s="49">
        <v>81164</v>
      </c>
      <c r="L6" s="49">
        <f>SUM(M6:Q6)</f>
        <v>20922</v>
      </c>
      <c r="M6" s="49">
        <v>0</v>
      </c>
      <c r="N6" s="49">
        <v>7622</v>
      </c>
      <c r="O6" s="49">
        <v>10537</v>
      </c>
      <c r="P6" s="49">
        <v>0</v>
      </c>
      <c r="Q6" s="48">
        <v>2763</v>
      </c>
    </row>
    <row r="7" spans="1:17" ht="15" customHeight="1" x14ac:dyDescent="0.15">
      <c r="A7" s="47" t="s">
        <v>63</v>
      </c>
      <c r="B7" s="46">
        <f>+C7+G7</f>
        <v>1369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1369</v>
      </c>
      <c r="H7" s="45">
        <v>241</v>
      </c>
      <c r="I7" s="45">
        <v>0</v>
      </c>
      <c r="J7" s="45">
        <v>1128</v>
      </c>
      <c r="K7" s="45">
        <v>1039</v>
      </c>
      <c r="L7" s="45">
        <f>SUM(M7:Q7)</f>
        <v>330</v>
      </c>
      <c r="M7" s="45">
        <v>0</v>
      </c>
      <c r="N7" s="45">
        <v>89</v>
      </c>
      <c r="O7" s="45">
        <v>241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791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791</v>
      </c>
      <c r="H8" s="45">
        <v>380</v>
      </c>
      <c r="I8" s="45">
        <v>0</v>
      </c>
      <c r="J8" s="45">
        <v>411</v>
      </c>
      <c r="K8" s="45">
        <v>95</v>
      </c>
      <c r="L8" s="45">
        <f t="shared" ref="L8:L17" si="3">SUM(M8:Q8)</f>
        <v>696</v>
      </c>
      <c r="M8" s="45">
        <v>0</v>
      </c>
      <c r="N8" s="45">
        <v>0</v>
      </c>
      <c r="O8" s="45">
        <v>696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11520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11520</v>
      </c>
      <c r="H9" s="45">
        <v>11112</v>
      </c>
      <c r="I9" s="45">
        <v>0</v>
      </c>
      <c r="J9" s="45">
        <v>408</v>
      </c>
      <c r="K9" s="45">
        <v>749</v>
      </c>
      <c r="L9" s="45">
        <f t="shared" si="3"/>
        <v>10771</v>
      </c>
      <c r="M9" s="45">
        <v>0</v>
      </c>
      <c r="N9" s="45">
        <v>0</v>
      </c>
      <c r="O9" s="45">
        <v>10771</v>
      </c>
      <c r="P9" s="45">
        <v>0</v>
      </c>
      <c r="Q9" s="44">
        <v>0</v>
      </c>
    </row>
    <row r="10" spans="1:17" ht="15" customHeight="1" x14ac:dyDescent="0.15">
      <c r="A10" s="47" t="s">
        <v>60</v>
      </c>
      <c r="B10" s="46">
        <f t="shared" si="0"/>
        <v>6663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6663</v>
      </c>
      <c r="H10" s="45">
        <v>6663</v>
      </c>
      <c r="I10" s="45">
        <v>0</v>
      </c>
      <c r="J10" s="45">
        <v>0</v>
      </c>
      <c r="K10" s="45">
        <v>0</v>
      </c>
      <c r="L10" s="45">
        <f t="shared" si="3"/>
        <v>6663</v>
      </c>
      <c r="M10" s="45">
        <v>198</v>
      </c>
      <c r="N10" s="45">
        <v>31</v>
      </c>
      <c r="O10" s="45">
        <v>6403</v>
      </c>
      <c r="P10" s="45">
        <v>31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5627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5627</v>
      </c>
      <c r="H11" s="45">
        <v>5052</v>
      </c>
      <c r="I11" s="45">
        <v>0</v>
      </c>
      <c r="J11" s="45">
        <v>575</v>
      </c>
      <c r="K11" s="45">
        <v>1473</v>
      </c>
      <c r="L11" s="45">
        <f t="shared" si="3"/>
        <v>4154</v>
      </c>
      <c r="M11" s="45">
        <v>0</v>
      </c>
      <c r="N11" s="45">
        <v>0</v>
      </c>
      <c r="O11" s="45">
        <v>4154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3139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3139</v>
      </c>
      <c r="H12" s="45">
        <v>1543</v>
      </c>
      <c r="I12" s="45">
        <v>967</v>
      </c>
      <c r="J12" s="45">
        <v>629</v>
      </c>
      <c r="K12" s="45">
        <v>768</v>
      </c>
      <c r="L12" s="45">
        <f t="shared" si="3"/>
        <v>2371</v>
      </c>
      <c r="M12" s="45">
        <v>0</v>
      </c>
      <c r="N12" s="45">
        <v>863</v>
      </c>
      <c r="O12" s="45">
        <v>1468</v>
      </c>
      <c r="P12" s="45">
        <v>0</v>
      </c>
      <c r="Q12" s="44">
        <v>40</v>
      </c>
    </row>
    <row r="13" spans="1:17" ht="15" customHeight="1" x14ac:dyDescent="0.15">
      <c r="A13" s="47" t="s">
        <v>57</v>
      </c>
      <c r="B13" s="46">
        <f t="shared" si="0"/>
        <v>4956</v>
      </c>
      <c r="C13" s="45">
        <f t="shared" si="1"/>
        <v>1141</v>
      </c>
      <c r="D13" s="45">
        <v>27</v>
      </c>
      <c r="E13" s="45">
        <v>0</v>
      </c>
      <c r="F13" s="45">
        <v>1114</v>
      </c>
      <c r="G13" s="45">
        <f t="shared" si="2"/>
        <v>3815</v>
      </c>
      <c r="H13" s="45">
        <v>1258</v>
      </c>
      <c r="I13" s="45">
        <v>1960</v>
      </c>
      <c r="J13" s="45">
        <v>597</v>
      </c>
      <c r="K13" s="45">
        <v>1924</v>
      </c>
      <c r="L13" s="45">
        <f t="shared" si="3"/>
        <v>3032</v>
      </c>
      <c r="M13" s="45">
        <v>0</v>
      </c>
      <c r="N13" s="45">
        <v>308</v>
      </c>
      <c r="O13" s="45">
        <v>2058</v>
      </c>
      <c r="P13" s="45">
        <v>0</v>
      </c>
      <c r="Q13" s="44">
        <v>666</v>
      </c>
    </row>
    <row r="14" spans="1:17" ht="15" customHeight="1" x14ac:dyDescent="0.15">
      <c r="A14" s="47" t="s">
        <v>56</v>
      </c>
      <c r="B14" s="46">
        <f t="shared" si="0"/>
        <v>4777</v>
      </c>
      <c r="C14" s="45">
        <f t="shared" si="1"/>
        <v>393</v>
      </c>
      <c r="D14" s="45">
        <v>0</v>
      </c>
      <c r="E14" s="45">
        <v>331</v>
      </c>
      <c r="F14" s="45">
        <v>62</v>
      </c>
      <c r="G14" s="45">
        <f t="shared" si="2"/>
        <v>4384</v>
      </c>
      <c r="H14" s="45">
        <v>3562</v>
      </c>
      <c r="I14" s="45">
        <v>471</v>
      </c>
      <c r="J14" s="45">
        <v>351</v>
      </c>
      <c r="K14" s="45">
        <v>1243</v>
      </c>
      <c r="L14" s="45">
        <f t="shared" si="3"/>
        <v>3534</v>
      </c>
      <c r="M14" s="45">
        <v>0</v>
      </c>
      <c r="N14" s="45">
        <v>11</v>
      </c>
      <c r="O14" s="45">
        <v>3508</v>
      </c>
      <c r="P14" s="45">
        <v>0</v>
      </c>
      <c r="Q14" s="44">
        <v>15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103455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103455</v>
      </c>
      <c r="H16" s="45">
        <f>SUM(H6:H7)</f>
        <v>40328</v>
      </c>
      <c r="I16" s="45">
        <f>SUM(I6:I7)</f>
        <v>0</v>
      </c>
      <c r="J16" s="45">
        <f>SUM(J6:J7)</f>
        <v>63127</v>
      </c>
      <c r="K16" s="45">
        <f>SUM(K6:K7)</f>
        <v>82203</v>
      </c>
      <c r="L16" s="45">
        <f t="shared" si="3"/>
        <v>21252</v>
      </c>
      <c r="M16" s="45">
        <f>SUM(M6:M7)</f>
        <v>0</v>
      </c>
      <c r="N16" s="45">
        <f>SUM(N6:N7)</f>
        <v>7711</v>
      </c>
      <c r="O16" s="45">
        <f>SUM(O6:O7)</f>
        <v>10778</v>
      </c>
      <c r="P16" s="45">
        <f>SUM(P6:P7)</f>
        <v>0</v>
      </c>
      <c r="Q16" s="44">
        <f>SUM(Q6:Q7)</f>
        <v>2763</v>
      </c>
    </row>
    <row r="17" spans="1:17" ht="15" customHeight="1" x14ac:dyDescent="0.15">
      <c r="A17" s="47" t="s">
        <v>54</v>
      </c>
      <c r="B17" s="46">
        <f t="shared" si="0"/>
        <v>37473</v>
      </c>
      <c r="C17" s="45">
        <f t="shared" si="1"/>
        <v>1534</v>
      </c>
      <c r="D17" s="45">
        <f>SUM(D8:D14)</f>
        <v>27</v>
      </c>
      <c r="E17" s="45">
        <f>SUM(E8:E14)</f>
        <v>331</v>
      </c>
      <c r="F17" s="45">
        <f>SUM(F8:F14)</f>
        <v>1176</v>
      </c>
      <c r="G17" s="45">
        <f t="shared" si="2"/>
        <v>35939</v>
      </c>
      <c r="H17" s="45">
        <f>SUM(H8:H14)</f>
        <v>29570</v>
      </c>
      <c r="I17" s="45">
        <f>SUM(I8:I14)</f>
        <v>3398</v>
      </c>
      <c r="J17" s="45">
        <f>SUM(J8:J14)</f>
        <v>2971</v>
      </c>
      <c r="K17" s="45">
        <f>SUM(K8:K14)</f>
        <v>6252</v>
      </c>
      <c r="L17" s="45">
        <f t="shared" si="3"/>
        <v>31221</v>
      </c>
      <c r="M17" s="45">
        <f>SUM(M8:M14)</f>
        <v>198</v>
      </c>
      <c r="N17" s="45">
        <f>SUM(N8:N14)</f>
        <v>1213</v>
      </c>
      <c r="O17" s="45">
        <f>SUM(O8:O14)</f>
        <v>29058</v>
      </c>
      <c r="P17" s="45">
        <f>SUM(P8:P14)</f>
        <v>31</v>
      </c>
      <c r="Q17" s="44">
        <f>SUM(Q8:Q14)</f>
        <v>721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140928</v>
      </c>
      <c r="C19" s="38">
        <f t="shared" si="1"/>
        <v>1534</v>
      </c>
      <c r="D19" s="37">
        <f>SUM(D16:D17)</f>
        <v>27</v>
      </c>
      <c r="E19" s="37">
        <f>SUM(E16:E17)</f>
        <v>331</v>
      </c>
      <c r="F19" s="37">
        <f>SUM(F16:F17)</f>
        <v>1176</v>
      </c>
      <c r="G19" s="38">
        <f t="shared" si="2"/>
        <v>139394</v>
      </c>
      <c r="H19" s="37">
        <f>SUM(H16:H17)</f>
        <v>69898</v>
      </c>
      <c r="I19" s="37">
        <f>SUM(I16:I17)</f>
        <v>3398</v>
      </c>
      <c r="J19" s="37">
        <f>SUM(J16:J17)</f>
        <v>66098</v>
      </c>
      <c r="K19" s="38">
        <f>SUM(K16:K17)</f>
        <v>88455</v>
      </c>
      <c r="L19" s="37">
        <f>SUM(M19:Q19)</f>
        <v>52473</v>
      </c>
      <c r="M19" s="37">
        <f>SUM(M16:M17)</f>
        <v>198</v>
      </c>
      <c r="N19" s="37">
        <f>SUM(N16:N17)</f>
        <v>8924</v>
      </c>
      <c r="O19" s="37">
        <f>SUM(O16:O17)</f>
        <v>39836</v>
      </c>
      <c r="P19" s="37">
        <f>SUM(P16:P17)</f>
        <v>31</v>
      </c>
      <c r="Q19" s="36">
        <f>SUM(Q16:Q17)</f>
        <v>3484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5" customWidth="1"/>
    <col min="2" max="16384" width="7.625" style="5"/>
  </cols>
  <sheetData>
    <row r="1" spans="1:17" s="8" customFormat="1" ht="18" customHeight="1" x14ac:dyDescent="0.2">
      <c r="A1" s="8" t="s">
        <v>87</v>
      </c>
      <c r="E1" s="9" t="s">
        <v>91</v>
      </c>
      <c r="I1" s="8" t="s">
        <v>97</v>
      </c>
    </row>
    <row r="2" spans="1:17" s="8" customFormat="1" ht="15" customHeight="1" thickBot="1" x14ac:dyDescent="0.2">
      <c r="Q2" s="3" t="s">
        <v>90</v>
      </c>
    </row>
    <row r="3" spans="1:17" s="57" customFormat="1" ht="15" customHeight="1" x14ac:dyDescent="0.15">
      <c r="A3" s="6"/>
      <c r="B3" s="7"/>
      <c r="C3" s="58" t="s">
        <v>89</v>
      </c>
      <c r="D3" s="59"/>
      <c r="E3" s="59"/>
      <c r="F3" s="59"/>
      <c r="G3" s="59"/>
      <c r="H3" s="59"/>
      <c r="I3" s="59"/>
      <c r="J3" s="60"/>
      <c r="K3" s="58" t="s">
        <v>88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57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1984710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1984710</v>
      </c>
      <c r="H6" s="49">
        <v>647659</v>
      </c>
      <c r="I6" s="49">
        <v>0</v>
      </c>
      <c r="J6" s="49">
        <v>1337051</v>
      </c>
      <c r="K6" s="49">
        <v>1538622</v>
      </c>
      <c r="L6" s="49">
        <f>SUM(M6:Q6)</f>
        <v>446088</v>
      </c>
      <c r="M6" s="49">
        <v>0</v>
      </c>
      <c r="N6" s="49">
        <v>158500</v>
      </c>
      <c r="O6" s="49">
        <v>239347</v>
      </c>
      <c r="P6" s="49">
        <v>0</v>
      </c>
      <c r="Q6" s="48">
        <v>48241</v>
      </c>
    </row>
    <row r="7" spans="1:17" ht="15" customHeight="1" x14ac:dyDescent="0.15">
      <c r="A7" s="47" t="s">
        <v>63</v>
      </c>
      <c r="B7" s="46">
        <f>+C7+G7</f>
        <v>27720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27720</v>
      </c>
      <c r="H7" s="45">
        <v>5000</v>
      </c>
      <c r="I7" s="45">
        <v>0</v>
      </c>
      <c r="J7" s="45">
        <v>22720</v>
      </c>
      <c r="K7" s="45">
        <v>19520</v>
      </c>
      <c r="L7" s="45">
        <f>SUM(M7:Q7)</f>
        <v>8200</v>
      </c>
      <c r="M7" s="45">
        <v>0</v>
      </c>
      <c r="N7" s="45">
        <v>3200</v>
      </c>
      <c r="O7" s="45">
        <v>5000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7850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7850</v>
      </c>
      <c r="H8" s="45">
        <v>3000</v>
      </c>
      <c r="I8" s="45">
        <v>0</v>
      </c>
      <c r="J8" s="45">
        <v>4850</v>
      </c>
      <c r="K8" s="45">
        <v>1050</v>
      </c>
      <c r="L8" s="45">
        <f t="shared" ref="L8:L17" si="3">SUM(M8:Q8)</f>
        <v>6800</v>
      </c>
      <c r="M8" s="45">
        <v>0</v>
      </c>
      <c r="N8" s="45">
        <v>0</v>
      </c>
      <c r="O8" s="45">
        <v>6800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152427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152427</v>
      </c>
      <c r="H9" s="45">
        <v>145577</v>
      </c>
      <c r="I9" s="45">
        <v>0</v>
      </c>
      <c r="J9" s="45">
        <v>6850</v>
      </c>
      <c r="K9" s="45">
        <v>14988</v>
      </c>
      <c r="L9" s="45">
        <f t="shared" si="3"/>
        <v>137439</v>
      </c>
      <c r="M9" s="45">
        <v>0</v>
      </c>
      <c r="N9" s="45">
        <v>0</v>
      </c>
      <c r="O9" s="45">
        <v>137439</v>
      </c>
      <c r="P9" s="45">
        <v>0</v>
      </c>
      <c r="Q9" s="44">
        <v>0</v>
      </c>
    </row>
    <row r="10" spans="1:17" ht="15" customHeight="1" x14ac:dyDescent="0.15">
      <c r="A10" s="47" t="s">
        <v>60</v>
      </c>
      <c r="B10" s="46">
        <f t="shared" si="0"/>
        <v>120250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120250</v>
      </c>
      <c r="H10" s="45">
        <v>120250</v>
      </c>
      <c r="I10" s="45">
        <v>0</v>
      </c>
      <c r="J10" s="45">
        <v>0</v>
      </c>
      <c r="K10" s="45">
        <v>0</v>
      </c>
      <c r="L10" s="45">
        <f t="shared" si="3"/>
        <v>120250</v>
      </c>
      <c r="M10" s="45">
        <v>2000</v>
      </c>
      <c r="N10" s="45">
        <v>600</v>
      </c>
      <c r="O10" s="45">
        <v>116550</v>
      </c>
      <c r="P10" s="45">
        <v>1100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85040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85040</v>
      </c>
      <c r="H11" s="45">
        <v>72290</v>
      </c>
      <c r="I11" s="45">
        <v>0</v>
      </c>
      <c r="J11" s="45">
        <v>12750</v>
      </c>
      <c r="K11" s="45">
        <v>33550</v>
      </c>
      <c r="L11" s="45">
        <f t="shared" si="3"/>
        <v>51490</v>
      </c>
      <c r="M11" s="45">
        <v>0</v>
      </c>
      <c r="N11" s="45">
        <v>0</v>
      </c>
      <c r="O11" s="45">
        <v>51490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100500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100500</v>
      </c>
      <c r="H12" s="45">
        <v>33500</v>
      </c>
      <c r="I12" s="45">
        <v>46500</v>
      </c>
      <c r="J12" s="45">
        <v>20500</v>
      </c>
      <c r="K12" s="45">
        <v>21600</v>
      </c>
      <c r="L12" s="45">
        <f t="shared" si="3"/>
        <v>78900</v>
      </c>
      <c r="M12" s="45">
        <v>0</v>
      </c>
      <c r="N12" s="45">
        <v>40000</v>
      </c>
      <c r="O12" s="45">
        <v>38700</v>
      </c>
      <c r="P12" s="45">
        <v>0</v>
      </c>
      <c r="Q12" s="44">
        <v>200</v>
      </c>
    </row>
    <row r="13" spans="1:17" ht="15" customHeight="1" x14ac:dyDescent="0.15">
      <c r="A13" s="47" t="s">
        <v>57</v>
      </c>
      <c r="B13" s="46">
        <f t="shared" si="0"/>
        <v>132129</v>
      </c>
      <c r="C13" s="45">
        <f t="shared" si="1"/>
        <v>51529</v>
      </c>
      <c r="D13" s="45">
        <v>970</v>
      </c>
      <c r="E13" s="45">
        <v>0</v>
      </c>
      <c r="F13" s="45">
        <v>50559</v>
      </c>
      <c r="G13" s="45">
        <f t="shared" si="2"/>
        <v>80600</v>
      </c>
      <c r="H13" s="45">
        <v>23100</v>
      </c>
      <c r="I13" s="45">
        <v>43500</v>
      </c>
      <c r="J13" s="45">
        <v>14000</v>
      </c>
      <c r="K13" s="45">
        <v>40000</v>
      </c>
      <c r="L13" s="45">
        <f t="shared" si="3"/>
        <v>92129</v>
      </c>
      <c r="M13" s="45">
        <v>0</v>
      </c>
      <c r="N13" s="45">
        <v>22559</v>
      </c>
      <c r="O13" s="45">
        <v>46570</v>
      </c>
      <c r="P13" s="45">
        <v>0</v>
      </c>
      <c r="Q13" s="44">
        <v>23000</v>
      </c>
    </row>
    <row r="14" spans="1:17" ht="15" customHeight="1" x14ac:dyDescent="0.15">
      <c r="A14" s="47" t="s">
        <v>56</v>
      </c>
      <c r="B14" s="46">
        <f t="shared" si="0"/>
        <v>107135</v>
      </c>
      <c r="C14" s="45">
        <f t="shared" si="1"/>
        <v>15300</v>
      </c>
      <c r="D14" s="45">
        <v>0</v>
      </c>
      <c r="E14" s="45">
        <v>14500</v>
      </c>
      <c r="F14" s="45">
        <v>800</v>
      </c>
      <c r="G14" s="45">
        <f t="shared" si="2"/>
        <v>91835</v>
      </c>
      <c r="H14" s="45">
        <v>65135</v>
      </c>
      <c r="I14" s="45">
        <v>21400</v>
      </c>
      <c r="J14" s="45">
        <v>5300</v>
      </c>
      <c r="K14" s="45">
        <v>31300</v>
      </c>
      <c r="L14" s="45">
        <f t="shared" si="3"/>
        <v>75835</v>
      </c>
      <c r="M14" s="45">
        <v>0</v>
      </c>
      <c r="N14" s="45">
        <v>400</v>
      </c>
      <c r="O14" s="45">
        <v>75235</v>
      </c>
      <c r="P14" s="45">
        <v>0</v>
      </c>
      <c r="Q14" s="44">
        <v>200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2012430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2012430</v>
      </c>
      <c r="H16" s="45">
        <f>SUM(H6:H7)</f>
        <v>652659</v>
      </c>
      <c r="I16" s="45">
        <f>SUM(I6:I7)</f>
        <v>0</v>
      </c>
      <c r="J16" s="45">
        <f>SUM(J6:J7)</f>
        <v>1359771</v>
      </c>
      <c r="K16" s="45">
        <f>SUM(K6:K7)</f>
        <v>1558142</v>
      </c>
      <c r="L16" s="45">
        <f t="shared" si="3"/>
        <v>454288</v>
      </c>
      <c r="M16" s="45">
        <f>SUM(M6:M7)</f>
        <v>0</v>
      </c>
      <c r="N16" s="45">
        <f>SUM(N6:N7)</f>
        <v>161700</v>
      </c>
      <c r="O16" s="45">
        <f>SUM(O6:O7)</f>
        <v>244347</v>
      </c>
      <c r="P16" s="45">
        <f>SUM(P6:P7)</f>
        <v>0</v>
      </c>
      <c r="Q16" s="44">
        <f>SUM(Q6:Q7)</f>
        <v>48241</v>
      </c>
    </row>
    <row r="17" spans="1:17" ht="15" customHeight="1" x14ac:dyDescent="0.15">
      <c r="A17" s="47" t="s">
        <v>54</v>
      </c>
      <c r="B17" s="46">
        <f t="shared" si="0"/>
        <v>705331</v>
      </c>
      <c r="C17" s="45">
        <f t="shared" si="1"/>
        <v>66829</v>
      </c>
      <c r="D17" s="45">
        <f>SUM(D8:D14)</f>
        <v>970</v>
      </c>
      <c r="E17" s="45">
        <f>SUM(E8:E14)</f>
        <v>14500</v>
      </c>
      <c r="F17" s="45">
        <f>SUM(F8:F14)</f>
        <v>51359</v>
      </c>
      <c r="G17" s="45">
        <f t="shared" si="2"/>
        <v>638502</v>
      </c>
      <c r="H17" s="45">
        <f>SUM(H8:H14)</f>
        <v>462852</v>
      </c>
      <c r="I17" s="45">
        <f>SUM(I8:I14)</f>
        <v>111400</v>
      </c>
      <c r="J17" s="45">
        <f>SUM(J8:J14)</f>
        <v>64250</v>
      </c>
      <c r="K17" s="45">
        <f>SUM(K8:K14)</f>
        <v>142488</v>
      </c>
      <c r="L17" s="45">
        <f t="shared" si="3"/>
        <v>562843</v>
      </c>
      <c r="M17" s="45">
        <f>SUM(M8:M14)</f>
        <v>2000</v>
      </c>
      <c r="N17" s="45">
        <f>SUM(N8:N14)</f>
        <v>63559</v>
      </c>
      <c r="O17" s="45">
        <f>SUM(O8:O14)</f>
        <v>472784</v>
      </c>
      <c r="P17" s="45">
        <f>SUM(P8:P14)</f>
        <v>1100</v>
      </c>
      <c r="Q17" s="44">
        <f>SUM(Q8:Q14)</f>
        <v>23400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2717761</v>
      </c>
      <c r="C19" s="38">
        <f t="shared" si="1"/>
        <v>66829</v>
      </c>
      <c r="D19" s="37">
        <f>SUM(D16:D17)</f>
        <v>970</v>
      </c>
      <c r="E19" s="37">
        <f>SUM(E16:E17)</f>
        <v>14500</v>
      </c>
      <c r="F19" s="37">
        <f>SUM(F16:F17)</f>
        <v>51359</v>
      </c>
      <c r="G19" s="38">
        <f t="shared" si="2"/>
        <v>2650932</v>
      </c>
      <c r="H19" s="37">
        <f>SUM(H16:H17)</f>
        <v>1115511</v>
      </c>
      <c r="I19" s="37">
        <f>SUM(I16:I17)</f>
        <v>111400</v>
      </c>
      <c r="J19" s="37">
        <f>SUM(J16:J17)</f>
        <v>1424021</v>
      </c>
      <c r="K19" s="38">
        <f>SUM(K16:K17)</f>
        <v>1700630</v>
      </c>
      <c r="L19" s="37">
        <f>SUM(M19:Q19)</f>
        <v>1017131</v>
      </c>
      <c r="M19" s="37">
        <f>SUM(M16:M17)</f>
        <v>2000</v>
      </c>
      <c r="N19" s="37">
        <f>SUM(N16:N17)</f>
        <v>225259</v>
      </c>
      <c r="O19" s="37">
        <f>SUM(O16:O17)</f>
        <v>717131</v>
      </c>
      <c r="P19" s="37">
        <f>SUM(P16:P17)</f>
        <v>1100</v>
      </c>
      <c r="Q19" s="36">
        <f>SUM(Q16:Q17)</f>
        <v>71641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2007-02-23T08:58:59Z</cp:lastPrinted>
  <dcterms:created xsi:type="dcterms:W3CDTF">2000-01-06T00:38:06Z</dcterms:created>
  <dcterms:modified xsi:type="dcterms:W3CDTF">2022-09-21T02:55:14Z</dcterms:modified>
</cp:coreProperties>
</file>