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9120" activeTab="0"/>
  </bookViews>
  <sheets>
    <sheet name="Sheet1" sheetId="1" r:id="rId1"/>
    <sheet name="TempGraph" sheetId="2" r:id="rId2"/>
  </sheets>
  <definedNames>
    <definedName name="_xlnm.Print_Area" localSheetId="0">'Sheet1'!$A$1:$S$34</definedName>
    <definedName name="印刷範囲">'Sheet1'!$A$1:$Q$10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<sst xmlns="http://schemas.openxmlformats.org/spreadsheetml/2006/main" count="63" uniqueCount="47">
  <si>
    <t xml:space="preserve">   　　 区分</t>
  </si>
  <si>
    <t>配車</t>
  </si>
  <si>
    <t>台数</t>
  </si>
  <si>
    <t>　 全　　　血</t>
  </si>
  <si>
    <t>成　分</t>
  </si>
  <si>
    <t xml:space="preserve"> 合  計</t>
  </si>
  <si>
    <t>合  計</t>
  </si>
  <si>
    <t>市町村名</t>
  </si>
  <si>
    <t>　200ml</t>
  </si>
  <si>
    <t>　400ml</t>
  </si>
  <si>
    <t>県      内</t>
  </si>
  <si>
    <t>管内総計</t>
  </si>
  <si>
    <t>本所小計</t>
  </si>
  <si>
    <t>センター小計</t>
  </si>
  <si>
    <t>目　標　献　血　者　数</t>
  </si>
  <si>
    <t>献　　血　　者　　数</t>
  </si>
  <si>
    <t>全　　　血</t>
  </si>
  <si>
    <t>郡上市</t>
  </si>
  <si>
    <t>200ml</t>
  </si>
  <si>
    <t>400ml</t>
  </si>
  <si>
    <t>200ml</t>
  </si>
  <si>
    <t>200ml</t>
  </si>
  <si>
    <t>目 　標 　達　 成　 率</t>
  </si>
  <si>
    <t>献血車１台当たりの献血量（ml）　</t>
  </si>
  <si>
    <t>（４）　献血状況　（Ｔ１１－４）</t>
  </si>
  <si>
    <t>関市</t>
  </si>
  <si>
    <t>美濃市</t>
  </si>
  <si>
    <t>Ｈ１６</t>
  </si>
  <si>
    <t>Ｈ１７</t>
  </si>
  <si>
    <t>Ｈ１８</t>
  </si>
  <si>
    <t>Ｈ１９</t>
  </si>
  <si>
    <t>４００ｍL</t>
  </si>
  <si>
    <t>２００ｍL</t>
  </si>
  <si>
    <t>献血者の推移</t>
  </si>
  <si>
    <t>採血区分別献血者数</t>
  </si>
  <si>
    <t>管内</t>
  </si>
  <si>
    <t>Ｈ２０</t>
  </si>
  <si>
    <t>郡上市</t>
  </si>
  <si>
    <t>管内（H20から郡上市含む）</t>
  </si>
  <si>
    <t>県内(献血ルーム献血者分を含む）</t>
  </si>
  <si>
    <t>＊県内献血者数は移動採血車分のみ</t>
  </si>
  <si>
    <t>Ｈ２１</t>
  </si>
  <si>
    <t>（平成２１年度）</t>
  </si>
  <si>
    <t>‐</t>
  </si>
  <si>
    <t>-</t>
  </si>
  <si>
    <t>-</t>
  </si>
  <si>
    <t>‐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</si>
</sst>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_ * #,##0.0_ ;_ * \-#,##0.0_ ;_ * &quot;-&quot;?_ ;_ @_ "/>
    <numFmt numFmtId="180" formatCode="_-* #,##0_-;\-* #,##0_-;_-* &quot;-&quot;_-;_-@_-"/>
    <numFmt numFmtId="181" formatCode="0_);[Red]\(0\)"/>
  </numFmts>
  <fonts count="42">
    <font>
      <sz val="7.95"/>
      <name val="ＭＳ 明朝"/>
      <family val="1"/>
    </font>
    <font>
      <sz val="11"/>
      <name val="ＭＳ Ｐゴシック"/>
      <family val="3"/>
    </font>
    <font>
      <b/>
      <sz val="12"/>
      <name val="ＭＳ Ｐ明朝"/>
      <family val="1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.5"/>
      <color indexed="8"/>
      <name val="ＭＳ Ｐゴシック"/>
      <family val="3"/>
    </font>
    <font>
      <sz val="10.5"/>
      <color indexed="8"/>
      <name val="Calibri"/>
      <family val="2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 style="thin"/>
      <right style="thin"/>
      <top style="medium"/>
      <bottom style="medium">
        <color indexed="8"/>
      </bottom>
    </border>
    <border>
      <left style="thin"/>
      <right style="thin"/>
      <top style="medium">
        <color indexed="8"/>
      </top>
      <bottom style="medium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thin"/>
      <top style="medium">
        <color indexed="8"/>
      </top>
      <bottom style="double">
        <color indexed="8"/>
      </bottom>
    </border>
    <border>
      <left style="medium">
        <color indexed="8"/>
      </left>
      <right style="thin"/>
      <top style="medium"/>
      <bottom style="medium"/>
    </border>
    <border>
      <left style="medium">
        <color indexed="8"/>
      </left>
      <right style="thin"/>
      <top>
        <color indexed="63"/>
      </top>
      <bottom style="double">
        <color indexed="8"/>
      </bottom>
    </border>
    <border>
      <left style="medium">
        <color indexed="8"/>
      </left>
      <right style="thin"/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 style="medium">
        <color indexed="8"/>
      </right>
      <top style="double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1"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/>
      <protection locked="0"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2" xfId="0" applyNumberFormat="1" applyBorder="1" applyAlignment="1">
      <alignment horizontal="center"/>
    </xf>
    <xf numFmtId="3" fontId="2" fillId="0" borderId="0" xfId="0" applyNumberFormat="1" applyFont="1" applyAlignment="1">
      <alignment/>
    </xf>
    <xf numFmtId="3" fontId="0" fillId="0" borderId="10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left" vertical="center"/>
    </xf>
    <xf numFmtId="3" fontId="0" fillId="0" borderId="16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0" fillId="0" borderId="0" xfId="0" applyNumberFormat="1" applyBorder="1" applyAlignment="1">
      <alignment/>
    </xf>
    <xf numFmtId="41" fontId="0" fillId="0" borderId="0" xfId="0" applyNumberFormat="1" applyBorder="1" applyAlignment="1">
      <alignment/>
    </xf>
    <xf numFmtId="3" fontId="0" fillId="0" borderId="18" xfId="0" applyNumberFormat="1" applyBorder="1" applyAlignment="1">
      <alignment/>
    </xf>
    <xf numFmtId="41" fontId="0" fillId="0" borderId="18" xfId="0" applyNumberFormat="1" applyBorder="1" applyAlignment="1">
      <alignment/>
    </xf>
    <xf numFmtId="41" fontId="0" fillId="0" borderId="18" xfId="0" applyNumberFormat="1" applyBorder="1" applyAlignment="1" applyProtection="1">
      <alignment/>
      <protection locked="0"/>
    </xf>
    <xf numFmtId="41" fontId="0" fillId="0" borderId="10" xfId="0" applyNumberFormat="1" applyFont="1" applyBorder="1" applyAlignment="1" applyProtection="1">
      <alignment/>
      <protection locked="0"/>
    </xf>
    <xf numFmtId="41" fontId="0" fillId="0" borderId="19" xfId="0" applyNumberFormat="1" applyFont="1" applyBorder="1" applyAlignment="1" applyProtection="1">
      <alignment/>
      <protection locked="0"/>
    </xf>
    <xf numFmtId="41" fontId="0" fillId="0" borderId="20" xfId="0" applyNumberFormat="1" applyFont="1" applyBorder="1" applyAlignment="1">
      <alignment/>
    </xf>
    <xf numFmtId="41" fontId="0" fillId="0" borderId="10" xfId="0" applyNumberFormat="1" applyFont="1" applyBorder="1" applyAlignment="1">
      <alignment/>
    </xf>
    <xf numFmtId="41" fontId="0" fillId="0" borderId="21" xfId="0" applyNumberFormat="1" applyFont="1" applyBorder="1" applyAlignment="1" applyProtection="1">
      <alignment/>
      <protection locked="0"/>
    </xf>
    <xf numFmtId="41" fontId="0" fillId="0" borderId="11" xfId="0" applyNumberFormat="1" applyFont="1" applyBorder="1" applyAlignment="1" applyProtection="1">
      <alignment/>
      <protection locked="0"/>
    </xf>
    <xf numFmtId="41" fontId="0" fillId="0" borderId="22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179" fontId="0" fillId="0" borderId="22" xfId="0" applyNumberFormat="1" applyFont="1" applyBorder="1" applyAlignment="1">
      <alignment/>
    </xf>
    <xf numFmtId="179" fontId="0" fillId="0" borderId="22" xfId="0" applyNumberFormat="1" applyFont="1" applyBorder="1" applyAlignment="1">
      <alignment horizontal="right"/>
    </xf>
    <xf numFmtId="181" fontId="0" fillId="0" borderId="10" xfId="0" applyNumberFormat="1" applyFont="1" applyBorder="1" applyAlignment="1">
      <alignment/>
    </xf>
    <xf numFmtId="41" fontId="0" fillId="0" borderId="13" xfId="0" applyNumberFormat="1" applyFont="1" applyBorder="1" applyAlignment="1" applyProtection="1">
      <alignment/>
      <protection locked="0"/>
    </xf>
    <xf numFmtId="41" fontId="0" fillId="0" borderId="14" xfId="0" applyNumberFormat="1" applyFont="1" applyBorder="1" applyAlignment="1" applyProtection="1">
      <alignment/>
      <protection locked="0"/>
    </xf>
    <xf numFmtId="41" fontId="0" fillId="0" borderId="23" xfId="0" applyNumberFormat="1" applyFont="1" applyBorder="1" applyAlignment="1" applyProtection="1">
      <alignment/>
      <protection locked="0"/>
    </xf>
    <xf numFmtId="41" fontId="0" fillId="0" borderId="24" xfId="0" applyNumberFormat="1" applyFont="1" applyBorder="1" applyAlignment="1">
      <alignment/>
    </xf>
    <xf numFmtId="41" fontId="0" fillId="0" borderId="25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26" xfId="0" applyNumberFormat="1" applyFont="1" applyBorder="1" applyAlignment="1" applyProtection="1">
      <alignment/>
      <protection locked="0"/>
    </xf>
    <xf numFmtId="41" fontId="0" fillId="0" borderId="15" xfId="0" applyNumberFormat="1" applyFont="1" applyBorder="1" applyAlignment="1" applyProtection="1">
      <alignment/>
      <protection locked="0"/>
    </xf>
    <xf numFmtId="3" fontId="0" fillId="0" borderId="11" xfId="0" applyNumberFormat="1" applyFont="1" applyBorder="1" applyAlignment="1">
      <alignment/>
    </xf>
    <xf numFmtId="178" fontId="0" fillId="0" borderId="27" xfId="0" applyNumberFormat="1" applyFont="1" applyBorder="1" applyAlignment="1">
      <alignment/>
    </xf>
    <xf numFmtId="41" fontId="0" fillId="0" borderId="28" xfId="0" applyNumberFormat="1" applyFont="1" applyBorder="1" applyAlignment="1">
      <alignment/>
    </xf>
    <xf numFmtId="41" fontId="0" fillId="0" borderId="29" xfId="0" applyNumberFormat="1" applyFont="1" applyBorder="1" applyAlignment="1">
      <alignment/>
    </xf>
    <xf numFmtId="41" fontId="0" fillId="0" borderId="30" xfId="0" applyNumberFormat="1" applyFont="1" applyBorder="1" applyAlignment="1">
      <alignment/>
    </xf>
    <xf numFmtId="41" fontId="0" fillId="0" borderId="31" xfId="0" applyNumberFormat="1" applyFont="1" applyBorder="1" applyAlignment="1">
      <alignment/>
    </xf>
    <xf numFmtId="41" fontId="0" fillId="0" borderId="17" xfId="0" applyNumberFormat="1" applyFont="1" applyBorder="1" applyAlignment="1">
      <alignment/>
    </xf>
    <xf numFmtId="41" fontId="0" fillId="0" borderId="13" xfId="0" applyNumberFormat="1" applyFont="1" applyBorder="1" applyAlignment="1">
      <alignment/>
    </xf>
    <xf numFmtId="41" fontId="0" fillId="0" borderId="26" xfId="0" applyNumberFormat="1" applyFont="1" applyBorder="1" applyAlignment="1">
      <alignment/>
    </xf>
    <xf numFmtId="41" fontId="0" fillId="0" borderId="14" xfId="0" applyNumberFormat="1" applyFont="1" applyBorder="1" applyAlignment="1">
      <alignment/>
    </xf>
    <xf numFmtId="41" fontId="0" fillId="0" borderId="15" xfId="0" applyNumberFormat="1" applyFont="1" applyBorder="1" applyAlignment="1">
      <alignment/>
    </xf>
    <xf numFmtId="41" fontId="0" fillId="0" borderId="32" xfId="0" applyNumberFormat="1" applyFont="1" applyBorder="1" applyAlignment="1">
      <alignment/>
    </xf>
    <xf numFmtId="41" fontId="0" fillId="0" borderId="11" xfId="0" applyNumberFormat="1" applyFont="1" applyBorder="1" applyAlignment="1">
      <alignment/>
    </xf>
    <xf numFmtId="41" fontId="0" fillId="0" borderId="33" xfId="0" applyNumberFormat="1" applyFont="1" applyBorder="1" applyAlignment="1">
      <alignment/>
    </xf>
    <xf numFmtId="41" fontId="0" fillId="0" borderId="34" xfId="0" applyNumberFormat="1" applyFont="1" applyBorder="1" applyAlignment="1">
      <alignment/>
    </xf>
    <xf numFmtId="41" fontId="0" fillId="0" borderId="35" xfId="0" applyNumberFormat="1" applyFont="1" applyBorder="1" applyAlignment="1" applyProtection="1">
      <alignment/>
      <protection locked="0"/>
    </xf>
    <xf numFmtId="41" fontId="0" fillId="0" borderId="36" xfId="0" applyNumberFormat="1" applyFont="1" applyBorder="1" applyAlignment="1">
      <alignment/>
    </xf>
    <xf numFmtId="41" fontId="0" fillId="0" borderId="12" xfId="0" applyNumberFormat="1" applyFont="1" applyBorder="1" applyAlignment="1" applyProtection="1">
      <alignment/>
      <protection locked="0"/>
    </xf>
    <xf numFmtId="41" fontId="0" fillId="0" borderId="17" xfId="0" applyNumberFormat="1" applyFont="1" applyBorder="1" applyAlignment="1" applyProtection="1">
      <alignment/>
      <protection locked="0"/>
    </xf>
    <xf numFmtId="179" fontId="0" fillId="0" borderId="37" xfId="0" applyNumberFormat="1" applyFont="1" applyBorder="1" applyAlignment="1">
      <alignment/>
    </xf>
    <xf numFmtId="179" fontId="0" fillId="0" borderId="38" xfId="0" applyNumberFormat="1" applyFont="1" applyBorder="1" applyAlignment="1">
      <alignment/>
    </xf>
    <xf numFmtId="179" fontId="0" fillId="0" borderId="39" xfId="0" applyNumberFormat="1" applyFont="1" applyBorder="1" applyAlignment="1">
      <alignment/>
    </xf>
    <xf numFmtId="179" fontId="0" fillId="0" borderId="12" xfId="0" applyNumberFormat="1" applyFont="1" applyBorder="1" applyAlignment="1">
      <alignment/>
    </xf>
    <xf numFmtId="179" fontId="0" fillId="0" borderId="17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9" fontId="0" fillId="0" borderId="26" xfId="0" applyNumberFormat="1" applyFont="1" applyBorder="1" applyAlignment="1">
      <alignment/>
    </xf>
    <xf numFmtId="179" fontId="0" fillId="0" borderId="14" xfId="0" applyNumberFormat="1" applyFont="1" applyBorder="1" applyAlignment="1">
      <alignment/>
    </xf>
    <xf numFmtId="179" fontId="0" fillId="0" borderId="15" xfId="0" applyNumberFormat="1" applyFont="1" applyBorder="1" applyAlignment="1">
      <alignment/>
    </xf>
    <xf numFmtId="3" fontId="0" fillId="0" borderId="40" xfId="0" applyNumberFormat="1" applyBorder="1" applyAlignment="1">
      <alignment horizontal="center" vertical="center"/>
    </xf>
    <xf numFmtId="3" fontId="0" fillId="0" borderId="41" xfId="0" applyNumberFormat="1" applyBorder="1" applyAlignment="1">
      <alignment horizontal="center" vertical="center"/>
    </xf>
    <xf numFmtId="3" fontId="0" fillId="0" borderId="42" xfId="0" applyNumberFormat="1" applyBorder="1" applyAlignment="1">
      <alignment horizontal="center" vertical="center"/>
    </xf>
    <xf numFmtId="3" fontId="0" fillId="0" borderId="43" xfId="0" applyNumberFormat="1" applyBorder="1" applyAlignment="1">
      <alignment horizontal="center" vertical="center"/>
    </xf>
    <xf numFmtId="3" fontId="0" fillId="0" borderId="44" xfId="0" applyNumberFormat="1" applyBorder="1" applyAlignment="1">
      <alignment horizontal="center" vertical="center"/>
    </xf>
    <xf numFmtId="178" fontId="0" fillId="0" borderId="38" xfId="0" applyNumberFormat="1" applyFont="1" applyBorder="1" applyAlignment="1">
      <alignment horizontal="right"/>
    </xf>
    <xf numFmtId="178" fontId="0" fillId="0" borderId="17" xfId="0" applyNumberFormat="1" applyFont="1" applyBorder="1" applyAlignment="1">
      <alignment horizontal="right"/>
    </xf>
    <xf numFmtId="178" fontId="0" fillId="0" borderId="15" xfId="0" applyNumberFormat="1" applyFont="1" applyBorder="1" applyAlignment="1">
      <alignment horizontal="right"/>
    </xf>
    <xf numFmtId="178" fontId="0" fillId="0" borderId="22" xfId="0" applyNumberFormat="1" applyFont="1" applyBorder="1" applyAlignment="1">
      <alignment horizontal="right"/>
    </xf>
    <xf numFmtId="178" fontId="0" fillId="0" borderId="26" xfId="0" applyNumberFormat="1" applyFont="1" applyBorder="1" applyAlignment="1">
      <alignment horizontal="right"/>
    </xf>
    <xf numFmtId="41" fontId="0" fillId="0" borderId="22" xfId="0" applyNumberFormat="1" applyFont="1" applyBorder="1" applyAlignment="1">
      <alignment horizontal="right"/>
    </xf>
    <xf numFmtId="41" fontId="0" fillId="0" borderId="23" xfId="0" applyNumberFormat="1" applyFont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献血者の推移（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F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１１－３）</a:t>
            </a:r>
          </a:p>
        </c:rich>
      </c:tx>
      <c:layout>
        <c:manualLayout>
          <c:xMode val="factor"/>
          <c:yMode val="factor"/>
          <c:x val="-0.002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"/>
          <c:y val="0.04675"/>
          <c:w val="0.83425"/>
          <c:h val="0.8475"/>
        </c:manualLayout>
      </c:layout>
      <c:lineChart>
        <c:grouping val="standard"/>
        <c:varyColors val="0"/>
        <c:ser>
          <c:idx val="0"/>
          <c:order val="0"/>
          <c:tx>
            <c:strRef>
              <c:f>Sheet1!$T$15</c:f>
              <c:strCache>
                <c:ptCount val="1"/>
                <c:pt idx="0">
                  <c:v>県内(献血ルーム献血者分を含む）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Sheet1!$U$14:$Z$14</c:f>
              <c:strCache/>
            </c:strRef>
          </c:cat>
          <c:val>
            <c:numRef>
              <c:f>Sheet1!$U$15:$Z$15</c:f>
              <c:numCache/>
            </c:numRef>
          </c:val>
          <c:smooth val="0"/>
        </c:ser>
        <c:ser>
          <c:idx val="1"/>
          <c:order val="1"/>
          <c:tx>
            <c:strRef>
              <c:f>Sheet1!$T$16</c:f>
              <c:strCache>
                <c:ptCount val="1"/>
                <c:pt idx="0">
                  <c:v>管内（H20から郡上市含む）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Sheet1!$U$14:$Z$14</c:f>
              <c:strCache/>
            </c:strRef>
          </c:cat>
          <c:val>
            <c:numRef>
              <c:f>Sheet1!$U$16:$Z$16</c:f>
              <c:numCache/>
            </c:numRef>
          </c:val>
          <c:smooth val="0"/>
        </c:ser>
        <c:marker val="1"/>
        <c:axId val="56868389"/>
        <c:axId val="42053454"/>
      </c:lineChart>
      <c:catAx>
        <c:axId val="56868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53454"/>
        <c:crosses val="autoZero"/>
        <c:auto val="1"/>
        <c:lblOffset val="100"/>
        <c:tickLblSkip val="1"/>
        <c:noMultiLvlLbl val="0"/>
      </c:catAx>
      <c:valAx>
        <c:axId val="420534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8683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75"/>
          <c:y val="0.894"/>
          <c:w val="0.68625"/>
          <c:h val="0.10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採血区分別献血者数（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F11-4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）</a:t>
            </a:r>
          </a:p>
        </c:rich>
      </c:tx>
      <c:layout>
        <c:manualLayout>
          <c:xMode val="factor"/>
          <c:yMode val="factor"/>
          <c:x val="-0.002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09325"/>
          <c:w val="0.779"/>
          <c:h val="0.8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Sheet1!$T$20</c:f>
              <c:strCache>
                <c:ptCount val="1"/>
                <c:pt idx="0">
                  <c:v>管内</c:v>
                </c:pt>
              </c:strCache>
            </c:strRef>
          </c:tx>
          <c:spPr>
            <a:solidFill>
              <a:srgbClr val="6161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Sheet1!$U$19:$V$19</c:f>
              <c:strCache/>
            </c:strRef>
          </c:cat>
          <c:val>
            <c:numRef>
              <c:f>Sheet1!$U$20:$V$20</c:f>
              <c:numCache/>
            </c:numRef>
          </c:val>
        </c:ser>
        <c:ser>
          <c:idx val="1"/>
          <c:order val="1"/>
          <c:tx>
            <c:strRef>
              <c:f>Sheet1!$T$21</c:f>
              <c:strCache>
                <c:ptCount val="1"/>
                <c:pt idx="0">
                  <c:v>関市</c:v>
                </c:pt>
              </c:strCache>
            </c:strRef>
          </c:tx>
          <c:spPr>
            <a:solidFill>
              <a:srgbClr val="B3B3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Sheet1!$U$19:$V$19</c:f>
              <c:strCache/>
            </c:strRef>
          </c:cat>
          <c:val>
            <c:numRef>
              <c:f>Sheet1!$U$21:$V$21</c:f>
              <c:numCache/>
            </c:numRef>
          </c:val>
        </c:ser>
        <c:ser>
          <c:idx val="2"/>
          <c:order val="2"/>
          <c:tx>
            <c:strRef>
              <c:f>Sheet1!$T$22</c:f>
              <c:strCache>
                <c:ptCount val="1"/>
                <c:pt idx="0">
                  <c:v>美濃市</c:v>
                </c:pt>
              </c:strCache>
            </c:strRef>
          </c:tx>
          <c:spPr>
            <a:solidFill>
              <a:srgbClr val="81818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Sheet1!$U$19:$V$19</c:f>
              <c:strCache/>
            </c:strRef>
          </c:cat>
          <c:val>
            <c:numRef>
              <c:f>Sheet1!$U$22:$V$22</c:f>
              <c:numCache/>
            </c:numRef>
          </c:val>
        </c:ser>
        <c:ser>
          <c:idx val="3"/>
          <c:order val="3"/>
          <c:tx>
            <c:strRef>
              <c:f>Sheet1!$T$23</c:f>
              <c:strCache>
                <c:ptCount val="1"/>
                <c:pt idx="0">
                  <c:v>郡上市</c:v>
                </c:pt>
              </c:strCache>
            </c:strRef>
          </c:tx>
          <c:spPr>
            <a:solidFill>
              <a:srgbClr val="505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Sheet1!$U$19:$V$19</c:f>
              <c:strCache/>
            </c:strRef>
          </c:cat>
          <c:val>
            <c:numRef>
              <c:f>Sheet1!$U$23:$V$23</c:f>
              <c:numCache/>
            </c:numRef>
          </c:val>
        </c:ser>
        <c:axId val="42936767"/>
        <c:axId val="50886584"/>
      </c:barChart>
      <c:catAx>
        <c:axId val="42936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86584"/>
        <c:crosses val="autoZero"/>
        <c:auto val="1"/>
        <c:lblOffset val="100"/>
        <c:tickLblSkip val="1"/>
        <c:noMultiLvlLbl val="0"/>
      </c:catAx>
      <c:valAx>
        <c:axId val="508865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9367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75"/>
          <c:y val="0.39175"/>
          <c:w val="0.1245"/>
          <c:h val="0.29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95" b="0" i="0" u="none" baseline="0">
                <a:latin typeface="ＭＳ 明朝"/>
                <a:ea typeface="ＭＳ 明朝"/>
                <a:cs typeface="ＭＳ 明朝"/>
              </a:rPr>
              <a:t/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2275"/>
          <c:y val="0.20875"/>
          <c:w val="0.962"/>
          <c:h val="0.76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Sheet1!$B$6:$B$10</c:f>
              <c:numCache>
                <c:ptCount val="5"/>
                <c:pt idx="0">
                  <c:v>992.5</c:v>
                </c:pt>
                <c:pt idx="1">
                  <c:v>80</c:v>
                </c:pt>
                <c:pt idx="2">
                  <c:v>61</c:v>
                </c:pt>
                <c:pt idx="3">
                  <c:v>43</c:v>
                </c:pt>
                <c:pt idx="4">
                  <c:v>18</c:v>
                </c:pt>
              </c:numCache>
            </c:numRef>
          </c:val>
        </c:ser>
        <c:ser>
          <c:idx val="1"/>
          <c:order val="1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overlap val="100"/>
        <c:axId val="55326073"/>
        <c:axId val="28172610"/>
      </c:barChart>
      <c:catAx>
        <c:axId val="55326073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95" b="0" i="0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15"/>
              <c:y val="0.002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172610"/>
        <c:crosses val="autoZero"/>
        <c:auto val="1"/>
        <c:lblOffset val="100"/>
        <c:tickLblSkip val="1"/>
        <c:noMultiLvlLbl val="0"/>
      </c:catAx>
      <c:valAx>
        <c:axId val="28172610"/>
        <c:scaling>
          <c:orientation val="minMax"/>
        </c:scaling>
        <c:axPos val="t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95" b="0" i="0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25"/>
              <c:y val="0.00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3260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</cdr:x>
      <cdr:y>0.021</cdr:y>
    </cdr:from>
    <cdr:to>
      <cdr:x>0.055</cdr:x>
      <cdr:y>0.07325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85725" y="66675"/>
          <a:ext cx="1809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257175</xdr:rowOff>
    </xdr:to>
    <xdr:sp>
      <xdr:nvSpPr>
        <xdr:cNvPr id="1" name="Line 1"/>
        <xdr:cNvSpPr>
          <a:spLocks/>
        </xdr:cNvSpPr>
      </xdr:nvSpPr>
      <xdr:spPr>
        <a:xfrm flipH="1" flipV="1">
          <a:off x="9525" y="514350"/>
          <a:ext cx="8477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0</xdr:col>
      <xdr:colOff>638175</xdr:colOff>
      <xdr:row>18</xdr:row>
      <xdr:rowOff>123825</xdr:rowOff>
    </xdr:from>
    <xdr:ext cx="257175" cy="238125"/>
    <xdr:sp>
      <xdr:nvSpPr>
        <xdr:cNvPr id="2" name="テキスト ボックス 4"/>
        <xdr:cNvSpPr txBox="1">
          <a:spLocks noChangeArrowheads="1"/>
        </xdr:cNvSpPr>
      </xdr:nvSpPr>
      <xdr:spPr>
        <a:xfrm rot="158384">
          <a:off x="638175" y="408622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oneCellAnchor>
  <xdr:twoCellAnchor>
    <xdr:from>
      <xdr:col>0</xdr:col>
      <xdr:colOff>514350</xdr:colOff>
      <xdr:row>14</xdr:row>
      <xdr:rowOff>66675</xdr:rowOff>
    </xdr:from>
    <xdr:to>
      <xdr:col>8</xdr:col>
      <xdr:colOff>381000</xdr:colOff>
      <xdr:row>33</xdr:row>
      <xdr:rowOff>85725</xdr:rowOff>
    </xdr:to>
    <xdr:graphicFrame>
      <xdr:nvGraphicFramePr>
        <xdr:cNvPr id="3" name="グラフ 6"/>
        <xdr:cNvGraphicFramePr/>
      </xdr:nvGraphicFramePr>
      <xdr:xfrm>
        <a:off x="514350" y="3495675"/>
        <a:ext cx="48577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219075</xdr:colOff>
      <xdr:row>14</xdr:row>
      <xdr:rowOff>76200</xdr:rowOff>
    </xdr:from>
    <xdr:to>
      <xdr:col>18</xdr:col>
      <xdr:colOff>123825</xdr:colOff>
      <xdr:row>31</xdr:row>
      <xdr:rowOff>180975</xdr:rowOff>
    </xdr:to>
    <xdr:graphicFrame>
      <xdr:nvGraphicFramePr>
        <xdr:cNvPr id="4" name="グラフ 6"/>
        <xdr:cNvGraphicFramePr/>
      </xdr:nvGraphicFramePr>
      <xdr:xfrm>
        <a:off x="5800725" y="3505200"/>
        <a:ext cx="574357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381875" cy="3143250"/>
    <xdr:graphicFrame>
      <xdr:nvGraphicFramePr>
        <xdr:cNvPr id="1" name="Chart 1"/>
        <xdr:cNvGraphicFramePr/>
      </xdr:nvGraphicFramePr>
      <xdr:xfrm>
        <a:off x="0" y="0"/>
        <a:ext cx="73818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"/>
  <sheetViews>
    <sheetView tabSelected="1" zoomScale="110" zoomScaleNormal="110" zoomScaleSheetLayoutView="100" zoomScalePageLayoutView="0" workbookViewId="0" topLeftCell="A1">
      <pane xSplit="16365" topLeftCell="R1" activePane="topLeft" state="split"/>
      <selection pane="topLeft" activeCell="M14" sqref="M14"/>
      <selection pane="topRight" activeCell="R4" sqref="R4"/>
    </sheetView>
  </sheetViews>
  <sheetFormatPr defaultColWidth="10.7109375" defaultRowHeight="15" customHeight="1"/>
  <cols>
    <col min="1" max="1" width="12.8515625" style="0" customWidth="1"/>
    <col min="2" max="10" width="8.8515625" style="0" customWidth="1"/>
    <col min="11" max="13" width="10.8515625" style="0" customWidth="1"/>
    <col min="14" max="17" width="8.8515625" style="0" customWidth="1"/>
  </cols>
  <sheetData>
    <row r="1" ht="19.5" customHeight="1">
      <c r="A1" s="7" t="s">
        <v>24</v>
      </c>
    </row>
    <row r="2" ht="19.5" customHeight="1" thickBot="1">
      <c r="P2" s="1" t="s">
        <v>42</v>
      </c>
    </row>
    <row r="3" spans="1:18" ht="21" customHeight="1">
      <c r="A3" s="2" t="s">
        <v>0</v>
      </c>
      <c r="B3" s="3" t="s">
        <v>1</v>
      </c>
      <c r="C3" s="71" t="s">
        <v>14</v>
      </c>
      <c r="D3" s="72"/>
      <c r="E3" s="72"/>
      <c r="F3" s="73"/>
      <c r="G3" s="71" t="s">
        <v>15</v>
      </c>
      <c r="H3" s="72"/>
      <c r="I3" s="72"/>
      <c r="J3" s="73"/>
      <c r="K3" s="71" t="s">
        <v>23</v>
      </c>
      <c r="L3" s="72"/>
      <c r="M3" s="73"/>
      <c r="N3" s="71" t="s">
        <v>22</v>
      </c>
      <c r="O3" s="72"/>
      <c r="P3" s="72"/>
      <c r="Q3" s="73"/>
      <c r="R3" s="5"/>
    </row>
    <row r="4" spans="1:18" ht="21" customHeight="1">
      <c r="A4" s="5"/>
      <c r="B4" s="6" t="s">
        <v>2</v>
      </c>
      <c r="C4" s="69" t="s">
        <v>16</v>
      </c>
      <c r="D4" s="70"/>
      <c r="E4" s="11" t="s">
        <v>4</v>
      </c>
      <c r="F4" s="11" t="s">
        <v>5</v>
      </c>
      <c r="G4" s="69" t="s">
        <v>16</v>
      </c>
      <c r="H4" s="70"/>
      <c r="I4" s="11" t="s">
        <v>4</v>
      </c>
      <c r="J4" s="11" t="s">
        <v>5</v>
      </c>
      <c r="K4" s="69" t="s">
        <v>16</v>
      </c>
      <c r="L4" s="70"/>
      <c r="M4" s="11" t="s">
        <v>6</v>
      </c>
      <c r="N4" s="12" t="s">
        <v>3</v>
      </c>
      <c r="O4" s="13"/>
      <c r="P4" s="11" t="s">
        <v>4</v>
      </c>
      <c r="Q4" s="11" t="s">
        <v>6</v>
      </c>
      <c r="R4" s="5"/>
    </row>
    <row r="5" spans="1:18" ht="21" customHeight="1" thickBot="1">
      <c r="A5" s="5" t="s">
        <v>7</v>
      </c>
      <c r="B5" s="5"/>
      <c r="C5" s="10" t="s">
        <v>20</v>
      </c>
      <c r="D5" s="11" t="s">
        <v>19</v>
      </c>
      <c r="E5" s="14"/>
      <c r="F5" s="14"/>
      <c r="G5" s="10" t="s">
        <v>21</v>
      </c>
      <c r="H5" s="11" t="s">
        <v>19</v>
      </c>
      <c r="I5" s="14"/>
      <c r="J5" s="14"/>
      <c r="K5" s="10" t="s">
        <v>18</v>
      </c>
      <c r="L5" s="11" t="s">
        <v>19</v>
      </c>
      <c r="M5" s="14"/>
      <c r="N5" s="15" t="s">
        <v>8</v>
      </c>
      <c r="O5" s="16" t="s">
        <v>9</v>
      </c>
      <c r="P5" s="14"/>
      <c r="Q5" s="14"/>
      <c r="R5" s="5"/>
    </row>
    <row r="6" spans="1:18" ht="21" customHeight="1" thickBot="1">
      <c r="A6" s="8" t="s">
        <v>10</v>
      </c>
      <c r="B6" s="22">
        <v>992.5</v>
      </c>
      <c r="C6" s="22">
        <v>5100</v>
      </c>
      <c r="D6" s="23">
        <v>35000</v>
      </c>
      <c r="E6" s="23">
        <v>100</v>
      </c>
      <c r="F6" s="24">
        <f>SUM(C6:E6)</f>
        <v>40200</v>
      </c>
      <c r="G6" s="25">
        <v>7310</v>
      </c>
      <c r="H6" s="26">
        <v>31631</v>
      </c>
      <c r="I6" s="27">
        <v>4</v>
      </c>
      <c r="J6" s="28">
        <v>38945</v>
      </c>
      <c r="K6" s="25">
        <f aca="true" t="shared" si="0" ref="K6:K12">G6*200/B6</f>
        <v>1473.0478589420654</v>
      </c>
      <c r="L6" s="28">
        <f aca="true" t="shared" si="1" ref="L6:L12">H6*400/B6</f>
        <v>12748.01007556675</v>
      </c>
      <c r="M6" s="28">
        <f aca="true" t="shared" si="2" ref="M6:M12">SUM(K6:L6)</f>
        <v>14221.057934508815</v>
      </c>
      <c r="N6" s="29">
        <f>ROUND(G6/C6*100,1)</f>
        <v>143.3</v>
      </c>
      <c r="O6" s="30">
        <f>ROUND(H6/D6*100,1)</f>
        <v>90.4</v>
      </c>
      <c r="P6" s="31">
        <f>ROUND(I6/E6*100,1)</f>
        <v>4</v>
      </c>
      <c r="Q6" s="30">
        <f>ROUND(J6/F6*100,1)</f>
        <v>96.9</v>
      </c>
      <c r="R6" s="5"/>
    </row>
    <row r="7" spans="1:18" ht="21" customHeight="1" thickBot="1">
      <c r="A7" s="8" t="s">
        <v>11</v>
      </c>
      <c r="B7" s="25">
        <v>80</v>
      </c>
      <c r="C7" s="43">
        <v>414</v>
      </c>
      <c r="D7" s="36">
        <v>2839</v>
      </c>
      <c r="E7" s="36">
        <v>8</v>
      </c>
      <c r="F7" s="53">
        <v>3261</v>
      </c>
      <c r="G7" s="43">
        <v>648</v>
      </c>
      <c r="H7" s="44">
        <v>2784</v>
      </c>
      <c r="I7" s="37">
        <f>I8+I11</f>
        <v>0</v>
      </c>
      <c r="J7" s="45">
        <v>3432</v>
      </c>
      <c r="K7" s="52">
        <f t="shared" si="0"/>
        <v>1620</v>
      </c>
      <c r="L7" s="53">
        <f t="shared" si="1"/>
        <v>13920</v>
      </c>
      <c r="M7" s="28">
        <f t="shared" si="2"/>
        <v>15540</v>
      </c>
      <c r="N7" s="29">
        <f aca="true" t="shared" si="3" ref="N7:N12">ROUND(G7/C7*100,1)</f>
        <v>156.5</v>
      </c>
      <c r="O7" s="30">
        <f aca="true" t="shared" si="4" ref="O7:O12">ROUND(H7/D7*100,1)</f>
        <v>98.1</v>
      </c>
      <c r="P7" s="42">
        <f>IF(E7=0,"      -",ROUND(I7/E7*100,1))</f>
        <v>0</v>
      </c>
      <c r="Q7" s="30">
        <f aca="true" t="shared" si="5" ref="Q7:Q12">ROUND(J7/F7*100,1)</f>
        <v>105.2</v>
      </c>
      <c r="R7" s="5"/>
    </row>
    <row r="8" spans="1:18" ht="21" customHeight="1" thickBot="1">
      <c r="A8" s="8" t="s">
        <v>12</v>
      </c>
      <c r="B8" s="32">
        <v>61</v>
      </c>
      <c r="C8" s="55">
        <f>SUM(C9:C10)</f>
        <v>322</v>
      </c>
      <c r="D8" s="53">
        <f>SUM(D9:D10)</f>
        <v>2213</v>
      </c>
      <c r="E8" s="79" t="s">
        <v>43</v>
      </c>
      <c r="F8" s="28">
        <v>2535</v>
      </c>
      <c r="G8" s="25">
        <f>SUM(G9:G10)</f>
        <v>510</v>
      </c>
      <c r="H8" s="46">
        <f>SUM(H9:H10)</f>
        <v>2209</v>
      </c>
      <c r="I8" s="38">
        <v>0</v>
      </c>
      <c r="J8" s="47">
        <f>SUM(J9:J10)</f>
        <v>2719</v>
      </c>
      <c r="K8" s="54">
        <f t="shared" si="0"/>
        <v>1672.1311475409836</v>
      </c>
      <c r="L8" s="53">
        <f t="shared" si="1"/>
        <v>14485.245901639344</v>
      </c>
      <c r="M8" s="28">
        <f t="shared" si="2"/>
        <v>16157.377049180328</v>
      </c>
      <c r="N8" s="29">
        <f t="shared" si="3"/>
        <v>158.4</v>
      </c>
      <c r="O8" s="30">
        <f t="shared" si="4"/>
        <v>99.8</v>
      </c>
      <c r="P8" s="74" t="s">
        <v>45</v>
      </c>
      <c r="Q8" s="30">
        <f t="shared" si="5"/>
        <v>107.3</v>
      </c>
      <c r="R8" s="5"/>
    </row>
    <row r="9" spans="1:18" ht="21" customHeight="1" thickBot="1" thickTop="1">
      <c r="A9" s="9" t="s">
        <v>25</v>
      </c>
      <c r="B9" s="33">
        <v>43</v>
      </c>
      <c r="C9" s="56">
        <v>227</v>
      </c>
      <c r="D9" s="35">
        <v>1561</v>
      </c>
      <c r="E9" s="80" t="s">
        <v>44</v>
      </c>
      <c r="F9" s="57">
        <f>SUM(C9:E9)</f>
        <v>1788</v>
      </c>
      <c r="G9" s="48">
        <v>371</v>
      </c>
      <c r="H9" s="39">
        <v>1648</v>
      </c>
      <c r="I9" s="39">
        <v>0</v>
      </c>
      <c r="J9" s="49">
        <f>SUM(G9:I9)</f>
        <v>2019</v>
      </c>
      <c r="K9" s="48">
        <f t="shared" si="0"/>
        <v>1725.5813953488373</v>
      </c>
      <c r="L9" s="49">
        <f t="shared" si="1"/>
        <v>15330.232558139534</v>
      </c>
      <c r="M9" s="49">
        <f t="shared" si="2"/>
        <v>17055.81395348837</v>
      </c>
      <c r="N9" s="65">
        <f t="shared" si="3"/>
        <v>163.4</v>
      </c>
      <c r="O9" s="66">
        <f t="shared" si="4"/>
        <v>105.6</v>
      </c>
      <c r="P9" s="75" t="s">
        <v>45</v>
      </c>
      <c r="Q9" s="66">
        <f t="shared" si="5"/>
        <v>112.9</v>
      </c>
      <c r="R9" s="5"/>
    </row>
    <row r="10" spans="1:18" ht="21" customHeight="1" thickBot="1" thickTop="1">
      <c r="A10" s="10" t="s">
        <v>26</v>
      </c>
      <c r="B10" s="34">
        <v>18</v>
      </c>
      <c r="C10" s="58">
        <v>95</v>
      </c>
      <c r="D10" s="59">
        <v>652</v>
      </c>
      <c r="E10" s="80" t="s">
        <v>44</v>
      </c>
      <c r="F10" s="47">
        <f>SUM(C10:E10)</f>
        <v>747</v>
      </c>
      <c r="G10" s="50">
        <v>139</v>
      </c>
      <c r="H10" s="40">
        <v>561</v>
      </c>
      <c r="I10" s="40">
        <v>0</v>
      </c>
      <c r="J10" s="51">
        <f>SUM(G10:I10)</f>
        <v>700</v>
      </c>
      <c r="K10" s="50">
        <f t="shared" si="0"/>
        <v>1544.4444444444443</v>
      </c>
      <c r="L10" s="51">
        <f t="shared" si="1"/>
        <v>12466.666666666666</v>
      </c>
      <c r="M10" s="51">
        <f t="shared" si="2"/>
        <v>14011.11111111111</v>
      </c>
      <c r="N10" s="67">
        <f t="shared" si="3"/>
        <v>146.3</v>
      </c>
      <c r="O10" s="68">
        <f t="shared" si="4"/>
        <v>86</v>
      </c>
      <c r="P10" s="76" t="s">
        <v>45</v>
      </c>
      <c r="Q10" s="68">
        <f t="shared" si="5"/>
        <v>93.7</v>
      </c>
      <c r="R10" s="5"/>
    </row>
    <row r="11" spans="1:18" ht="21" customHeight="1" thickBot="1" thickTop="1">
      <c r="A11" s="8" t="s">
        <v>13</v>
      </c>
      <c r="B11" s="25">
        <v>19</v>
      </c>
      <c r="C11" s="25">
        <v>92</v>
      </c>
      <c r="D11" s="28">
        <v>626</v>
      </c>
      <c r="E11" s="80" t="s">
        <v>44</v>
      </c>
      <c r="F11" s="28">
        <v>718</v>
      </c>
      <c r="G11" s="25">
        <v>138</v>
      </c>
      <c r="H11" s="28">
        <v>575</v>
      </c>
      <c r="I11" s="28">
        <v>0</v>
      </c>
      <c r="J11" s="28">
        <f>SUM(G11:I11)</f>
        <v>713</v>
      </c>
      <c r="K11" s="25">
        <f t="shared" si="0"/>
        <v>1452.6315789473683</v>
      </c>
      <c r="L11" s="28">
        <f t="shared" si="1"/>
        <v>12105.263157894737</v>
      </c>
      <c r="M11" s="28">
        <f t="shared" si="2"/>
        <v>13557.894736842105</v>
      </c>
      <c r="N11" s="60">
        <f t="shared" si="3"/>
        <v>150</v>
      </c>
      <c r="O11" s="61">
        <f t="shared" si="4"/>
        <v>91.9</v>
      </c>
      <c r="P11" s="77" t="s">
        <v>45</v>
      </c>
      <c r="Q11" s="62">
        <v>99.3</v>
      </c>
      <c r="R11" s="5"/>
    </row>
    <row r="12" spans="1:18" ht="21" customHeight="1" thickBot="1" thickTop="1">
      <c r="A12" s="9" t="s">
        <v>17</v>
      </c>
      <c r="B12" s="33">
        <v>19</v>
      </c>
      <c r="C12" s="33">
        <v>92</v>
      </c>
      <c r="D12" s="39">
        <v>626</v>
      </c>
      <c r="E12" s="80" t="s">
        <v>44</v>
      </c>
      <c r="F12" s="49">
        <f>SUM(C12:E12)</f>
        <v>718</v>
      </c>
      <c r="G12" s="48">
        <v>138</v>
      </c>
      <c r="H12" s="39">
        <v>575</v>
      </c>
      <c r="I12" s="39">
        <v>0</v>
      </c>
      <c r="J12" s="49">
        <f>SUM(G12:I12)</f>
        <v>713</v>
      </c>
      <c r="K12" s="48">
        <f t="shared" si="0"/>
        <v>1452.6315789473683</v>
      </c>
      <c r="L12" s="49">
        <f t="shared" si="1"/>
        <v>12105.263157894737</v>
      </c>
      <c r="M12" s="49">
        <f t="shared" si="2"/>
        <v>13557.894736842105</v>
      </c>
      <c r="N12" s="63">
        <f t="shared" si="3"/>
        <v>150</v>
      </c>
      <c r="O12" s="64">
        <f t="shared" si="4"/>
        <v>91.9</v>
      </c>
      <c r="P12" s="78" t="s">
        <v>46</v>
      </c>
      <c r="Q12" s="64">
        <f t="shared" si="5"/>
        <v>99.3</v>
      </c>
      <c r="R12" s="5"/>
    </row>
    <row r="13" spans="1:23" ht="10.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 t="s">
        <v>40</v>
      </c>
      <c r="P13" s="41"/>
      <c r="Q13" s="4"/>
      <c r="T13" t="s">
        <v>33</v>
      </c>
      <c r="V13" s="17"/>
      <c r="W13" s="17"/>
    </row>
    <row r="14" spans="2:26" ht="10.5">
      <c r="B14" s="17"/>
      <c r="C14" s="18"/>
      <c r="T14" s="19"/>
      <c r="U14" s="19" t="s">
        <v>27</v>
      </c>
      <c r="V14" s="19" t="s">
        <v>28</v>
      </c>
      <c r="W14" s="19" t="s">
        <v>29</v>
      </c>
      <c r="X14" s="19" t="s">
        <v>30</v>
      </c>
      <c r="Y14" s="19" t="s">
        <v>36</v>
      </c>
      <c r="Z14" s="19" t="s">
        <v>41</v>
      </c>
    </row>
    <row r="15" spans="20:26" ht="10.5">
      <c r="T15" s="19" t="s">
        <v>39</v>
      </c>
      <c r="U15" s="19">
        <v>75541</v>
      </c>
      <c r="V15" s="19">
        <v>78538</v>
      </c>
      <c r="W15" s="19">
        <v>76914</v>
      </c>
      <c r="X15" s="19">
        <v>74450</v>
      </c>
      <c r="Y15" s="19">
        <v>73517</v>
      </c>
      <c r="Z15" s="19">
        <v>76141</v>
      </c>
    </row>
    <row r="16" spans="20:26" ht="10.5">
      <c r="T16" s="19" t="s">
        <v>38</v>
      </c>
      <c r="U16" s="19">
        <v>3070</v>
      </c>
      <c r="V16" s="19">
        <v>3232</v>
      </c>
      <c r="W16" s="19">
        <v>3097</v>
      </c>
      <c r="X16" s="19">
        <v>3051</v>
      </c>
      <c r="Y16" s="19">
        <v>3531</v>
      </c>
      <c r="Z16" s="19">
        <v>3432</v>
      </c>
    </row>
    <row r="17" ht="10.5">
      <c r="C17" s="17"/>
    </row>
    <row r="18" ht="10.5">
      <c r="T18" t="s">
        <v>34</v>
      </c>
    </row>
    <row r="19" spans="20:22" ht="15" customHeight="1">
      <c r="T19" s="19"/>
      <c r="U19" s="19" t="s">
        <v>32</v>
      </c>
      <c r="V19" s="19" t="s">
        <v>31</v>
      </c>
    </row>
    <row r="20" spans="20:22" ht="15" customHeight="1">
      <c r="T20" s="19" t="s">
        <v>35</v>
      </c>
      <c r="U20" s="20">
        <v>648</v>
      </c>
      <c r="V20" s="20">
        <v>2784</v>
      </c>
    </row>
    <row r="21" spans="20:22" ht="15" customHeight="1">
      <c r="T21" s="19" t="s">
        <v>25</v>
      </c>
      <c r="U21" s="20">
        <v>371</v>
      </c>
      <c r="V21" s="21">
        <v>1648</v>
      </c>
    </row>
    <row r="22" spans="20:22" ht="15" customHeight="1">
      <c r="T22" s="19" t="s">
        <v>26</v>
      </c>
      <c r="U22" s="20">
        <v>139</v>
      </c>
      <c r="V22" s="21">
        <v>561</v>
      </c>
    </row>
    <row r="23" spans="20:22" ht="15" customHeight="1">
      <c r="T23" s="19" t="s">
        <v>37</v>
      </c>
      <c r="U23" s="20">
        <v>138</v>
      </c>
      <c r="V23" s="21">
        <v>575</v>
      </c>
    </row>
  </sheetData>
  <sheetProtection/>
  <mergeCells count="7">
    <mergeCell ref="K4:L4"/>
    <mergeCell ref="N3:Q3"/>
    <mergeCell ref="K3:M3"/>
    <mergeCell ref="C3:F3"/>
    <mergeCell ref="G3:J3"/>
    <mergeCell ref="G4:H4"/>
    <mergeCell ref="C4:D4"/>
  </mergeCells>
  <printOptions/>
  <pageMargins left="1.1811023622047245" right="0.984251968503937" top="0.984251968503937" bottom="0.984251968503937" header="0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9">
      <selection activeCell="A1" sqref="A1"/>
    </sheetView>
  </sheetViews>
  <sheetFormatPr defaultColWidth="15.28125" defaultRowHeight="14.25" customHeight="1"/>
  <sheetData/>
  <sheetProtection/>
  <printOptions/>
  <pageMargins left="0.7874015748031495" right="0.7874015748031495" top="0.984251968503937" bottom="1.1811023622047243" header="0.5905511811023622" footer="0.90551181102362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A:\T11-4.jsd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献血状況</dc:title>
  <dc:subject/>
  <dc:creator>岐阜県</dc:creator>
  <cp:keywords/>
  <dc:description/>
  <cp:lastModifiedBy>岐阜県</cp:lastModifiedBy>
  <cp:lastPrinted>2011-03-08T08:21:02Z</cp:lastPrinted>
  <dcterms:created xsi:type="dcterms:W3CDTF">2004-01-30T10:11:42Z</dcterms:created>
  <dcterms:modified xsi:type="dcterms:W3CDTF">2011-03-08T08:21:06Z</dcterms:modified>
  <cp:category/>
  <cp:version/>
  <cp:contentType/>
  <cp:contentStatus/>
  <cp:revision>37</cp:revision>
</cp:coreProperties>
</file>