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年報用" sheetId="1" r:id="rId1"/>
    <sheet name="Sheet2" sheetId="2" r:id="rId2"/>
  </sheets>
  <definedNames>
    <definedName name="_A">'年報用'!#REF!</definedName>
    <definedName name="_xlnm.Print_Area" localSheetId="0">'年報用'!$A$1:$U$59</definedName>
    <definedName name="印刷範囲">'年報用'!$A$1:$M$21</definedName>
  </definedNames>
  <calcPr fullCalcOnLoad="1"/>
</workbook>
</file>

<file path=xl/sharedStrings.xml><?xml version="1.0" encoding="utf-8"?>
<sst xmlns="http://schemas.openxmlformats.org/spreadsheetml/2006/main" count="210" uniqueCount="151">
  <si>
    <t>（１）　把握患者数</t>
  </si>
  <si>
    <t>把握入院患者数 *1</t>
  </si>
  <si>
    <t xml:space="preserve">  *2</t>
  </si>
  <si>
    <t>計</t>
  </si>
  <si>
    <t>男</t>
  </si>
  <si>
    <t>女</t>
  </si>
  <si>
    <t>総      数</t>
  </si>
  <si>
    <t xml:space="preserve">  ０～  ９歳</t>
  </si>
  <si>
    <t>１０～１９歳</t>
  </si>
  <si>
    <t>２０～２９歳</t>
  </si>
  <si>
    <t>３０～３９歳</t>
  </si>
  <si>
    <t>４０～４９歳</t>
  </si>
  <si>
    <t>５０～５９歳</t>
  </si>
  <si>
    <t>６０～６４歳</t>
  </si>
  <si>
    <t>統</t>
  </si>
  <si>
    <t>気</t>
  </si>
  <si>
    <t xml:space="preserve"> 神</t>
  </si>
  <si>
    <t xml:space="preserve"> 生</t>
  </si>
  <si>
    <t>成</t>
  </si>
  <si>
    <t>精</t>
  </si>
  <si>
    <t>心</t>
  </si>
  <si>
    <t>小及</t>
  </si>
  <si>
    <t>て</t>
  </si>
  <si>
    <t>そ</t>
  </si>
  <si>
    <t>総</t>
  </si>
  <si>
    <t>合</t>
  </si>
  <si>
    <t>分</t>
  </si>
  <si>
    <t xml:space="preserve"> 経</t>
  </si>
  <si>
    <t xml:space="preserve"> 理</t>
  </si>
  <si>
    <t>人</t>
  </si>
  <si>
    <t>神</t>
  </si>
  <si>
    <t>理</t>
  </si>
  <si>
    <t>児び</t>
  </si>
  <si>
    <t>ん</t>
  </si>
  <si>
    <t>の</t>
  </si>
  <si>
    <t>推</t>
  </si>
  <si>
    <t>失</t>
  </si>
  <si>
    <t>∧</t>
  </si>
  <si>
    <t xml:space="preserve"> 症</t>
  </si>
  <si>
    <t xml:space="preserve"> 的</t>
  </si>
  <si>
    <t>遅</t>
  </si>
  <si>
    <t>的</t>
  </si>
  <si>
    <t>期情</t>
  </si>
  <si>
    <t>か</t>
  </si>
  <si>
    <t>他</t>
  </si>
  <si>
    <t>調</t>
  </si>
  <si>
    <t>感</t>
  </si>
  <si>
    <t xml:space="preserve"> 性</t>
  </si>
  <si>
    <t xml:space="preserve"> 障</t>
  </si>
  <si>
    <t>滞</t>
  </si>
  <si>
    <t>発</t>
  </si>
  <si>
    <t>及緒</t>
  </si>
  <si>
    <t>　</t>
  </si>
  <si>
    <t>数</t>
  </si>
  <si>
    <t>性</t>
  </si>
  <si>
    <t>症</t>
  </si>
  <si>
    <t>情</t>
  </si>
  <si>
    <t xml:space="preserve"> 害</t>
  </si>
  <si>
    <t>格</t>
  </si>
  <si>
    <t>達</t>
  </si>
  <si>
    <t>びの</t>
  </si>
  <si>
    <t>・</t>
  </si>
  <si>
    <t>∨</t>
  </si>
  <si>
    <t xml:space="preserve"> 及</t>
  </si>
  <si>
    <t>及</t>
  </si>
  <si>
    <t>青障</t>
  </si>
  <si>
    <t>口</t>
  </si>
  <si>
    <t>障</t>
  </si>
  <si>
    <t xml:space="preserve"> ・</t>
  </si>
  <si>
    <t xml:space="preserve"> び</t>
  </si>
  <si>
    <t>び</t>
  </si>
  <si>
    <t>年害</t>
  </si>
  <si>
    <t>裂</t>
  </si>
  <si>
    <t>害</t>
  </si>
  <si>
    <t xml:space="preserve"> ス</t>
  </si>
  <si>
    <t xml:space="preserve"> 身</t>
  </si>
  <si>
    <t>行</t>
  </si>
  <si>
    <t>期及</t>
  </si>
  <si>
    <t>*1</t>
  </si>
  <si>
    <t>*2</t>
  </si>
  <si>
    <t>型</t>
  </si>
  <si>
    <t xml:space="preserve"> ト</t>
  </si>
  <si>
    <t xml:space="preserve"> 体</t>
  </si>
  <si>
    <t>動</t>
  </si>
  <si>
    <t>にび</t>
  </si>
  <si>
    <t xml:space="preserve"> に</t>
  </si>
  <si>
    <t xml:space="preserve"> レ</t>
  </si>
  <si>
    <t>通特</t>
  </si>
  <si>
    <t xml:space="preserve"> 要</t>
  </si>
  <si>
    <t>常定</t>
  </si>
  <si>
    <t xml:space="preserve"> 関身</t>
  </si>
  <si>
    <t xml:space="preserve"> 因</t>
  </si>
  <si>
    <t>発不</t>
  </si>
  <si>
    <t xml:space="preserve"> 連体</t>
  </si>
  <si>
    <t>症能</t>
  </si>
  <si>
    <t>妄</t>
  </si>
  <si>
    <t xml:space="preserve"> 障表</t>
  </si>
  <si>
    <t>関行</t>
  </si>
  <si>
    <t>すの</t>
  </si>
  <si>
    <t>想</t>
  </si>
  <si>
    <t xml:space="preserve"> 害現</t>
  </si>
  <si>
    <t>連動</t>
  </si>
  <si>
    <t>る精</t>
  </si>
  <si>
    <t xml:space="preserve"> 及性</t>
  </si>
  <si>
    <t>し症</t>
  </si>
  <si>
    <t>行神</t>
  </si>
  <si>
    <t xml:space="preserve"> び障</t>
  </si>
  <si>
    <t>た候</t>
  </si>
  <si>
    <t>動障</t>
  </si>
  <si>
    <t xml:space="preserve"> 　群</t>
  </si>
  <si>
    <t>郡上市</t>
  </si>
  <si>
    <t>管内総数</t>
  </si>
  <si>
    <t>総　　　数</t>
  </si>
  <si>
    <t>うち措置入院</t>
  </si>
  <si>
    <t>推計患者数</t>
  </si>
  <si>
    <t>通院患者数</t>
  </si>
  <si>
    <t xml:space="preserve"> 　が</t>
  </si>
  <si>
    <t>い</t>
  </si>
  <si>
    <t>　い</t>
  </si>
  <si>
    <t>が</t>
  </si>
  <si>
    <t xml:space="preserve">   が</t>
  </si>
  <si>
    <t>が</t>
  </si>
  <si>
    <t>関市</t>
  </si>
  <si>
    <t>美濃市</t>
  </si>
  <si>
    <t xml:space="preserve">  *2  自立支援医療受給者証交付数（年度末時点で負担している実人員）</t>
  </si>
  <si>
    <t>*2 推計数は、厚生労働省「患者調査」により平成１７年１０月に公表された人数による割合（2.37％）により推計。</t>
  </si>
  <si>
    <t>ウ　市別・年齢別・精神保健福祉手帳所持者数（Ｔ７－３）</t>
  </si>
  <si>
    <t>精神保健福祉手帳</t>
  </si>
  <si>
    <t>　　  　　　　   年　　　　　齢　　　　　別　　</t>
  </si>
  <si>
    <t>交　付　数</t>
  </si>
  <si>
    <t>20歳未満</t>
  </si>
  <si>
    <t>20歳～39歳</t>
  </si>
  <si>
    <t>40歳～64歳</t>
  </si>
  <si>
    <t>65歳以上</t>
  </si>
  <si>
    <t>１級</t>
  </si>
  <si>
    <t>２級</t>
  </si>
  <si>
    <t>３級</t>
  </si>
  <si>
    <t>管内総数</t>
  </si>
  <si>
    <t>　等　級　別</t>
  </si>
  <si>
    <t>イ  市町村別・推計患者数・病名別精神障がい者把握患者数 （Ｔ７－２）</t>
  </si>
  <si>
    <t xml:space="preserve">ア  性・年齢階級・入院通院別精神障がい者把握患者数 （Ｔ７－１） </t>
  </si>
  <si>
    <t xml:space="preserve">  *1  措置入院、医療保護入院、応急入院者及び仮入院の者（管内の精神科病院等からの報告数)、年度末時点で入院している実人員</t>
  </si>
  <si>
    <t>症状性を含む
器質性精神障害</t>
  </si>
  <si>
    <t>精神作用物質による
精神及び行動の障害</t>
  </si>
  <si>
    <t>*　把握者数は、措置入院、医療保護入院、応急入院者及び仮入院の者（管内の精神科病院等からの報告数）と自立支援医療申請者数の
　 うち、年度末時点の実人員</t>
  </si>
  <si>
    <t>　　　　　　　　　　　　　　（平成２１年度末）</t>
  </si>
  <si>
    <t>（平成２１年度末）</t>
  </si>
  <si>
    <t>（平成２１年度末）</t>
  </si>
  <si>
    <t>*1 人口は平成２１年１０月１日現在</t>
  </si>
  <si>
    <t>６５～６９歳</t>
  </si>
  <si>
    <t>70歳以上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</si>
</sst>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&lt;=999]000;[&lt;=9999]000\-00;000\-0000"/>
  </numFmts>
  <fonts count="49">
    <font>
      <sz val="9.6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b/>
      <sz val="11.95"/>
      <name val="ＭＳ 明朝"/>
      <family val="1"/>
    </font>
    <font>
      <b/>
      <sz val="7.95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41" fontId="6" fillId="0" borderId="12" xfId="0" applyNumberFormat="1" applyFont="1" applyBorder="1" applyAlignment="1" applyProtection="1">
      <alignment horizontal="center" shrinkToFit="1"/>
      <protection locked="0"/>
    </xf>
    <xf numFmtId="41" fontId="6" fillId="0" borderId="12" xfId="0" applyNumberFormat="1" applyFont="1" applyBorder="1" applyAlignment="1" applyProtection="1">
      <alignment shrinkToFit="1"/>
      <protection locked="0"/>
    </xf>
    <xf numFmtId="41" fontId="6" fillId="0" borderId="13" xfId="0" applyNumberFormat="1" applyFont="1" applyBorder="1" applyAlignment="1">
      <alignment shrinkToFit="1"/>
    </xf>
    <xf numFmtId="41" fontId="6" fillId="0" borderId="14" xfId="0" applyNumberFormat="1" applyFont="1" applyBorder="1" applyAlignment="1" applyProtection="1">
      <alignment horizontal="right" shrinkToFit="1"/>
      <protection locked="0"/>
    </xf>
    <xf numFmtId="41" fontId="6" fillId="0" borderId="14" xfId="0" applyNumberFormat="1" applyFont="1" applyBorder="1" applyAlignment="1" applyProtection="1">
      <alignment shrinkToFit="1"/>
      <protection locked="0"/>
    </xf>
    <xf numFmtId="41" fontId="6" fillId="0" borderId="15" xfId="0" applyNumberFormat="1" applyFont="1" applyBorder="1" applyAlignment="1" applyProtection="1">
      <alignment shrinkToFit="1"/>
      <protection locked="0"/>
    </xf>
    <xf numFmtId="0" fontId="8" fillId="0" borderId="10" xfId="0" applyFont="1" applyBorder="1" applyAlignment="1">
      <alignment shrinkToFit="1"/>
    </xf>
    <xf numFmtId="0" fontId="8" fillId="0" borderId="1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5" xfId="0" applyFont="1" applyBorder="1" applyAlignment="1">
      <alignment horizontal="left" shrinkToFit="1"/>
    </xf>
    <xf numFmtId="0" fontId="8" fillId="0" borderId="16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2" xfId="0" applyFont="1" applyBorder="1" applyAlignment="1" applyProtection="1">
      <alignment horizontal="left" shrinkToFit="1"/>
      <protection locked="0"/>
    </xf>
    <xf numFmtId="0" fontId="8" fillId="0" borderId="12" xfId="0" applyFont="1" applyBorder="1" applyAlignment="1">
      <alignment horizontal="left" shrinkToFit="1"/>
    </xf>
    <xf numFmtId="0" fontId="8" fillId="0" borderId="15" xfId="0" applyFont="1" applyBorder="1" applyAlignment="1">
      <alignment shrinkToFi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41" fontId="6" fillId="0" borderId="11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shrinkToFit="1"/>
      <protection locked="0"/>
    </xf>
    <xf numFmtId="41" fontId="6" fillId="0" borderId="19" xfId="0" applyNumberFormat="1" applyFont="1" applyBorder="1" applyAlignment="1" applyProtection="1">
      <alignment shrinkToFit="1"/>
      <protection locked="0"/>
    </xf>
    <xf numFmtId="41" fontId="6" fillId="0" borderId="0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6" fillId="0" borderId="21" xfId="0" applyNumberFormat="1" applyFont="1" applyBorder="1" applyAlignment="1" applyProtection="1">
      <alignment horizontal="center" shrinkToFit="1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3" xfId="0" applyFont="1" applyBorder="1" applyAlignment="1">
      <alignment horizontal="center"/>
    </xf>
    <xf numFmtId="41" fontId="11" fillId="0" borderId="22" xfId="0" applyNumberFormat="1" applyFont="1" applyBorder="1" applyAlignment="1">
      <alignment shrinkToFit="1"/>
    </xf>
    <xf numFmtId="41" fontId="11" fillId="0" borderId="24" xfId="0" applyNumberFormat="1" applyFont="1" applyBorder="1" applyAlignment="1">
      <alignment shrinkToFit="1"/>
    </xf>
    <xf numFmtId="41" fontId="11" fillId="0" borderId="24" xfId="0" applyNumberFormat="1" applyFont="1" applyBorder="1" applyAlignment="1">
      <alignment horizontal="right" shrinkToFit="1"/>
    </xf>
    <xf numFmtId="41" fontId="11" fillId="0" borderId="25" xfId="0" applyNumberFormat="1" applyFont="1" applyBorder="1" applyAlignment="1">
      <alignment horizontal="right" shrinkToFit="1"/>
    </xf>
    <xf numFmtId="41" fontId="11" fillId="0" borderId="22" xfId="0" applyNumberFormat="1" applyFont="1" applyBorder="1" applyAlignment="1">
      <alignment horizontal="right" shrinkToFit="1"/>
    </xf>
    <xf numFmtId="41" fontId="11" fillId="0" borderId="26" xfId="0" applyNumberFormat="1" applyFont="1" applyBorder="1" applyAlignment="1">
      <alignment shrinkToFit="1"/>
    </xf>
    <xf numFmtId="41" fontId="11" fillId="0" borderId="25" xfId="0" applyNumberFormat="1" applyFont="1" applyBorder="1" applyAlignment="1">
      <alignment shrinkToFit="1"/>
    </xf>
    <xf numFmtId="0" fontId="11" fillId="0" borderId="2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1" fontId="6" fillId="0" borderId="30" xfId="0" applyNumberFormat="1" applyFont="1" applyBorder="1" applyAlignment="1">
      <alignment/>
    </xf>
    <xf numFmtId="41" fontId="6" fillId="0" borderId="31" xfId="0" applyNumberFormat="1" applyFont="1" applyBorder="1" applyAlignment="1">
      <alignment/>
    </xf>
    <xf numFmtId="41" fontId="6" fillId="0" borderId="32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1" fontId="6" fillId="0" borderId="39" xfId="0" applyNumberFormat="1" applyFont="1" applyBorder="1" applyAlignment="1">
      <alignment/>
    </xf>
    <xf numFmtId="41" fontId="6" fillId="0" borderId="40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2" xfId="0" applyFont="1" applyBorder="1" applyAlignment="1">
      <alignment horizontal="center" shrinkToFit="1"/>
    </xf>
    <xf numFmtId="0" fontId="6" fillId="0" borderId="44" xfId="0" applyFont="1" applyBorder="1" applyAlignment="1">
      <alignment horizontal="center" shrinkToFit="1"/>
    </xf>
    <xf numFmtId="0" fontId="6" fillId="0" borderId="45" xfId="0" applyFont="1" applyBorder="1" applyAlignment="1">
      <alignment horizontal="center" shrinkToFit="1"/>
    </xf>
    <xf numFmtId="0" fontId="6" fillId="0" borderId="46" xfId="0" applyFont="1" applyBorder="1" applyAlignment="1">
      <alignment horizontal="center"/>
    </xf>
    <xf numFmtId="41" fontId="6" fillId="0" borderId="47" xfId="0" applyNumberFormat="1" applyFont="1" applyBorder="1" applyAlignment="1">
      <alignment/>
    </xf>
    <xf numFmtId="41" fontId="6" fillId="0" borderId="48" xfId="0" applyNumberFormat="1" applyFont="1" applyBorder="1" applyAlignment="1">
      <alignment/>
    </xf>
    <xf numFmtId="41" fontId="6" fillId="0" borderId="49" xfId="0" applyNumberFormat="1" applyFont="1" applyBorder="1" applyAlignment="1">
      <alignment/>
    </xf>
    <xf numFmtId="41" fontId="6" fillId="0" borderId="50" xfId="0" applyNumberFormat="1" applyFont="1" applyBorder="1" applyAlignment="1">
      <alignment/>
    </xf>
    <xf numFmtId="41" fontId="6" fillId="0" borderId="51" xfId="0" applyNumberFormat="1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 horizontal="center"/>
    </xf>
    <xf numFmtId="41" fontId="6" fillId="0" borderId="54" xfId="0" applyNumberFormat="1" applyFont="1" applyBorder="1" applyAlignment="1">
      <alignment/>
    </xf>
    <xf numFmtId="41" fontId="6" fillId="0" borderId="55" xfId="0" applyNumberFormat="1" applyFont="1" applyBorder="1" applyAlignment="1">
      <alignment/>
    </xf>
    <xf numFmtId="41" fontId="6" fillId="0" borderId="56" xfId="0" applyNumberFormat="1" applyFont="1" applyBorder="1" applyAlignment="1">
      <alignment/>
    </xf>
    <xf numFmtId="41" fontId="6" fillId="0" borderId="28" xfId="0" applyNumberFormat="1" applyFont="1" applyBorder="1" applyAlignment="1" applyProtection="1">
      <alignment horizontal="center" shrinkToFit="1"/>
      <protection locked="0"/>
    </xf>
    <xf numFmtId="41" fontId="6" fillId="0" borderId="57" xfId="0" applyNumberFormat="1" applyFont="1" applyBorder="1" applyAlignment="1">
      <alignment/>
    </xf>
    <xf numFmtId="41" fontId="6" fillId="0" borderId="28" xfId="0" applyNumberFormat="1" applyFont="1" applyBorder="1" applyAlignment="1" applyProtection="1">
      <alignment horizontal="right" shrinkToFit="1"/>
      <protection locked="0"/>
    </xf>
    <xf numFmtId="41" fontId="6" fillId="0" borderId="28" xfId="0" applyNumberFormat="1" applyFont="1" applyBorder="1" applyAlignment="1" applyProtection="1">
      <alignment shrinkToFit="1"/>
      <protection locked="0"/>
    </xf>
    <xf numFmtId="41" fontId="6" fillId="0" borderId="58" xfId="0" applyNumberFormat="1" applyFont="1" applyBorder="1" applyAlignment="1">
      <alignment/>
    </xf>
    <xf numFmtId="41" fontId="6" fillId="0" borderId="35" xfId="0" applyNumberFormat="1" applyFont="1" applyBorder="1" applyAlignment="1" applyProtection="1">
      <alignment shrinkToFit="1"/>
      <protection locked="0"/>
    </xf>
    <xf numFmtId="41" fontId="6" fillId="0" borderId="35" xfId="0" applyNumberFormat="1" applyFont="1" applyBorder="1" applyAlignment="1" applyProtection="1">
      <alignment horizontal="center" shrinkToFit="1"/>
      <protection locked="0"/>
    </xf>
    <xf numFmtId="41" fontId="6" fillId="0" borderId="38" xfId="0" applyNumberFormat="1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shrinkToFit="1"/>
    </xf>
    <xf numFmtId="0" fontId="8" fillId="0" borderId="59" xfId="0" applyFont="1" applyBorder="1" applyAlignment="1">
      <alignment shrinkToFit="1"/>
    </xf>
    <xf numFmtId="0" fontId="8" fillId="0" borderId="60" xfId="0" applyFont="1" applyBorder="1" applyAlignment="1">
      <alignment shrinkToFit="1"/>
    </xf>
    <xf numFmtId="0" fontId="8" fillId="0" borderId="61" xfId="0" applyFont="1" applyBorder="1" applyAlignment="1">
      <alignment shrinkToFit="1"/>
    </xf>
    <xf numFmtId="0" fontId="8" fillId="0" borderId="61" xfId="0" applyFont="1" applyBorder="1" applyAlignment="1">
      <alignment horizontal="left" shrinkToFit="1"/>
    </xf>
    <xf numFmtId="0" fontId="8" fillId="0" borderId="61" xfId="0" applyFont="1" applyBorder="1" applyAlignment="1">
      <alignment horizontal="center" shrinkToFit="1"/>
    </xf>
    <xf numFmtId="0" fontId="8" fillId="0" borderId="62" xfId="0" applyFont="1" applyBorder="1" applyAlignment="1">
      <alignment shrinkToFit="1"/>
    </xf>
    <xf numFmtId="0" fontId="6" fillId="0" borderId="63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6" fillId="0" borderId="64" xfId="0" applyFont="1" applyBorder="1" applyAlignment="1">
      <alignment/>
    </xf>
    <xf numFmtId="0" fontId="6" fillId="0" borderId="65" xfId="0" applyFont="1" applyBorder="1" applyAlignment="1">
      <alignment/>
    </xf>
    <xf numFmtId="0" fontId="8" fillId="0" borderId="66" xfId="0" applyFont="1" applyBorder="1" applyAlignment="1">
      <alignment shrinkToFit="1"/>
    </xf>
    <xf numFmtId="0" fontId="8" fillId="0" borderId="66" xfId="0" applyFont="1" applyBorder="1" applyAlignment="1">
      <alignment horizontal="center" shrinkToFit="1"/>
    </xf>
    <xf numFmtId="41" fontId="8" fillId="0" borderId="10" xfId="0" applyNumberFormat="1" applyFont="1" applyBorder="1" applyAlignment="1">
      <alignment/>
    </xf>
    <xf numFmtId="41" fontId="8" fillId="0" borderId="67" xfId="0" applyNumberFormat="1" applyFont="1" applyBorder="1" applyAlignment="1">
      <alignment/>
    </xf>
    <xf numFmtId="41" fontId="8" fillId="0" borderId="13" xfId="0" applyNumberFormat="1" applyFont="1" applyBorder="1" applyAlignment="1">
      <alignment/>
    </xf>
    <xf numFmtId="41" fontId="8" fillId="0" borderId="14" xfId="0" applyNumberFormat="1" applyFont="1" applyBorder="1" applyAlignment="1">
      <alignment/>
    </xf>
    <xf numFmtId="41" fontId="8" fillId="0" borderId="62" xfId="0" applyNumberFormat="1" applyFont="1" applyBorder="1" applyAlignment="1">
      <alignment/>
    </xf>
    <xf numFmtId="0" fontId="6" fillId="0" borderId="60" xfId="0" applyFont="1" applyBorder="1" applyAlignment="1">
      <alignment horizontal="center" vertical="center" shrinkToFit="1"/>
    </xf>
    <xf numFmtId="41" fontId="8" fillId="0" borderId="34" xfId="0" applyNumberFormat="1" applyFont="1" applyBorder="1" applyAlignment="1">
      <alignment/>
    </xf>
    <xf numFmtId="41" fontId="6" fillId="0" borderId="10" xfId="0" applyNumberFormat="1" applyFont="1" applyBorder="1" applyAlignment="1">
      <alignment shrinkToFit="1"/>
    </xf>
    <xf numFmtId="41" fontId="6" fillId="0" borderId="61" xfId="0" applyNumberFormat="1" applyFont="1" applyBorder="1" applyAlignment="1" applyProtection="1">
      <alignment shrinkToFit="1"/>
      <protection locked="0"/>
    </xf>
    <xf numFmtId="41" fontId="6" fillId="0" borderId="61" xfId="0" applyNumberFormat="1" applyFont="1" applyBorder="1" applyAlignment="1" applyProtection="1">
      <alignment horizontal="right" shrinkToFit="1"/>
      <protection locked="0"/>
    </xf>
    <xf numFmtId="41" fontId="6" fillId="0" borderId="68" xfId="0" applyNumberFormat="1" applyFont="1" applyBorder="1" applyAlignment="1" applyProtection="1">
      <alignment horizontal="right" shrinkToFit="1"/>
      <protection locked="0"/>
    </xf>
    <xf numFmtId="0" fontId="6" fillId="0" borderId="69" xfId="0" applyFont="1" applyBorder="1" applyAlignment="1">
      <alignment horizontal="center" vertical="center" shrinkToFit="1"/>
    </xf>
    <xf numFmtId="41" fontId="8" fillId="0" borderId="69" xfId="0" applyNumberFormat="1" applyFont="1" applyBorder="1" applyAlignment="1">
      <alignment/>
    </xf>
    <xf numFmtId="41" fontId="8" fillId="0" borderId="70" xfId="0" applyNumberFormat="1" applyFont="1" applyBorder="1" applyAlignment="1">
      <alignment/>
    </xf>
    <xf numFmtId="41" fontId="6" fillId="0" borderId="71" xfId="0" applyNumberFormat="1" applyFont="1" applyBorder="1" applyAlignment="1">
      <alignment shrinkToFit="1"/>
    </xf>
    <xf numFmtId="41" fontId="6" fillId="0" borderId="70" xfId="0" applyNumberFormat="1" applyFont="1" applyBorder="1" applyAlignment="1" applyProtection="1">
      <alignment horizontal="right" shrinkToFit="1"/>
      <protection locked="0"/>
    </xf>
    <xf numFmtId="41" fontId="6" fillId="0" borderId="70" xfId="0" applyNumberFormat="1" applyFont="1" applyBorder="1" applyAlignment="1" applyProtection="1">
      <alignment shrinkToFit="1"/>
      <protection locked="0"/>
    </xf>
    <xf numFmtId="41" fontId="8" fillId="0" borderId="72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73" xfId="0" applyNumberFormat="1" applyFont="1" applyBorder="1" applyAlignment="1">
      <alignment/>
    </xf>
    <xf numFmtId="41" fontId="8" fillId="0" borderId="74" xfId="0" applyNumberFormat="1" applyFont="1" applyBorder="1" applyAlignment="1">
      <alignment/>
    </xf>
    <xf numFmtId="0" fontId="11" fillId="0" borderId="34" xfId="0" applyFont="1" applyBorder="1" applyAlignment="1">
      <alignment horizontal="center" vertical="center" shrinkToFit="1"/>
    </xf>
    <xf numFmtId="41" fontId="11" fillId="0" borderId="75" xfId="0" applyNumberFormat="1" applyFont="1" applyBorder="1" applyAlignment="1">
      <alignment shrinkToFit="1"/>
    </xf>
    <xf numFmtId="41" fontId="11" fillId="0" borderId="61" xfId="0" applyNumberFormat="1" applyFont="1" applyBorder="1" applyAlignment="1">
      <alignment shrinkToFit="1"/>
    </xf>
    <xf numFmtId="41" fontId="11" fillId="0" borderId="62" xfId="0" applyNumberFormat="1" applyFont="1" applyBorder="1" applyAlignment="1">
      <alignment shrinkToFit="1"/>
    </xf>
    <xf numFmtId="41" fontId="11" fillId="0" borderId="76" xfId="0" applyNumberFormat="1" applyFont="1" applyBorder="1" applyAlignment="1">
      <alignment shrinkToFit="1"/>
    </xf>
    <xf numFmtId="41" fontId="11" fillId="0" borderId="61" xfId="0" applyNumberFormat="1" applyFont="1" applyBorder="1" applyAlignment="1">
      <alignment horizontal="right" shrinkToFit="1"/>
    </xf>
    <xf numFmtId="41" fontId="11" fillId="0" borderId="34" xfId="0" applyNumberFormat="1" applyFont="1" applyBorder="1" applyAlignment="1">
      <alignment horizontal="right" shrinkToFit="1"/>
    </xf>
    <xf numFmtId="41" fontId="11" fillId="0" borderId="62" xfId="0" applyNumberFormat="1" applyFont="1" applyBorder="1" applyAlignment="1">
      <alignment horizontal="right" shrinkToFit="1"/>
    </xf>
    <xf numFmtId="0" fontId="11" fillId="0" borderId="77" xfId="0" applyFont="1" applyBorder="1" applyAlignment="1">
      <alignment horizontal="center" vertical="center" shrinkToFit="1"/>
    </xf>
    <xf numFmtId="41" fontId="11" fillId="0" borderId="78" xfId="0" applyNumberFormat="1" applyFont="1" applyBorder="1" applyAlignment="1">
      <alignment shrinkToFit="1"/>
    </xf>
    <xf numFmtId="41" fontId="11" fillId="0" borderId="79" xfId="0" applyNumberFormat="1" applyFont="1" applyBorder="1" applyAlignment="1">
      <alignment shrinkToFit="1"/>
    </xf>
    <xf numFmtId="41" fontId="11" fillId="0" borderId="80" xfId="0" applyNumberFormat="1" applyFont="1" applyBorder="1" applyAlignment="1">
      <alignment shrinkToFit="1"/>
    </xf>
    <xf numFmtId="41" fontId="11" fillId="0" borderId="81" xfId="0" applyNumberFormat="1" applyFont="1" applyBorder="1" applyAlignment="1">
      <alignment shrinkToFit="1"/>
    </xf>
    <xf numFmtId="41" fontId="11" fillId="0" borderId="79" xfId="0" applyNumberFormat="1" applyFont="1" applyBorder="1" applyAlignment="1">
      <alignment horizontal="right" shrinkToFit="1"/>
    </xf>
    <xf numFmtId="41" fontId="11" fillId="0" borderId="77" xfId="0" applyNumberFormat="1" applyFont="1" applyBorder="1" applyAlignment="1">
      <alignment horizontal="right" shrinkToFit="1"/>
    </xf>
    <xf numFmtId="41" fontId="11" fillId="0" borderId="80" xfId="0" applyNumberFormat="1" applyFont="1" applyBorder="1" applyAlignment="1">
      <alignment horizontal="right" shrinkToFit="1"/>
    </xf>
    <xf numFmtId="41" fontId="14" fillId="0" borderId="29" xfId="0" applyNumberFormat="1" applyFont="1" applyBorder="1" applyAlignment="1">
      <alignment/>
    </xf>
    <xf numFmtId="41" fontId="14" fillId="0" borderId="82" xfId="0" applyNumberFormat="1" applyFont="1" applyBorder="1" applyAlignment="1">
      <alignment/>
    </xf>
    <xf numFmtId="41" fontId="14" fillId="0" borderId="83" xfId="0" applyNumberFormat="1" applyFont="1" applyBorder="1" applyAlignment="1">
      <alignment/>
    </xf>
    <xf numFmtId="41" fontId="14" fillId="0" borderId="84" xfId="0" applyNumberFormat="1" applyFont="1" applyBorder="1" applyAlignment="1">
      <alignment/>
    </xf>
    <xf numFmtId="41" fontId="14" fillId="0" borderId="85" xfId="0" applyNumberFormat="1" applyFont="1" applyBorder="1" applyAlignment="1">
      <alignment/>
    </xf>
    <xf numFmtId="178" fontId="8" fillId="0" borderId="15" xfId="0" applyNumberFormat="1" applyFont="1" applyBorder="1" applyAlignment="1">
      <alignment horizontal="center" textRotation="180" shrinkToFit="1"/>
    </xf>
    <xf numFmtId="178" fontId="8" fillId="0" borderId="15" xfId="0" applyNumberFormat="1" applyFont="1" applyBorder="1" applyAlignment="1">
      <alignment textRotation="180" shrinkToFit="1"/>
    </xf>
    <xf numFmtId="178" fontId="8" fillId="0" borderId="61" xfId="0" applyNumberFormat="1" applyFont="1" applyBorder="1" applyAlignment="1">
      <alignment textRotation="180" shrinkToFit="1"/>
    </xf>
    <xf numFmtId="0" fontId="8" fillId="0" borderId="15" xfId="0" applyNumberFormat="1" applyFont="1" applyBorder="1" applyAlignment="1">
      <alignment horizontal="center" textRotation="90" shrinkToFit="1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8" fillId="0" borderId="26" xfId="0" applyFont="1" applyBorder="1" applyAlignment="1">
      <alignment horizontal="center" wrapText="1" shrinkToFit="1"/>
    </xf>
    <xf numFmtId="0" fontId="8" fillId="0" borderId="26" xfId="0" applyFont="1" applyBorder="1" applyAlignment="1">
      <alignment horizontal="center" shrinkToFit="1"/>
    </xf>
    <xf numFmtId="0" fontId="8" fillId="0" borderId="63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50" xfId="0" applyFont="1" applyBorder="1" applyAlignment="1">
      <alignment horizontal="center" shrinkToFit="1"/>
    </xf>
    <xf numFmtId="0" fontId="8" fillId="0" borderId="86" xfId="0" applyFont="1" applyBorder="1" applyAlignment="1">
      <alignment horizontal="center" shrinkToFit="1"/>
    </xf>
    <xf numFmtId="0" fontId="8" fillId="0" borderId="87" xfId="0" applyFont="1" applyBorder="1" applyAlignment="1">
      <alignment horizontal="center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34">
      <selection activeCell="O63" sqref="O63"/>
    </sheetView>
  </sheetViews>
  <sheetFormatPr defaultColWidth="4.625" defaultRowHeight="9" customHeight="1"/>
  <cols>
    <col min="1" max="1" width="8.875" style="0" customWidth="1"/>
    <col min="2" max="2" width="8.625" style="0" customWidth="1"/>
    <col min="3" max="3" width="6.75390625" style="0" customWidth="1"/>
    <col min="4" max="4" width="7.125" style="0" customWidth="1"/>
    <col min="5" max="5" width="5.625" style="0" customWidth="1"/>
    <col min="6" max="6" width="4.375" style="0" customWidth="1"/>
    <col min="7" max="7" width="5.75390625" style="0" customWidth="1"/>
    <col min="8" max="9" width="5.375" style="0" customWidth="1"/>
    <col min="10" max="10" width="4.375" style="0" customWidth="1"/>
    <col min="11" max="11" width="5.625" style="0" customWidth="1"/>
    <col min="12" max="13" width="5.75390625" style="0" customWidth="1"/>
    <col min="14" max="14" width="5.25390625" style="0" customWidth="1"/>
    <col min="15" max="16" width="4.375" style="0" customWidth="1"/>
    <col min="17" max="17" width="5.25390625" style="0" customWidth="1"/>
    <col min="18" max="18" width="5.625" style="0" customWidth="1"/>
    <col min="19" max="19" width="5.75390625" style="0" customWidth="1"/>
    <col min="20" max="20" width="4.375" style="0" customWidth="1"/>
    <col min="21" max="21" width="1.625" style="0" customWidth="1"/>
    <col min="22" max="22" width="11.625" style="0" customWidth="1"/>
    <col min="23" max="23" width="8.125" style="0" customWidth="1"/>
    <col min="24" max="24" width="4.625" style="0" customWidth="1"/>
    <col min="25" max="25" width="1.75390625" style="0" customWidth="1"/>
  </cols>
  <sheetData>
    <row r="1" spans="1:20" ht="15" customHeight="1">
      <c r="A1" s="7" t="s">
        <v>0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6" ht="15.75" customHeight="1">
      <c r="A2" s="9" t="s">
        <v>140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"/>
      <c r="M2" s="1"/>
      <c r="N2" s="1"/>
      <c r="O2" s="1"/>
      <c r="P2" s="1"/>
      <c r="Q2" s="1"/>
      <c r="R2" s="1"/>
      <c r="S2" s="1"/>
      <c r="T2" s="1"/>
      <c r="Z2" s="6"/>
    </row>
    <row r="3" spans="1:26" ht="13.5" customHeight="1" thickBot="1">
      <c r="A3" s="11"/>
      <c r="B3" s="11"/>
      <c r="C3" s="11"/>
      <c r="D3" s="11"/>
      <c r="E3" s="11"/>
      <c r="F3" s="11"/>
      <c r="G3" s="12"/>
      <c r="H3" s="11"/>
      <c r="I3" s="13" t="s">
        <v>145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Z3" s="6"/>
    </row>
    <row r="4" spans="1:26" ht="14.25" customHeight="1">
      <c r="A4" s="79"/>
      <c r="B4" s="184" t="s">
        <v>112</v>
      </c>
      <c r="C4" s="185"/>
      <c r="D4" s="186"/>
      <c r="E4" s="164" t="s">
        <v>1</v>
      </c>
      <c r="F4" s="165"/>
      <c r="G4" s="165"/>
      <c r="H4" s="165"/>
      <c r="I4" s="165"/>
      <c r="J4" s="166"/>
      <c r="K4" s="165" t="s">
        <v>115</v>
      </c>
      <c r="L4" s="165"/>
      <c r="M4" s="166"/>
      <c r="N4" s="19"/>
      <c r="O4" s="11"/>
      <c r="P4" s="11"/>
      <c r="Q4" s="11"/>
      <c r="R4" s="11"/>
      <c r="S4" s="11"/>
      <c r="T4" s="11"/>
      <c r="Z4" s="6"/>
    </row>
    <row r="5" spans="1:26" ht="14.25" customHeight="1">
      <c r="A5" s="80"/>
      <c r="B5" s="187"/>
      <c r="C5" s="188"/>
      <c r="D5" s="189"/>
      <c r="E5" s="70"/>
      <c r="F5" s="19"/>
      <c r="G5" s="19"/>
      <c r="H5" s="181" t="s">
        <v>113</v>
      </c>
      <c r="I5" s="182"/>
      <c r="J5" s="183"/>
      <c r="K5" s="19"/>
      <c r="L5" s="19"/>
      <c r="M5" s="71" t="s">
        <v>2</v>
      </c>
      <c r="N5" s="19"/>
      <c r="O5" s="11"/>
      <c r="P5" s="11"/>
      <c r="Q5" s="11"/>
      <c r="R5" s="11"/>
      <c r="S5" s="11"/>
      <c r="T5" s="11"/>
      <c r="Z5" s="6"/>
    </row>
    <row r="6" spans="1:26" ht="14.25" customHeight="1" thickBot="1">
      <c r="A6" s="81"/>
      <c r="B6" s="75" t="s">
        <v>3</v>
      </c>
      <c r="C6" s="74" t="s">
        <v>4</v>
      </c>
      <c r="D6" s="85" t="s">
        <v>5</v>
      </c>
      <c r="E6" s="92" t="s">
        <v>3</v>
      </c>
      <c r="F6" s="73" t="s">
        <v>4</v>
      </c>
      <c r="G6" s="73" t="s">
        <v>5</v>
      </c>
      <c r="H6" s="73" t="s">
        <v>3</v>
      </c>
      <c r="I6" s="73" t="s">
        <v>4</v>
      </c>
      <c r="J6" s="76" t="s">
        <v>5</v>
      </c>
      <c r="K6" s="75" t="s">
        <v>3</v>
      </c>
      <c r="L6" s="73" t="s">
        <v>4</v>
      </c>
      <c r="M6" s="76" t="s">
        <v>5</v>
      </c>
      <c r="N6" s="19"/>
      <c r="O6" s="11"/>
      <c r="P6" s="11"/>
      <c r="Q6" s="11"/>
      <c r="R6" s="11"/>
      <c r="S6" s="11"/>
      <c r="T6" s="11"/>
      <c r="Z6" s="6"/>
    </row>
    <row r="7" spans="1:26" ht="16.5" customHeight="1">
      <c r="A7" s="82" t="s">
        <v>6</v>
      </c>
      <c r="B7" s="77">
        <f aca="true" t="shared" si="0" ref="B7:B16">SUM(C7:D7)</f>
        <v>1013</v>
      </c>
      <c r="C7" s="65">
        <f aca="true" t="shared" si="1" ref="C7:M7">SUM(C8:C16)</f>
        <v>530</v>
      </c>
      <c r="D7" s="67">
        <f t="shared" si="1"/>
        <v>483</v>
      </c>
      <c r="E7" s="93">
        <f t="shared" si="1"/>
        <v>103</v>
      </c>
      <c r="F7" s="65">
        <f t="shared" si="1"/>
        <v>63</v>
      </c>
      <c r="G7" s="65">
        <f t="shared" si="1"/>
        <v>40</v>
      </c>
      <c r="H7" s="66">
        <f t="shared" si="1"/>
        <v>1</v>
      </c>
      <c r="I7" s="65">
        <f t="shared" si="1"/>
        <v>0</v>
      </c>
      <c r="J7" s="94">
        <f t="shared" si="1"/>
        <v>1</v>
      </c>
      <c r="K7" s="87">
        <f t="shared" si="1"/>
        <v>909</v>
      </c>
      <c r="L7" s="65">
        <f t="shared" si="1"/>
        <v>467</v>
      </c>
      <c r="M7" s="67">
        <f t="shared" si="1"/>
        <v>442</v>
      </c>
      <c r="N7" s="19"/>
      <c r="O7" s="11"/>
      <c r="P7" s="11"/>
      <c r="Q7" s="11"/>
      <c r="R7" s="11"/>
      <c r="S7" s="11"/>
      <c r="T7" s="11"/>
      <c r="Z7" s="6"/>
    </row>
    <row r="8" spans="1:26" ht="16.5" customHeight="1">
      <c r="A8" s="83" t="s">
        <v>7</v>
      </c>
      <c r="B8" s="78">
        <f t="shared" si="0"/>
        <v>7</v>
      </c>
      <c r="C8" s="39">
        <v>5</v>
      </c>
      <c r="D8" s="38">
        <v>2</v>
      </c>
      <c r="E8" s="95">
        <f aca="true" t="shared" si="2" ref="E8:E16">SUM(F8:G8)</f>
        <v>0</v>
      </c>
      <c r="F8" s="20">
        <v>0</v>
      </c>
      <c r="G8" s="20">
        <v>0</v>
      </c>
      <c r="H8" s="20">
        <f aca="true" t="shared" si="3" ref="H8:H16">SUM(I8:J8)</f>
        <v>0</v>
      </c>
      <c r="I8" s="20">
        <v>0</v>
      </c>
      <c r="J8" s="96">
        <v>0</v>
      </c>
      <c r="K8" s="88">
        <f>SUM(L8:M8)</f>
        <v>7</v>
      </c>
      <c r="L8" s="41">
        <f>+C8-F8-I8</f>
        <v>5</v>
      </c>
      <c r="M8" s="25">
        <f>+D8-G8-J8</f>
        <v>2</v>
      </c>
      <c r="N8" s="40"/>
      <c r="O8" s="11"/>
      <c r="P8" s="11"/>
      <c r="Q8" s="11"/>
      <c r="R8" s="11"/>
      <c r="S8" s="11"/>
      <c r="T8" s="11"/>
      <c r="Z8" s="6"/>
    </row>
    <row r="9" spans="1:26" ht="16.5" customHeight="1">
      <c r="A9" s="83" t="s">
        <v>8</v>
      </c>
      <c r="B9" s="78">
        <f t="shared" si="0"/>
        <v>71</v>
      </c>
      <c r="C9" s="44">
        <v>47</v>
      </c>
      <c r="D9" s="86">
        <v>24</v>
      </c>
      <c r="E9" s="97">
        <f t="shared" si="2"/>
        <v>3</v>
      </c>
      <c r="F9" s="42">
        <v>1</v>
      </c>
      <c r="G9" s="20">
        <v>2</v>
      </c>
      <c r="H9" s="20">
        <f t="shared" si="3"/>
        <v>0</v>
      </c>
      <c r="I9" s="20">
        <v>0</v>
      </c>
      <c r="J9" s="96">
        <v>0</v>
      </c>
      <c r="K9" s="78">
        <f aca="true" t="shared" si="4" ref="K9:K16">SUM(L9:M9)</f>
        <v>68</v>
      </c>
      <c r="L9" s="42">
        <f aca="true" t="shared" si="5" ref="L9:L16">+C9-F9-I9</f>
        <v>46</v>
      </c>
      <c r="M9" s="21">
        <f aca="true" t="shared" si="6" ref="M9:M16">+D9-G9-J9</f>
        <v>22</v>
      </c>
      <c r="N9" s="15"/>
      <c r="O9" s="11"/>
      <c r="P9" s="11"/>
      <c r="Q9" s="11"/>
      <c r="R9" s="11"/>
      <c r="S9" s="11"/>
      <c r="T9" s="11"/>
      <c r="Z9" s="6"/>
    </row>
    <row r="10" spans="1:26" ht="16.5" customHeight="1">
      <c r="A10" s="83" t="s">
        <v>9</v>
      </c>
      <c r="B10" s="78">
        <f t="shared" si="0"/>
        <v>125</v>
      </c>
      <c r="C10" s="39">
        <v>52</v>
      </c>
      <c r="D10" s="38">
        <v>73</v>
      </c>
      <c r="E10" s="95">
        <f t="shared" si="2"/>
        <v>9</v>
      </c>
      <c r="F10" s="21">
        <v>7</v>
      </c>
      <c r="G10" s="20">
        <v>2</v>
      </c>
      <c r="H10" s="20">
        <f t="shared" si="3"/>
        <v>0</v>
      </c>
      <c r="I10" s="20">
        <v>0</v>
      </c>
      <c r="J10" s="96">
        <v>0</v>
      </c>
      <c r="K10" s="89">
        <f t="shared" si="4"/>
        <v>116</v>
      </c>
      <c r="L10" s="42">
        <f t="shared" si="5"/>
        <v>45</v>
      </c>
      <c r="M10" s="21">
        <f t="shared" si="6"/>
        <v>71</v>
      </c>
      <c r="N10" s="15"/>
      <c r="O10" s="11"/>
      <c r="P10" s="11"/>
      <c r="Q10" s="11"/>
      <c r="R10" s="11"/>
      <c r="S10" s="11"/>
      <c r="T10" s="11"/>
      <c r="Z10" s="6"/>
    </row>
    <row r="11" spans="1:26" ht="16.5" customHeight="1">
      <c r="A11" s="83" t="s">
        <v>10</v>
      </c>
      <c r="B11" s="78">
        <f t="shared" si="0"/>
        <v>206</v>
      </c>
      <c r="C11" s="44">
        <v>110</v>
      </c>
      <c r="D11" s="86">
        <v>96</v>
      </c>
      <c r="E11" s="97">
        <f t="shared" si="2"/>
        <v>8</v>
      </c>
      <c r="F11" s="42">
        <v>4</v>
      </c>
      <c r="G11" s="20">
        <v>4</v>
      </c>
      <c r="H11" s="45">
        <f t="shared" si="3"/>
        <v>0</v>
      </c>
      <c r="I11" s="20">
        <v>0</v>
      </c>
      <c r="J11" s="96">
        <v>0</v>
      </c>
      <c r="K11" s="78">
        <f t="shared" si="4"/>
        <v>198</v>
      </c>
      <c r="L11" s="42">
        <f t="shared" si="5"/>
        <v>106</v>
      </c>
      <c r="M11" s="21">
        <f t="shared" si="6"/>
        <v>92</v>
      </c>
      <c r="N11" s="15"/>
      <c r="O11" s="11"/>
      <c r="P11" s="11"/>
      <c r="Q11" s="11"/>
      <c r="R11" s="11"/>
      <c r="S11" s="11"/>
      <c r="T11" s="11"/>
      <c r="Z11" s="6"/>
    </row>
    <row r="12" spans="1:26" ht="16.5" customHeight="1">
      <c r="A12" s="83" t="s">
        <v>11</v>
      </c>
      <c r="B12" s="78">
        <f>SUM(C12:D12)</f>
        <v>221</v>
      </c>
      <c r="C12" s="39">
        <v>115</v>
      </c>
      <c r="D12" s="38">
        <v>106</v>
      </c>
      <c r="E12" s="95">
        <f>SUM(F12:G12)</f>
        <v>21</v>
      </c>
      <c r="F12" s="21">
        <v>12</v>
      </c>
      <c r="G12" s="20">
        <v>9</v>
      </c>
      <c r="H12" s="44">
        <f t="shared" si="3"/>
        <v>0</v>
      </c>
      <c r="I12" s="20">
        <v>0</v>
      </c>
      <c r="J12" s="98">
        <v>0</v>
      </c>
      <c r="K12" s="89">
        <f t="shared" si="4"/>
        <v>200</v>
      </c>
      <c r="L12" s="42">
        <f t="shared" si="5"/>
        <v>103</v>
      </c>
      <c r="M12" s="21">
        <f t="shared" si="6"/>
        <v>97</v>
      </c>
      <c r="N12" s="15"/>
      <c r="O12" s="11"/>
      <c r="P12" s="11"/>
      <c r="Q12" s="11"/>
      <c r="R12" s="11"/>
      <c r="S12" s="11"/>
      <c r="T12" s="11"/>
      <c r="Z12" s="6"/>
    </row>
    <row r="13" spans="1:26" ht="16.5" customHeight="1">
      <c r="A13" s="83" t="s">
        <v>12</v>
      </c>
      <c r="B13" s="78">
        <f t="shared" si="0"/>
        <v>182</v>
      </c>
      <c r="C13" s="39">
        <v>102</v>
      </c>
      <c r="D13" s="38">
        <v>80</v>
      </c>
      <c r="E13" s="97">
        <f t="shared" si="2"/>
        <v>20</v>
      </c>
      <c r="F13" s="42">
        <v>11</v>
      </c>
      <c r="G13" s="20">
        <v>9</v>
      </c>
      <c r="H13" s="20">
        <f t="shared" si="3"/>
        <v>0</v>
      </c>
      <c r="I13" s="21">
        <v>0</v>
      </c>
      <c r="J13" s="99">
        <v>0</v>
      </c>
      <c r="K13" s="78">
        <f t="shared" si="4"/>
        <v>162</v>
      </c>
      <c r="L13" s="42">
        <f t="shared" si="5"/>
        <v>91</v>
      </c>
      <c r="M13" s="21">
        <f t="shared" si="6"/>
        <v>71</v>
      </c>
      <c r="N13" s="15"/>
      <c r="O13" s="11"/>
      <c r="P13" s="11"/>
      <c r="Q13" s="11"/>
      <c r="R13" s="11"/>
      <c r="S13" s="11"/>
      <c r="T13" s="11"/>
      <c r="Z13" s="6"/>
    </row>
    <row r="14" spans="1:26" ht="16.5" customHeight="1">
      <c r="A14" s="83" t="s">
        <v>13</v>
      </c>
      <c r="B14" s="78">
        <f t="shared" si="0"/>
        <v>93</v>
      </c>
      <c r="C14" s="39">
        <v>51</v>
      </c>
      <c r="D14" s="86">
        <v>42</v>
      </c>
      <c r="E14" s="95">
        <f t="shared" si="2"/>
        <v>5</v>
      </c>
      <c r="F14" s="21">
        <v>5</v>
      </c>
      <c r="G14" s="20">
        <v>0</v>
      </c>
      <c r="H14" s="20">
        <f t="shared" si="3"/>
        <v>0</v>
      </c>
      <c r="I14" s="21">
        <v>0</v>
      </c>
      <c r="J14" s="99">
        <v>0</v>
      </c>
      <c r="K14" s="89">
        <f t="shared" si="4"/>
        <v>88</v>
      </c>
      <c r="L14" s="42">
        <f t="shared" si="5"/>
        <v>46</v>
      </c>
      <c r="M14" s="21">
        <f t="shared" si="6"/>
        <v>42</v>
      </c>
      <c r="N14" s="15"/>
      <c r="O14" s="11"/>
      <c r="P14" s="11"/>
      <c r="Q14" s="11"/>
      <c r="R14" s="11"/>
      <c r="S14" s="11"/>
      <c r="T14" s="11"/>
      <c r="Z14" s="6"/>
    </row>
    <row r="15" spans="1:20" ht="16.5" customHeight="1">
      <c r="A15" s="83" t="s">
        <v>149</v>
      </c>
      <c r="B15" s="78">
        <f t="shared" si="0"/>
        <v>57</v>
      </c>
      <c r="C15" s="39">
        <v>25</v>
      </c>
      <c r="D15" s="38">
        <v>32</v>
      </c>
      <c r="E15" s="97">
        <f t="shared" si="2"/>
        <v>9</v>
      </c>
      <c r="F15" s="42">
        <v>7</v>
      </c>
      <c r="G15" s="20">
        <v>2</v>
      </c>
      <c r="H15" s="20">
        <f t="shared" si="3"/>
        <v>1</v>
      </c>
      <c r="I15" s="20">
        <v>0</v>
      </c>
      <c r="J15" s="99">
        <v>1</v>
      </c>
      <c r="K15" s="78">
        <f t="shared" si="4"/>
        <v>47</v>
      </c>
      <c r="L15" s="42">
        <f t="shared" si="5"/>
        <v>18</v>
      </c>
      <c r="M15" s="21">
        <f t="shared" si="6"/>
        <v>29</v>
      </c>
      <c r="N15" s="15"/>
      <c r="O15" s="11"/>
      <c r="P15" s="11"/>
      <c r="Q15" s="11"/>
      <c r="R15" s="11"/>
      <c r="S15" s="11"/>
      <c r="T15" s="11"/>
    </row>
    <row r="16" spans="1:20" ht="16.5" customHeight="1" thickBot="1">
      <c r="A16" s="84" t="s">
        <v>150</v>
      </c>
      <c r="B16" s="78">
        <f t="shared" si="0"/>
        <v>51</v>
      </c>
      <c r="C16" s="39">
        <v>23</v>
      </c>
      <c r="D16" s="86">
        <v>28</v>
      </c>
      <c r="E16" s="100">
        <f t="shared" si="2"/>
        <v>28</v>
      </c>
      <c r="F16" s="101">
        <v>16</v>
      </c>
      <c r="G16" s="102">
        <v>12</v>
      </c>
      <c r="H16" s="102">
        <f t="shared" si="3"/>
        <v>0</v>
      </c>
      <c r="I16" s="102">
        <v>0</v>
      </c>
      <c r="J16" s="103">
        <v>0</v>
      </c>
      <c r="K16" s="90">
        <f t="shared" si="4"/>
        <v>23</v>
      </c>
      <c r="L16" s="42">
        <f t="shared" si="5"/>
        <v>7</v>
      </c>
      <c r="M16" s="21">
        <f t="shared" si="6"/>
        <v>16</v>
      </c>
      <c r="N16" s="15"/>
      <c r="O16" s="11"/>
      <c r="P16" s="11"/>
      <c r="Q16" s="11"/>
      <c r="R16" s="11"/>
      <c r="S16" s="11"/>
      <c r="T16" s="11"/>
    </row>
    <row r="17" spans="1:20" ht="11.25" customHeight="1">
      <c r="A17" s="36" t="s">
        <v>141</v>
      </c>
      <c r="B17" s="14"/>
      <c r="C17" s="14"/>
      <c r="D17" s="14"/>
      <c r="E17" s="19"/>
      <c r="F17" s="19"/>
      <c r="G17" s="19"/>
      <c r="H17" s="19"/>
      <c r="I17" s="19"/>
      <c r="J17" s="19"/>
      <c r="K17" s="43"/>
      <c r="L17" s="37"/>
      <c r="M17" s="37"/>
      <c r="N17" s="11"/>
      <c r="O17" s="11"/>
      <c r="P17" s="11"/>
      <c r="Q17" s="11"/>
      <c r="R17" s="11"/>
      <c r="S17" s="11"/>
      <c r="T17" s="11"/>
    </row>
    <row r="18" spans="1:20" ht="11.25" customHeight="1">
      <c r="A18" s="35" t="s">
        <v>124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1.2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5.75" customHeight="1">
      <c r="A20" s="9" t="s">
        <v>139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1"/>
      <c r="N20" s="11"/>
      <c r="O20" s="11"/>
      <c r="P20" s="11"/>
      <c r="Q20" s="11"/>
      <c r="R20" s="11"/>
      <c r="S20" s="11"/>
      <c r="T20" s="11"/>
    </row>
    <row r="21" spans="1:26" ht="15" customHeight="1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11"/>
      <c r="Q21" s="11"/>
      <c r="R21" s="18" t="s">
        <v>146</v>
      </c>
      <c r="S21" s="12"/>
      <c r="T21" s="11"/>
      <c r="Z21" s="6"/>
    </row>
    <row r="22" spans="1:26" ht="4.5" customHeight="1">
      <c r="A22" s="68"/>
      <c r="B22" s="178" t="s">
        <v>114</v>
      </c>
      <c r="C22" s="178"/>
      <c r="D22" s="115"/>
      <c r="E22" s="167" t="s">
        <v>142</v>
      </c>
      <c r="F22" s="168"/>
      <c r="G22" s="169"/>
      <c r="H22" s="174" t="s">
        <v>143</v>
      </c>
      <c r="I22" s="175"/>
      <c r="J22" s="175"/>
      <c r="K22" s="114"/>
      <c r="L22" s="114"/>
      <c r="M22" s="114"/>
      <c r="N22" s="114"/>
      <c r="O22" s="112"/>
      <c r="P22" s="69"/>
      <c r="Q22" s="114"/>
      <c r="R22" s="113"/>
      <c r="S22" s="112"/>
      <c r="T22" s="91"/>
      <c r="Z22" s="6"/>
    </row>
    <row r="23" spans="1:26" ht="9.75" customHeight="1">
      <c r="A23" s="70"/>
      <c r="B23" s="179"/>
      <c r="C23" s="179"/>
      <c r="D23" s="116"/>
      <c r="E23" s="170"/>
      <c r="F23" s="170"/>
      <c r="G23" s="171"/>
      <c r="H23" s="176"/>
      <c r="I23" s="176"/>
      <c r="J23" s="176"/>
      <c r="K23" s="28" t="s">
        <v>14</v>
      </c>
      <c r="L23" s="28" t="s">
        <v>15</v>
      </c>
      <c r="M23" s="29" t="s">
        <v>16</v>
      </c>
      <c r="N23" s="29" t="s">
        <v>17</v>
      </c>
      <c r="O23" s="28" t="s">
        <v>18</v>
      </c>
      <c r="P23" s="28" t="s">
        <v>19</v>
      </c>
      <c r="Q23" s="28" t="s">
        <v>20</v>
      </c>
      <c r="R23" s="28" t="s">
        <v>21</v>
      </c>
      <c r="S23" s="28" t="s">
        <v>22</v>
      </c>
      <c r="T23" s="105" t="s">
        <v>23</v>
      </c>
      <c r="U23" s="6"/>
      <c r="Z23" s="6"/>
    </row>
    <row r="24" spans="1:26" ht="9.75" customHeight="1">
      <c r="A24" s="70"/>
      <c r="B24" s="180"/>
      <c r="C24" s="180"/>
      <c r="D24" s="117" t="s">
        <v>24</v>
      </c>
      <c r="E24" s="172"/>
      <c r="F24" s="172"/>
      <c r="G24" s="173"/>
      <c r="H24" s="177"/>
      <c r="I24" s="177"/>
      <c r="J24" s="177"/>
      <c r="K24" s="28" t="s">
        <v>25</v>
      </c>
      <c r="L24" s="28" t="s">
        <v>26</v>
      </c>
      <c r="M24" s="29" t="s">
        <v>27</v>
      </c>
      <c r="N24" s="29" t="s">
        <v>28</v>
      </c>
      <c r="O24" s="28" t="s">
        <v>29</v>
      </c>
      <c r="P24" s="28" t="s">
        <v>30</v>
      </c>
      <c r="Q24" s="28" t="s">
        <v>31</v>
      </c>
      <c r="R24" s="28" t="s">
        <v>32</v>
      </c>
      <c r="S24" s="28" t="s">
        <v>33</v>
      </c>
      <c r="T24" s="105" t="s">
        <v>34</v>
      </c>
      <c r="U24" s="6"/>
      <c r="Z24" s="6"/>
    </row>
    <row r="25" spans="1:26" ht="9.75" customHeight="1">
      <c r="A25" s="70"/>
      <c r="B25" s="30" t="s">
        <v>29</v>
      </c>
      <c r="C25" s="31" t="s">
        <v>35</v>
      </c>
      <c r="D25" s="26"/>
      <c r="E25" s="163"/>
      <c r="F25" s="31"/>
      <c r="G25" s="32"/>
      <c r="H25" s="33"/>
      <c r="I25" s="31"/>
      <c r="J25" s="31"/>
      <c r="K25" s="28" t="s">
        <v>36</v>
      </c>
      <c r="L25" s="28" t="s">
        <v>37</v>
      </c>
      <c r="M25" s="29" t="s">
        <v>38</v>
      </c>
      <c r="N25" s="29" t="s">
        <v>39</v>
      </c>
      <c r="O25" s="28" t="s">
        <v>34</v>
      </c>
      <c r="P25" s="28" t="s">
        <v>40</v>
      </c>
      <c r="Q25" s="28" t="s">
        <v>41</v>
      </c>
      <c r="R25" s="28" t="s">
        <v>42</v>
      </c>
      <c r="S25" s="28" t="s">
        <v>43</v>
      </c>
      <c r="T25" s="105" t="s">
        <v>44</v>
      </c>
      <c r="U25" s="6"/>
      <c r="Z25" s="6"/>
    </row>
    <row r="26" spans="1:26" ht="9.75" customHeight="1">
      <c r="A26" s="70"/>
      <c r="B26" s="26"/>
      <c r="C26" s="34"/>
      <c r="D26" s="26"/>
      <c r="E26" s="160"/>
      <c r="F26" s="28"/>
      <c r="G26" s="29"/>
      <c r="H26" s="29"/>
      <c r="I26" s="28"/>
      <c r="J26" s="28"/>
      <c r="K26" s="28" t="s">
        <v>45</v>
      </c>
      <c r="L26" s="28" t="s">
        <v>46</v>
      </c>
      <c r="M26" s="29" t="s">
        <v>47</v>
      </c>
      <c r="N26" s="29" t="s">
        <v>48</v>
      </c>
      <c r="O26" s="28" t="s">
        <v>29</v>
      </c>
      <c r="P26" s="28" t="s">
        <v>49</v>
      </c>
      <c r="Q26" s="28" t="s">
        <v>50</v>
      </c>
      <c r="R26" s="28" t="s">
        <v>51</v>
      </c>
      <c r="S26" s="28" t="s">
        <v>33</v>
      </c>
      <c r="T26" s="105" t="s">
        <v>52</v>
      </c>
      <c r="U26" s="6"/>
      <c r="Z26" s="6"/>
    </row>
    <row r="27" spans="1:26" ht="9.75" customHeight="1">
      <c r="A27" s="70"/>
      <c r="B27" s="26"/>
      <c r="C27" s="28" t="s">
        <v>3</v>
      </c>
      <c r="D27" s="27" t="s">
        <v>53</v>
      </c>
      <c r="E27" s="160"/>
      <c r="F27" s="28"/>
      <c r="G27" s="29"/>
      <c r="H27" s="29"/>
      <c r="I27" s="28"/>
      <c r="J27" s="28"/>
      <c r="K27" s="28" t="s">
        <v>55</v>
      </c>
      <c r="L27" s="28" t="s">
        <v>56</v>
      </c>
      <c r="M27" s="29" t="s">
        <v>48</v>
      </c>
      <c r="N27" s="29" t="s">
        <v>57</v>
      </c>
      <c r="O27" s="28" t="s">
        <v>58</v>
      </c>
      <c r="P27" s="28" t="s">
        <v>52</v>
      </c>
      <c r="Q27" s="28" t="s">
        <v>59</v>
      </c>
      <c r="R27" s="28" t="s">
        <v>60</v>
      </c>
      <c r="S27" s="34"/>
      <c r="T27" s="105" t="s">
        <v>52</v>
      </c>
      <c r="U27" s="6"/>
      <c r="Z27" s="6"/>
    </row>
    <row r="28" spans="1:26" ht="9.75" customHeight="1">
      <c r="A28" s="70"/>
      <c r="B28" s="26"/>
      <c r="C28" s="34"/>
      <c r="D28" s="26"/>
      <c r="E28" s="160"/>
      <c r="F28" s="28"/>
      <c r="G28" s="29"/>
      <c r="H28" s="29"/>
      <c r="I28" s="28"/>
      <c r="J28" s="28"/>
      <c r="K28" s="28" t="s">
        <v>61</v>
      </c>
      <c r="L28" s="28" t="s">
        <v>62</v>
      </c>
      <c r="M28" s="29" t="s">
        <v>57</v>
      </c>
      <c r="N28" s="29" t="s">
        <v>63</v>
      </c>
      <c r="O28" s="28" t="s">
        <v>64</v>
      </c>
      <c r="P28" s="28" t="s">
        <v>52</v>
      </c>
      <c r="Q28" s="28" t="s">
        <v>34</v>
      </c>
      <c r="R28" s="28" t="s">
        <v>65</v>
      </c>
      <c r="S28" s="34"/>
      <c r="T28" s="106"/>
      <c r="U28" s="6"/>
      <c r="Z28" s="6"/>
    </row>
    <row r="29" spans="1:26" ht="9.75" customHeight="1">
      <c r="A29" s="70"/>
      <c r="B29" s="27" t="s">
        <v>66</v>
      </c>
      <c r="C29" s="28" t="s">
        <v>53</v>
      </c>
      <c r="D29" s="26"/>
      <c r="E29" s="160"/>
      <c r="F29" s="28"/>
      <c r="G29" s="29"/>
      <c r="H29" s="29"/>
      <c r="I29" s="28"/>
      <c r="J29" s="28"/>
      <c r="K29" s="28" t="s">
        <v>26</v>
      </c>
      <c r="L29" s="28" t="s">
        <v>67</v>
      </c>
      <c r="M29" s="29" t="s">
        <v>68</v>
      </c>
      <c r="N29" s="29" t="s">
        <v>69</v>
      </c>
      <c r="O29" s="28" t="s">
        <v>70</v>
      </c>
      <c r="P29" s="34"/>
      <c r="Q29" s="28" t="s">
        <v>67</v>
      </c>
      <c r="R29" s="28" t="s">
        <v>71</v>
      </c>
      <c r="S29" s="34"/>
      <c r="T29" s="106"/>
      <c r="U29" s="6"/>
      <c r="Z29" s="6"/>
    </row>
    <row r="30" spans="1:26" ht="9.75" customHeight="1">
      <c r="A30" s="70"/>
      <c r="B30" s="26"/>
      <c r="C30" s="34"/>
      <c r="D30" s="26"/>
      <c r="E30" s="160"/>
      <c r="F30" s="28"/>
      <c r="G30" s="29"/>
      <c r="H30" s="29"/>
      <c r="I30" s="34"/>
      <c r="J30" s="28"/>
      <c r="K30" s="28" t="s">
        <v>72</v>
      </c>
      <c r="L30" s="28" t="s">
        <v>119</v>
      </c>
      <c r="M30" s="29" t="s">
        <v>74</v>
      </c>
      <c r="N30" s="29" t="s">
        <v>75</v>
      </c>
      <c r="O30" s="28" t="s">
        <v>76</v>
      </c>
      <c r="P30" s="34"/>
      <c r="Q30" s="28" t="s">
        <v>121</v>
      </c>
      <c r="R30" s="28" t="s">
        <v>77</v>
      </c>
      <c r="S30" s="34"/>
      <c r="T30" s="106"/>
      <c r="U30" s="6"/>
      <c r="Z30" s="6"/>
    </row>
    <row r="31" spans="1:26" ht="9.75" customHeight="1">
      <c r="A31" s="70"/>
      <c r="B31" s="27" t="s">
        <v>78</v>
      </c>
      <c r="C31" s="28" t="s">
        <v>79</v>
      </c>
      <c r="D31" s="26"/>
      <c r="E31" s="160"/>
      <c r="F31" s="34"/>
      <c r="G31" s="29"/>
      <c r="H31" s="29"/>
      <c r="I31" s="34"/>
      <c r="J31" s="28"/>
      <c r="K31" s="28" t="s">
        <v>80</v>
      </c>
      <c r="L31" s="28" t="s">
        <v>117</v>
      </c>
      <c r="M31" s="29" t="s">
        <v>81</v>
      </c>
      <c r="N31" s="29" t="s">
        <v>82</v>
      </c>
      <c r="O31" s="28" t="s">
        <v>83</v>
      </c>
      <c r="P31" s="34"/>
      <c r="Q31" s="28" t="s">
        <v>117</v>
      </c>
      <c r="R31" s="28" t="s">
        <v>84</v>
      </c>
      <c r="S31" s="34"/>
      <c r="T31" s="106"/>
      <c r="U31" s="6"/>
      <c r="Z31" s="6"/>
    </row>
    <row r="32" spans="1:26" ht="9.75" customHeight="1">
      <c r="A32" s="70"/>
      <c r="B32" s="26"/>
      <c r="C32" s="34"/>
      <c r="D32" s="26"/>
      <c r="E32" s="160"/>
      <c r="F32" s="34"/>
      <c r="G32" s="29"/>
      <c r="H32" s="29"/>
      <c r="I32" s="34"/>
      <c r="J32" s="28"/>
      <c r="K32" s="28" t="s">
        <v>67</v>
      </c>
      <c r="L32" s="34"/>
      <c r="M32" s="29" t="s">
        <v>86</v>
      </c>
      <c r="N32" s="29" t="s">
        <v>39</v>
      </c>
      <c r="O32" s="28" t="s">
        <v>34</v>
      </c>
      <c r="P32" s="34"/>
      <c r="Q32" s="34"/>
      <c r="R32" s="28" t="s">
        <v>87</v>
      </c>
      <c r="S32" s="34"/>
      <c r="T32" s="106"/>
      <c r="U32" s="6"/>
      <c r="Z32" s="6"/>
    </row>
    <row r="33" spans="1:26" ht="9.75" customHeight="1">
      <c r="A33" s="70"/>
      <c r="B33" s="26"/>
      <c r="C33" s="34"/>
      <c r="D33" s="26"/>
      <c r="E33" s="160"/>
      <c r="F33" s="34"/>
      <c r="G33" s="29"/>
      <c r="H33" s="29"/>
      <c r="I33" s="34"/>
      <c r="J33" s="28"/>
      <c r="K33" s="28" t="s">
        <v>73</v>
      </c>
      <c r="L33" s="34"/>
      <c r="M33" s="29" t="s">
        <v>74</v>
      </c>
      <c r="N33" s="29" t="s">
        <v>88</v>
      </c>
      <c r="O33" s="28" t="s">
        <v>67</v>
      </c>
      <c r="P33" s="34"/>
      <c r="Q33" s="34"/>
      <c r="R33" s="28" t="s">
        <v>89</v>
      </c>
      <c r="S33" s="34"/>
      <c r="T33" s="106"/>
      <c r="U33" s="6"/>
      <c r="Z33" s="6"/>
    </row>
    <row r="34" spans="1:26" ht="9.75" customHeight="1">
      <c r="A34" s="70"/>
      <c r="B34" s="26"/>
      <c r="C34" s="34"/>
      <c r="D34" s="26"/>
      <c r="E34" s="160"/>
      <c r="F34" s="34"/>
      <c r="G34" s="29"/>
      <c r="H34" s="29"/>
      <c r="I34" s="34"/>
      <c r="J34" s="28"/>
      <c r="K34" s="28" t="s">
        <v>64</v>
      </c>
      <c r="L34" s="34"/>
      <c r="M34" s="29" t="s">
        <v>90</v>
      </c>
      <c r="N34" s="29" t="s">
        <v>91</v>
      </c>
      <c r="O34" s="28" t="s">
        <v>119</v>
      </c>
      <c r="P34" s="34"/>
      <c r="Q34" s="34"/>
      <c r="R34" s="28" t="s">
        <v>92</v>
      </c>
      <c r="S34" s="34"/>
      <c r="T34" s="106"/>
      <c r="U34" s="6"/>
      <c r="Z34" s="6"/>
    </row>
    <row r="35" spans="1:21" ht="9.75" customHeight="1">
      <c r="A35" s="70"/>
      <c r="B35" s="26"/>
      <c r="C35" s="34"/>
      <c r="D35" s="26"/>
      <c r="E35" s="160"/>
      <c r="F35" s="34"/>
      <c r="G35" s="29"/>
      <c r="H35" s="29"/>
      <c r="I35" s="34"/>
      <c r="J35" s="28"/>
      <c r="K35" s="28" t="s">
        <v>70</v>
      </c>
      <c r="L35" s="34"/>
      <c r="M35" s="29" t="s">
        <v>93</v>
      </c>
      <c r="N35" s="29" t="s">
        <v>85</v>
      </c>
      <c r="O35" s="28" t="s">
        <v>117</v>
      </c>
      <c r="P35" s="34"/>
      <c r="Q35" s="34"/>
      <c r="R35" s="28" t="s">
        <v>94</v>
      </c>
      <c r="S35" s="34"/>
      <c r="T35" s="106"/>
      <c r="U35" s="6"/>
    </row>
    <row r="36" spans="1:21" ht="9.75" customHeight="1">
      <c r="A36" s="70"/>
      <c r="B36" s="26"/>
      <c r="C36" s="34"/>
      <c r="D36" s="26"/>
      <c r="E36" s="160"/>
      <c r="F36" s="34"/>
      <c r="G36" s="29"/>
      <c r="H36" s="28"/>
      <c r="I36" s="34"/>
      <c r="J36" s="28"/>
      <c r="K36" s="28" t="s">
        <v>95</v>
      </c>
      <c r="L36" s="34"/>
      <c r="M36" s="29" t="s">
        <v>96</v>
      </c>
      <c r="N36" s="28" t="s">
        <v>97</v>
      </c>
      <c r="O36" s="34"/>
      <c r="P36" s="34"/>
      <c r="Q36" s="34"/>
      <c r="R36" s="28" t="s">
        <v>98</v>
      </c>
      <c r="S36" s="34"/>
      <c r="T36" s="106"/>
      <c r="U36" s="6"/>
    </row>
    <row r="37" spans="1:21" ht="9.75" customHeight="1">
      <c r="A37" s="70"/>
      <c r="B37" s="26"/>
      <c r="C37" s="34"/>
      <c r="D37" s="26"/>
      <c r="E37" s="161"/>
      <c r="F37" s="34"/>
      <c r="G37" s="29"/>
      <c r="H37" s="28"/>
      <c r="I37" s="34"/>
      <c r="J37" s="28"/>
      <c r="K37" s="28" t="s">
        <v>99</v>
      </c>
      <c r="L37" s="34"/>
      <c r="M37" s="29" t="s">
        <v>100</v>
      </c>
      <c r="N37" s="28" t="s">
        <v>101</v>
      </c>
      <c r="O37" s="34"/>
      <c r="P37" s="34"/>
      <c r="Q37" s="34"/>
      <c r="R37" s="28" t="s">
        <v>102</v>
      </c>
      <c r="S37" s="34"/>
      <c r="T37" s="106"/>
      <c r="U37" s="6"/>
    </row>
    <row r="38" spans="1:21" ht="9.75" customHeight="1">
      <c r="A38" s="70"/>
      <c r="B38" s="26"/>
      <c r="C38" s="34"/>
      <c r="D38" s="26"/>
      <c r="E38" s="161"/>
      <c r="F38" s="34"/>
      <c r="G38" s="29"/>
      <c r="H38" s="28"/>
      <c r="I38" s="34"/>
      <c r="J38" s="28"/>
      <c r="K38" s="28" t="s">
        <v>54</v>
      </c>
      <c r="L38" s="34"/>
      <c r="M38" s="29" t="s">
        <v>103</v>
      </c>
      <c r="N38" s="28" t="s">
        <v>104</v>
      </c>
      <c r="O38" s="34"/>
      <c r="P38" s="34"/>
      <c r="Q38" s="34"/>
      <c r="R38" s="28" t="s">
        <v>105</v>
      </c>
      <c r="S38" s="34"/>
      <c r="T38" s="106"/>
      <c r="U38" s="6"/>
    </row>
    <row r="39" spans="1:21" ht="9.75" customHeight="1">
      <c r="A39" s="70"/>
      <c r="B39" s="26"/>
      <c r="C39" s="34"/>
      <c r="D39" s="26"/>
      <c r="E39" s="161"/>
      <c r="F39" s="34"/>
      <c r="G39" s="29"/>
      <c r="H39" s="29"/>
      <c r="I39" s="34"/>
      <c r="J39" s="28"/>
      <c r="K39" s="28" t="s">
        <v>67</v>
      </c>
      <c r="L39" s="34"/>
      <c r="M39" s="29" t="s">
        <v>106</v>
      </c>
      <c r="N39" s="28" t="s">
        <v>107</v>
      </c>
      <c r="O39" s="34"/>
      <c r="P39" s="34"/>
      <c r="Q39" s="34"/>
      <c r="R39" s="28" t="s">
        <v>108</v>
      </c>
      <c r="S39" s="34"/>
      <c r="T39" s="106"/>
      <c r="U39" s="6"/>
    </row>
    <row r="40" spans="1:21" ht="10.5" customHeight="1">
      <c r="A40" s="70"/>
      <c r="B40" s="26"/>
      <c r="C40" s="34"/>
      <c r="D40" s="26"/>
      <c r="E40" s="161"/>
      <c r="F40" s="34"/>
      <c r="G40" s="29"/>
      <c r="H40" s="29"/>
      <c r="I40" s="34"/>
      <c r="J40" s="28"/>
      <c r="K40" s="28" t="s">
        <v>119</v>
      </c>
      <c r="L40" s="34"/>
      <c r="M40" s="29" t="s">
        <v>120</v>
      </c>
      <c r="N40" s="29" t="s">
        <v>109</v>
      </c>
      <c r="O40" s="34"/>
      <c r="P40" s="34"/>
      <c r="Q40" s="34"/>
      <c r="R40" s="29" t="s">
        <v>116</v>
      </c>
      <c r="S40" s="34"/>
      <c r="T40" s="106"/>
      <c r="U40" s="6"/>
    </row>
    <row r="41" spans="1:21" ht="10.5" customHeight="1" thickBot="1">
      <c r="A41" s="72"/>
      <c r="B41" s="107"/>
      <c r="C41" s="108"/>
      <c r="D41" s="107"/>
      <c r="E41" s="162"/>
      <c r="F41" s="108"/>
      <c r="G41" s="109"/>
      <c r="H41" s="109"/>
      <c r="I41" s="108"/>
      <c r="J41" s="110"/>
      <c r="K41" s="110" t="s">
        <v>117</v>
      </c>
      <c r="L41" s="108"/>
      <c r="M41" s="109" t="s">
        <v>118</v>
      </c>
      <c r="N41" s="109"/>
      <c r="O41" s="108"/>
      <c r="P41" s="108"/>
      <c r="Q41" s="108"/>
      <c r="R41" s="109" t="s">
        <v>118</v>
      </c>
      <c r="S41" s="108"/>
      <c r="T41" s="111"/>
      <c r="U41" s="6"/>
    </row>
    <row r="42" spans="1:23" ht="13.5" customHeight="1" thickBot="1">
      <c r="A42" s="104" t="s">
        <v>111</v>
      </c>
      <c r="B42" s="118">
        <f>B43+B44+B45</f>
        <v>159659</v>
      </c>
      <c r="C42" s="119">
        <f aca="true" t="shared" si="7" ref="C42:T42">C43+C44+C45</f>
        <v>3782</v>
      </c>
      <c r="D42" s="118">
        <f t="shared" si="7"/>
        <v>1013</v>
      </c>
      <c r="E42" s="135">
        <f t="shared" si="7"/>
        <v>20</v>
      </c>
      <c r="F42" s="136">
        <f t="shared" si="7"/>
        <v>0</v>
      </c>
      <c r="G42" s="137">
        <f t="shared" si="7"/>
        <v>0</v>
      </c>
      <c r="H42" s="137">
        <f t="shared" si="7"/>
        <v>20</v>
      </c>
      <c r="I42" s="137">
        <f t="shared" si="7"/>
        <v>0</v>
      </c>
      <c r="J42" s="135">
        <f t="shared" si="7"/>
        <v>0</v>
      </c>
      <c r="K42" s="137">
        <f t="shared" si="7"/>
        <v>401</v>
      </c>
      <c r="L42" s="137">
        <f t="shared" si="7"/>
        <v>325</v>
      </c>
      <c r="M42" s="135">
        <f t="shared" si="7"/>
        <v>52</v>
      </c>
      <c r="N42" s="137">
        <f t="shared" si="7"/>
        <v>4</v>
      </c>
      <c r="O42" s="138">
        <f t="shared" si="7"/>
        <v>21</v>
      </c>
      <c r="P42" s="137">
        <f t="shared" si="7"/>
        <v>6</v>
      </c>
      <c r="Q42" s="137">
        <f t="shared" si="7"/>
        <v>7</v>
      </c>
      <c r="R42" s="137">
        <f t="shared" si="7"/>
        <v>4</v>
      </c>
      <c r="S42" s="137">
        <f t="shared" si="7"/>
        <v>147</v>
      </c>
      <c r="T42" s="119">
        <f t="shared" si="7"/>
        <v>6</v>
      </c>
      <c r="U42" s="4"/>
      <c r="V42" s="5"/>
      <c r="W42" s="5"/>
    </row>
    <row r="43" spans="1:21" ht="13.5" customHeight="1">
      <c r="A43" s="64" t="s">
        <v>122</v>
      </c>
      <c r="B43" s="120">
        <v>91870</v>
      </c>
      <c r="C43" s="121">
        <v>2177</v>
      </c>
      <c r="D43" s="22">
        <f>SUM(E43:T43)</f>
        <v>627</v>
      </c>
      <c r="E43" s="23">
        <v>14</v>
      </c>
      <c r="F43" s="24">
        <v>0</v>
      </c>
      <c r="G43" s="24">
        <v>0</v>
      </c>
      <c r="H43" s="24">
        <v>14</v>
      </c>
      <c r="I43" s="24">
        <v>0</v>
      </c>
      <c r="J43" s="24">
        <v>0</v>
      </c>
      <c r="K43" s="24">
        <v>214</v>
      </c>
      <c r="L43" s="24">
        <v>217</v>
      </c>
      <c r="M43" s="24">
        <v>26</v>
      </c>
      <c r="N43" s="24">
        <v>3</v>
      </c>
      <c r="O43" s="25">
        <v>15</v>
      </c>
      <c r="P43" s="24">
        <v>2</v>
      </c>
      <c r="Q43" s="24">
        <v>2</v>
      </c>
      <c r="R43" s="24">
        <v>3</v>
      </c>
      <c r="S43" s="24">
        <v>112</v>
      </c>
      <c r="T43" s="23">
        <v>5</v>
      </c>
      <c r="U43" s="2" t="s">
        <v>52</v>
      </c>
    </row>
    <row r="44" spans="1:21" ht="13.5" customHeight="1">
      <c r="A44" s="129" t="s">
        <v>123</v>
      </c>
      <c r="B44" s="130">
        <v>22527</v>
      </c>
      <c r="C44" s="131">
        <v>533</v>
      </c>
      <c r="D44" s="132">
        <f>SUM(E44:T44)</f>
        <v>127</v>
      </c>
      <c r="E44" s="133">
        <v>2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48</v>
      </c>
      <c r="L44" s="134">
        <v>40</v>
      </c>
      <c r="M44" s="134">
        <v>13</v>
      </c>
      <c r="N44" s="134">
        <v>1</v>
      </c>
      <c r="O44" s="134">
        <v>3</v>
      </c>
      <c r="P44" s="134">
        <v>1</v>
      </c>
      <c r="Q44" s="134">
        <v>2</v>
      </c>
      <c r="R44" s="134">
        <v>0</v>
      </c>
      <c r="S44" s="133">
        <v>17</v>
      </c>
      <c r="T44" s="134">
        <v>0</v>
      </c>
      <c r="U44" s="2" t="s">
        <v>52</v>
      </c>
    </row>
    <row r="45" spans="1:21" ht="13.5" customHeight="1" thickBot="1">
      <c r="A45" s="123" t="s">
        <v>110</v>
      </c>
      <c r="B45" s="124">
        <v>45262</v>
      </c>
      <c r="C45" s="122">
        <v>1072</v>
      </c>
      <c r="D45" s="125">
        <f>SUM(E45:T45)</f>
        <v>259</v>
      </c>
      <c r="E45" s="126">
        <v>4</v>
      </c>
      <c r="F45" s="127">
        <v>0</v>
      </c>
      <c r="G45" s="127">
        <v>0</v>
      </c>
      <c r="H45" s="126">
        <v>6</v>
      </c>
      <c r="I45" s="127">
        <v>0</v>
      </c>
      <c r="J45" s="127">
        <v>0</v>
      </c>
      <c r="K45" s="126">
        <v>139</v>
      </c>
      <c r="L45" s="126">
        <v>68</v>
      </c>
      <c r="M45" s="126">
        <v>13</v>
      </c>
      <c r="N45" s="127">
        <v>0</v>
      </c>
      <c r="O45" s="127">
        <v>3</v>
      </c>
      <c r="P45" s="127">
        <v>3</v>
      </c>
      <c r="Q45" s="127">
        <v>3</v>
      </c>
      <c r="R45" s="127">
        <v>1</v>
      </c>
      <c r="S45" s="126">
        <v>18</v>
      </c>
      <c r="T45" s="128">
        <v>1</v>
      </c>
      <c r="U45" s="2"/>
    </row>
    <row r="46" spans="1:20" ht="21.75" customHeight="1">
      <c r="A46" s="196" t="s">
        <v>144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</row>
    <row r="47" spans="1:20" ht="13.5" customHeight="1">
      <c r="A47" s="36" t="s">
        <v>148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3.5" customHeight="1">
      <c r="A48" s="35" t="s">
        <v>125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ht="11.25" customHeight="1">
      <c r="A49" s="3" t="s">
        <v>52</v>
      </c>
    </row>
    <row r="50" s="47" customFormat="1" ht="16.5" customHeight="1">
      <c r="A50" s="46" t="s">
        <v>126</v>
      </c>
    </row>
    <row r="51" s="47" customFormat="1" ht="16.5" customHeight="1" thickBot="1">
      <c r="Q51" s="47" t="s">
        <v>147</v>
      </c>
    </row>
    <row r="52" spans="1:20" s="47" customFormat="1" ht="16.5" customHeight="1">
      <c r="A52" s="48"/>
      <c r="B52" s="190" t="s">
        <v>127</v>
      </c>
      <c r="C52" s="191"/>
      <c r="D52" s="192"/>
      <c r="E52" s="197" t="s">
        <v>128</v>
      </c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9"/>
      <c r="Q52" s="190" t="s">
        <v>138</v>
      </c>
      <c r="R52" s="191"/>
      <c r="S52" s="192"/>
      <c r="T52" s="49"/>
    </row>
    <row r="53" spans="1:20" s="47" customFormat="1" ht="16.5" customHeight="1">
      <c r="A53" s="50"/>
      <c r="B53" s="193" t="s">
        <v>129</v>
      </c>
      <c r="C53" s="194"/>
      <c r="D53" s="195"/>
      <c r="E53" s="200" t="s">
        <v>130</v>
      </c>
      <c r="F53" s="200"/>
      <c r="G53" s="201"/>
      <c r="H53" s="202" t="s">
        <v>131</v>
      </c>
      <c r="I53" s="200"/>
      <c r="J53" s="201"/>
      <c r="K53" s="202" t="s">
        <v>132</v>
      </c>
      <c r="L53" s="200"/>
      <c r="M53" s="201"/>
      <c r="N53" s="202" t="s">
        <v>133</v>
      </c>
      <c r="O53" s="200"/>
      <c r="P53" s="200"/>
      <c r="Q53" s="193"/>
      <c r="R53" s="194"/>
      <c r="S53" s="195"/>
      <c r="T53" s="49"/>
    </row>
    <row r="54" spans="1:20" s="47" customFormat="1" ht="16.5" customHeight="1" thickBot="1">
      <c r="A54" s="50" t="s">
        <v>52</v>
      </c>
      <c r="B54" s="58" t="s">
        <v>3</v>
      </c>
      <c r="C54" s="59" t="s">
        <v>4</v>
      </c>
      <c r="D54" s="60" t="s">
        <v>5</v>
      </c>
      <c r="E54" s="61" t="s">
        <v>3</v>
      </c>
      <c r="F54" s="59" t="s">
        <v>4</v>
      </c>
      <c r="G54" s="59" t="s">
        <v>5</v>
      </c>
      <c r="H54" s="59" t="s">
        <v>3</v>
      </c>
      <c r="I54" s="59" t="s">
        <v>4</v>
      </c>
      <c r="J54" s="59" t="s">
        <v>5</v>
      </c>
      <c r="K54" s="59" t="s">
        <v>3</v>
      </c>
      <c r="L54" s="59" t="s">
        <v>4</v>
      </c>
      <c r="M54" s="59" t="s">
        <v>5</v>
      </c>
      <c r="N54" s="59" t="s">
        <v>3</v>
      </c>
      <c r="O54" s="59" t="s">
        <v>4</v>
      </c>
      <c r="P54" s="59" t="s">
        <v>5</v>
      </c>
      <c r="Q54" s="58" t="s">
        <v>134</v>
      </c>
      <c r="R54" s="59" t="s">
        <v>135</v>
      </c>
      <c r="S54" s="60" t="s">
        <v>136</v>
      </c>
      <c r="T54" s="49"/>
    </row>
    <row r="55" spans="1:20" s="47" customFormat="1" ht="16.5" customHeight="1" thickBot="1">
      <c r="A55" s="62" t="s">
        <v>137</v>
      </c>
      <c r="B55" s="155">
        <f aca="true" t="shared" si="8" ref="B55:S55">B56+B57+B58</f>
        <v>770</v>
      </c>
      <c r="C55" s="156">
        <f t="shared" si="8"/>
        <v>427</v>
      </c>
      <c r="D55" s="157">
        <f t="shared" si="8"/>
        <v>343</v>
      </c>
      <c r="E55" s="158">
        <f t="shared" si="8"/>
        <v>6</v>
      </c>
      <c r="F55" s="159">
        <f t="shared" si="8"/>
        <v>2</v>
      </c>
      <c r="G55" s="159">
        <f t="shared" si="8"/>
        <v>4</v>
      </c>
      <c r="H55" s="159">
        <f t="shared" si="8"/>
        <v>256</v>
      </c>
      <c r="I55" s="159">
        <f t="shared" si="8"/>
        <v>176</v>
      </c>
      <c r="J55" s="159">
        <f t="shared" si="8"/>
        <v>80</v>
      </c>
      <c r="K55" s="159">
        <f t="shared" si="8"/>
        <v>424</v>
      </c>
      <c r="L55" s="159">
        <f t="shared" si="8"/>
        <v>257</v>
      </c>
      <c r="M55" s="159">
        <f t="shared" si="8"/>
        <v>167</v>
      </c>
      <c r="N55" s="159">
        <f t="shared" si="8"/>
        <v>164</v>
      </c>
      <c r="O55" s="159">
        <f t="shared" si="8"/>
        <v>73</v>
      </c>
      <c r="P55" s="159">
        <f t="shared" si="8"/>
        <v>91</v>
      </c>
      <c r="Q55" s="155">
        <f t="shared" si="8"/>
        <v>251</v>
      </c>
      <c r="R55" s="159">
        <f t="shared" si="8"/>
        <v>464</v>
      </c>
      <c r="S55" s="157">
        <f t="shared" si="8"/>
        <v>55</v>
      </c>
      <c r="T55" s="49"/>
    </row>
    <row r="56" spans="1:20" s="47" customFormat="1" ht="16.5" customHeight="1">
      <c r="A56" s="63" t="s">
        <v>122</v>
      </c>
      <c r="B56" s="51">
        <f>(C56+D56)</f>
        <v>360</v>
      </c>
      <c r="C56" s="52">
        <v>196</v>
      </c>
      <c r="D56" s="57">
        <v>164</v>
      </c>
      <c r="E56" s="56">
        <f>SUM(F56+G56)</f>
        <v>4</v>
      </c>
      <c r="F56" s="53">
        <v>1</v>
      </c>
      <c r="G56" s="53">
        <v>3</v>
      </c>
      <c r="H56" s="52">
        <f>SUM(I56+J56)</f>
        <v>136</v>
      </c>
      <c r="I56" s="53">
        <v>88</v>
      </c>
      <c r="J56" s="53">
        <v>48</v>
      </c>
      <c r="K56" s="52">
        <f>SUM(L56+M56)</f>
        <v>196</v>
      </c>
      <c r="L56" s="53">
        <v>121</v>
      </c>
      <c r="M56" s="53">
        <v>75</v>
      </c>
      <c r="N56" s="52">
        <f>SUM(O56+P56)</f>
        <v>72</v>
      </c>
      <c r="O56" s="53">
        <v>35</v>
      </c>
      <c r="P56" s="53">
        <v>37</v>
      </c>
      <c r="Q56" s="55">
        <v>111</v>
      </c>
      <c r="R56" s="53">
        <v>220</v>
      </c>
      <c r="S56" s="54">
        <v>29</v>
      </c>
      <c r="T56" s="49"/>
    </row>
    <row r="57" spans="1:20" s="47" customFormat="1" ht="16.5" customHeight="1">
      <c r="A57" s="147" t="s">
        <v>123</v>
      </c>
      <c r="B57" s="148">
        <f>(C57+D57)</f>
        <v>99</v>
      </c>
      <c r="C57" s="149">
        <v>53</v>
      </c>
      <c r="D57" s="150">
        <v>46</v>
      </c>
      <c r="E57" s="151">
        <f>SUM(F57+G57)</f>
        <v>1</v>
      </c>
      <c r="F57" s="152">
        <v>0</v>
      </c>
      <c r="G57" s="152">
        <v>1</v>
      </c>
      <c r="H57" s="149">
        <f>SUM(I57+J57)</f>
        <v>34</v>
      </c>
      <c r="I57" s="152">
        <v>26</v>
      </c>
      <c r="J57" s="152">
        <v>8</v>
      </c>
      <c r="K57" s="149">
        <f>SUM(L57+M57)</f>
        <v>55</v>
      </c>
      <c r="L57" s="152">
        <v>29</v>
      </c>
      <c r="M57" s="152">
        <v>26</v>
      </c>
      <c r="N57" s="149">
        <f>SUM(O57+P57)</f>
        <v>17</v>
      </c>
      <c r="O57" s="152">
        <v>6</v>
      </c>
      <c r="P57" s="152">
        <v>11</v>
      </c>
      <c r="Q57" s="153">
        <v>23</v>
      </c>
      <c r="R57" s="152">
        <v>66</v>
      </c>
      <c r="S57" s="154">
        <v>10</v>
      </c>
      <c r="T57" s="49"/>
    </row>
    <row r="58" spans="1:20" s="47" customFormat="1" ht="16.5" customHeight="1" thickBot="1">
      <c r="A58" s="139" t="s">
        <v>110</v>
      </c>
      <c r="B58" s="140">
        <f>(C58+D58)</f>
        <v>311</v>
      </c>
      <c r="C58" s="141">
        <v>178</v>
      </c>
      <c r="D58" s="142">
        <v>133</v>
      </c>
      <c r="E58" s="143">
        <f>SUM(F58+G58)</f>
        <v>1</v>
      </c>
      <c r="F58" s="141">
        <v>1</v>
      </c>
      <c r="G58" s="144">
        <v>0</v>
      </c>
      <c r="H58" s="141">
        <f>SUM(I58+J58)</f>
        <v>86</v>
      </c>
      <c r="I58" s="144">
        <v>62</v>
      </c>
      <c r="J58" s="144">
        <v>24</v>
      </c>
      <c r="K58" s="141">
        <f>SUM(L58+M58)</f>
        <v>173</v>
      </c>
      <c r="L58" s="144">
        <v>107</v>
      </c>
      <c r="M58" s="144">
        <v>66</v>
      </c>
      <c r="N58" s="141">
        <f>SUM(O58+P58)</f>
        <v>75</v>
      </c>
      <c r="O58" s="144">
        <v>32</v>
      </c>
      <c r="P58" s="144">
        <v>43</v>
      </c>
      <c r="Q58" s="145">
        <v>117</v>
      </c>
      <c r="R58" s="144">
        <v>178</v>
      </c>
      <c r="S58" s="146">
        <v>16</v>
      </c>
      <c r="T58" s="49"/>
    </row>
  </sheetData>
  <sheetProtection/>
  <mergeCells count="16">
    <mergeCell ref="Q52:S53"/>
    <mergeCell ref="A46:T46"/>
    <mergeCell ref="B52:D52"/>
    <mergeCell ref="E52:P52"/>
    <mergeCell ref="B53:D53"/>
    <mergeCell ref="E53:G53"/>
    <mergeCell ref="H53:J53"/>
    <mergeCell ref="K53:M53"/>
    <mergeCell ref="N53:P53"/>
    <mergeCell ref="E4:J4"/>
    <mergeCell ref="E22:G24"/>
    <mergeCell ref="H22:J24"/>
    <mergeCell ref="B22:C24"/>
    <mergeCell ref="K4:M4"/>
    <mergeCell ref="H5:J5"/>
    <mergeCell ref="B4:D5"/>
  </mergeCells>
  <printOptions/>
  <pageMargins left="0.984251968503937" right="0.65" top="0.984251968503937" bottom="1.1811023622047245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4.625" defaultRowHeight="9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A:\T7-1～２.jsd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岐阜県</cp:lastModifiedBy>
  <cp:lastPrinted>2011-03-08T07:19:09Z</cp:lastPrinted>
  <dcterms:created xsi:type="dcterms:W3CDTF">2004-01-30T03:00:00Z</dcterms:created>
  <dcterms:modified xsi:type="dcterms:W3CDTF">2011-03-08T07:20:05Z</dcterms:modified>
  <cp:category/>
  <cp:version/>
  <cp:contentType/>
  <cp:contentStatus/>
  <cp:revision>71</cp:revision>
</cp:coreProperties>
</file>