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7.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8.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9.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10.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11.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12.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drawings/drawing13.xml" ContentType="application/vnd.openxmlformats-officedocument.drawing+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4.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drawings/drawing15.xml" ContentType="application/vnd.openxmlformats-officedocument.drawing+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drawings/drawing16.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継続事業費補助金\07_事業者等への案内、QA関係\様式（HP掲載用）\申請様式\"/>
    </mc:Choice>
  </mc:AlternateContent>
  <bookViews>
    <workbookView xWindow="0" yWindow="0" windowWidth="28800" windowHeight="12210" activeTab="1"/>
  </bookViews>
  <sheets>
    <sheet name="本申請書の使い方" sheetId="25" r:id="rId1"/>
    <sheet name="総括表（申請）" sheetId="20" r:id="rId2"/>
    <sheet name="総括表 (変更)" sheetId="32" state="hidden" r:id="rId3"/>
    <sheet name="総括表 (実績)" sheetId="33" state="hidden" r:id="rId4"/>
    <sheet name="申請額一覧 " sheetId="24" r:id="rId5"/>
    <sheet name="個票１" sheetId="19" r:id="rId6"/>
    <sheet name="個票２" sheetId="41" r:id="rId7"/>
    <sheet name="個票３" sheetId="42" r:id="rId8"/>
    <sheet name="個票４" sheetId="43" r:id="rId9"/>
    <sheet name="個票５" sheetId="44" r:id="rId10"/>
    <sheet name="個票６" sheetId="45" r:id="rId11"/>
    <sheet name="個票７" sheetId="46" r:id="rId12"/>
    <sheet name="個票８" sheetId="47" r:id="rId13"/>
    <sheet name="個票９" sheetId="48" r:id="rId14"/>
    <sheet name="個票１０" sheetId="49" r:id="rId15"/>
    <sheet name="個票１１" sheetId="50" r:id="rId16"/>
    <sheet name="個票１２" sheetId="51" r:id="rId17"/>
    <sheet name="個票１３" sheetId="52" r:id="rId18"/>
    <sheet name="個票１４" sheetId="53" r:id="rId19"/>
    <sheet name="個票１５" sheetId="54" r:id="rId20"/>
    <sheet name="基準単価" sheetId="26" state="hidden" r:id="rId21"/>
  </sheets>
  <definedNames>
    <definedName name="_xlnm.Print_Area" localSheetId="20">基準単価!$A$1:$G$35</definedName>
    <definedName name="_xlnm.Print_Area" localSheetId="5">個票１!$A$1:$AO$181</definedName>
    <definedName name="_xlnm.Print_Area" localSheetId="14">個票１０!$A$1:$AO$181</definedName>
    <definedName name="_xlnm.Print_Area" localSheetId="15">個票１１!$A$1:$AO$181</definedName>
    <definedName name="_xlnm.Print_Area" localSheetId="16">個票１２!$A$1:$AO$181</definedName>
    <definedName name="_xlnm.Print_Area" localSheetId="17">個票１３!$A$1:$AO$181</definedName>
    <definedName name="_xlnm.Print_Area" localSheetId="18">個票１４!$A$1:$AO$181</definedName>
    <definedName name="_xlnm.Print_Area" localSheetId="19">個票１５!$A$1:$AO$181</definedName>
    <definedName name="_xlnm.Print_Area" localSheetId="6">個票２!$A$1:$AO$181</definedName>
    <definedName name="_xlnm.Print_Area" localSheetId="7">個票３!$A$1:$AO$181</definedName>
    <definedName name="_xlnm.Print_Area" localSheetId="8">個票４!$A$1:$AO$181</definedName>
    <definedName name="_xlnm.Print_Area" localSheetId="9">個票５!$A$1:$AO$181</definedName>
    <definedName name="_xlnm.Print_Area" localSheetId="10">個票６!$A$1:$AO$181</definedName>
    <definedName name="_xlnm.Print_Area" localSheetId="11">個票７!$A$1:$AO$181</definedName>
    <definedName name="_xlnm.Print_Area" localSheetId="12">個票８!$A$1:$AO$181</definedName>
    <definedName name="_xlnm.Print_Area" localSheetId="13">個票９!$A$1:$AO$181</definedName>
    <definedName name="_xlnm.Print_Area" localSheetId="4">'申請額一覧 '!$A$1:$R$31</definedName>
    <definedName name="_xlnm.Print_Area" localSheetId="3">'総括表 (実績)'!$A$1:$AO$43</definedName>
    <definedName name="_xlnm.Print_Area" localSheetId="2">'総括表 (変更)'!$A$1:$AO$43</definedName>
    <definedName name="_xlnm.Print_Area" localSheetId="1">'総括表（申請）'!$A$1:$AO$50</definedName>
  </definedNames>
  <calcPr calcId="162913"/>
</workbook>
</file>

<file path=xl/calcChain.xml><?xml version="1.0" encoding="utf-8"?>
<calcChain xmlns="http://schemas.openxmlformats.org/spreadsheetml/2006/main">
  <c r="K115" i="54" l="1"/>
  <c r="AJ48" i="54" s="1"/>
  <c r="K99" i="54"/>
  <c r="AJ37" i="54" s="1"/>
  <c r="K83" i="54"/>
  <c r="AB48" i="54"/>
  <c r="AB37" i="54"/>
  <c r="AJ14" i="54"/>
  <c r="AB14" i="54"/>
  <c r="K115" i="53"/>
  <c r="AJ48" i="53" s="1"/>
  <c r="K99" i="53"/>
  <c r="AJ37" i="53" s="1"/>
  <c r="K83" i="53"/>
  <c r="AB48" i="53"/>
  <c r="AB37" i="53"/>
  <c r="AJ14" i="53"/>
  <c r="AB14" i="53"/>
  <c r="K115" i="52"/>
  <c r="AJ48" i="52" s="1"/>
  <c r="K99" i="52"/>
  <c r="AJ37" i="52" s="1"/>
  <c r="K83" i="52"/>
  <c r="AB48" i="52"/>
  <c r="AB37" i="52"/>
  <c r="AJ14" i="52"/>
  <c r="AB14" i="52"/>
  <c r="K115" i="51"/>
  <c r="AJ48" i="51" s="1"/>
  <c r="K99" i="51"/>
  <c r="AJ37" i="51" s="1"/>
  <c r="K83" i="51"/>
  <c r="AB48" i="51"/>
  <c r="AB37" i="51"/>
  <c r="AJ14" i="51"/>
  <c r="AB14" i="51"/>
  <c r="K115" i="50"/>
  <c r="K99" i="50"/>
  <c r="K83" i="50"/>
  <c r="AJ48" i="50"/>
  <c r="AB48" i="50"/>
  <c r="AJ37" i="50"/>
  <c r="AB37" i="50"/>
  <c r="AJ14" i="50"/>
  <c r="AB14" i="50"/>
  <c r="K115" i="49"/>
  <c r="AJ48" i="49" s="1"/>
  <c r="K99" i="49"/>
  <c r="AJ37" i="49" s="1"/>
  <c r="K83" i="49"/>
  <c r="AB48" i="49"/>
  <c r="AB37" i="49"/>
  <c r="AJ14" i="49"/>
  <c r="AB14" i="49"/>
  <c r="K115" i="48"/>
  <c r="AJ48" i="48" s="1"/>
  <c r="K99" i="48"/>
  <c r="K83" i="48"/>
  <c r="AB48" i="48"/>
  <c r="AJ37" i="48"/>
  <c r="AB37" i="48"/>
  <c r="AJ14" i="48"/>
  <c r="AB14" i="48"/>
  <c r="K115" i="47"/>
  <c r="AJ48" i="47" s="1"/>
  <c r="K99" i="47"/>
  <c r="K83" i="47"/>
  <c r="AB48" i="47"/>
  <c r="AJ37" i="47"/>
  <c r="AB37" i="47"/>
  <c r="AJ14" i="47"/>
  <c r="AB14" i="47"/>
  <c r="K115" i="46"/>
  <c r="K99" i="46"/>
  <c r="K83" i="46"/>
  <c r="AJ48" i="46"/>
  <c r="AB48" i="46"/>
  <c r="AJ37" i="46"/>
  <c r="AB37" i="46"/>
  <c r="AJ14" i="46"/>
  <c r="AB14" i="46"/>
  <c r="K115" i="45"/>
  <c r="K99" i="45"/>
  <c r="K83" i="45"/>
  <c r="AJ48" i="45"/>
  <c r="AB48" i="45"/>
  <c r="AJ37" i="45"/>
  <c r="AB37" i="45"/>
  <c r="AJ14" i="45"/>
  <c r="AB14" i="45"/>
  <c r="K115" i="44"/>
  <c r="K99" i="44"/>
  <c r="AJ37" i="44" s="1"/>
  <c r="K83" i="44"/>
  <c r="AJ14" i="44" s="1"/>
  <c r="AJ48" i="44"/>
  <c r="AB48" i="44"/>
  <c r="AB37" i="44"/>
  <c r="AB14" i="44"/>
  <c r="K115" i="43"/>
  <c r="AJ48" i="43" s="1"/>
  <c r="K99" i="43"/>
  <c r="AJ37" i="43" s="1"/>
  <c r="K83" i="43"/>
  <c r="AJ14" i="43" s="1"/>
  <c r="AB48" i="43"/>
  <c r="AB37" i="43"/>
  <c r="AB14" i="43"/>
  <c r="K115" i="42"/>
  <c r="AJ48" i="42" s="1"/>
  <c r="K99" i="42"/>
  <c r="AJ37" i="42" s="1"/>
  <c r="K83" i="42"/>
  <c r="AB48" i="42"/>
  <c r="AB37" i="42"/>
  <c r="AJ14" i="42"/>
  <c r="AB14" i="42"/>
  <c r="K115" i="41"/>
  <c r="AJ48" i="41" s="1"/>
  <c r="K99" i="41"/>
  <c r="K83" i="41"/>
  <c r="AB48" i="41"/>
  <c r="AJ37" i="41"/>
  <c r="AB37" i="41"/>
  <c r="AJ14" i="41"/>
  <c r="AB14" i="41"/>
  <c r="AB48" i="19" l="1"/>
  <c r="AB37" i="19"/>
  <c r="AB14" i="19"/>
  <c r="K99" i="19" l="1"/>
  <c r="AJ37" i="19" s="1"/>
  <c r="N10" i="24"/>
  <c r="K21" i="24"/>
  <c r="K13" i="24"/>
  <c r="K10" i="24"/>
  <c r="D8" i="24"/>
  <c r="N14" i="24"/>
  <c r="N11" i="24"/>
  <c r="N20" i="24"/>
  <c r="N13" i="24"/>
  <c r="N15" i="24"/>
  <c r="K11" i="24"/>
  <c r="K9" i="24"/>
  <c r="N19" i="24"/>
  <c r="K22" i="24"/>
  <c r="K19" i="24"/>
  <c r="K18" i="24"/>
  <c r="N16" i="24"/>
  <c r="K14" i="24"/>
  <c r="N12" i="24"/>
  <c r="K17" i="24"/>
  <c r="K15" i="24"/>
  <c r="K20" i="24"/>
  <c r="N9" i="24"/>
  <c r="K12" i="24"/>
  <c r="N22" i="24"/>
  <c r="N17" i="24"/>
  <c r="N18" i="24"/>
  <c r="K16" i="24"/>
  <c r="N21" i="24"/>
  <c r="K115" i="19" l="1"/>
  <c r="AJ48" i="19" s="1"/>
  <c r="K83" i="19"/>
  <c r="AJ14" i="19" s="1"/>
  <c r="M9" i="24"/>
  <c r="M12" i="24"/>
  <c r="M10" i="24"/>
  <c r="M20" i="24"/>
  <c r="M15" i="24"/>
  <c r="M22" i="24"/>
  <c r="M13" i="24"/>
  <c r="M17" i="24"/>
  <c r="M21" i="24"/>
  <c r="M14" i="24"/>
  <c r="M18" i="24"/>
  <c r="M16" i="24"/>
  <c r="M11" i="24"/>
  <c r="M19" i="24"/>
  <c r="H17" i="24"/>
  <c r="H20" i="24"/>
  <c r="D20" i="24"/>
  <c r="F9" i="24"/>
  <c r="H19" i="24"/>
  <c r="D10" i="24"/>
  <c r="E18" i="24"/>
  <c r="H10" i="24"/>
  <c r="H21" i="24"/>
  <c r="H11" i="24"/>
  <c r="H15" i="24"/>
  <c r="D17" i="24"/>
  <c r="E16" i="24"/>
  <c r="F22" i="24"/>
  <c r="F14" i="24"/>
  <c r="D19" i="24"/>
  <c r="E21" i="24"/>
  <c r="E17" i="24"/>
  <c r="E8" i="24"/>
  <c r="D16" i="24"/>
  <c r="E9" i="24"/>
  <c r="F10" i="24"/>
  <c r="H22" i="24"/>
  <c r="D14" i="24"/>
  <c r="E14" i="24"/>
  <c r="D9" i="24"/>
  <c r="D21" i="24"/>
  <c r="F12" i="24"/>
  <c r="H13" i="24"/>
  <c r="F11" i="24"/>
  <c r="D18" i="24"/>
  <c r="D15" i="24"/>
  <c r="D13" i="24"/>
  <c r="D11" i="24"/>
  <c r="H9" i="24"/>
  <c r="E12" i="24"/>
  <c r="N8" i="24"/>
  <c r="H14" i="24"/>
  <c r="F17" i="24"/>
  <c r="E22" i="24"/>
  <c r="F21" i="24"/>
  <c r="E15" i="24"/>
  <c r="F19" i="24"/>
  <c r="H12" i="24"/>
  <c r="D12" i="24"/>
  <c r="E11" i="24"/>
  <c r="H16" i="24"/>
  <c r="H18" i="24"/>
  <c r="F15" i="24"/>
  <c r="F20" i="24"/>
  <c r="E19" i="24"/>
  <c r="E13" i="24"/>
  <c r="D22" i="24"/>
  <c r="F8" i="24"/>
  <c r="E20" i="24"/>
  <c r="F18" i="24"/>
  <c r="F16" i="24"/>
  <c r="E10" i="24"/>
  <c r="H8" i="24"/>
  <c r="F13" i="24"/>
  <c r="K8" i="24"/>
  <c r="U40" i="33" l="1"/>
  <c r="U32" i="33"/>
  <c r="U14" i="33"/>
  <c r="U39" i="33"/>
  <c r="U31" i="33"/>
  <c r="U23" i="33"/>
  <c r="U15" i="33"/>
  <c r="U26" i="33"/>
  <c r="U38" i="33"/>
  <c r="U30" i="33"/>
  <c r="U22" i="33"/>
  <c r="U12" i="33"/>
  <c r="U37" i="33"/>
  <c r="U21" i="33"/>
  <c r="U36" i="33"/>
  <c r="U28" i="33"/>
  <c r="U20" i="33"/>
  <c r="U35" i="33"/>
  <c r="U27" i="33"/>
  <c r="U34" i="33"/>
  <c r="U18" i="33"/>
  <c r="U33" i="33"/>
  <c r="U25" i="33"/>
  <c r="U16" i="33"/>
  <c r="U40" i="32"/>
  <c r="U32" i="32"/>
  <c r="U16" i="32"/>
  <c r="U14" i="32"/>
  <c r="U39" i="32"/>
  <c r="U31" i="32"/>
  <c r="U23" i="32"/>
  <c r="U12" i="32"/>
  <c r="U38" i="32"/>
  <c r="U30" i="32"/>
  <c r="U37" i="32"/>
  <c r="U21" i="32"/>
  <c r="U36" i="32"/>
  <c r="U35" i="32"/>
  <c r="U27" i="32"/>
  <c r="U33" i="32"/>
  <c r="U22" i="32"/>
  <c r="U20" i="32"/>
  <c r="U34" i="32"/>
  <c r="U26" i="32"/>
  <c r="U18" i="32"/>
  <c r="U25" i="32"/>
  <c r="U15" i="32"/>
  <c r="U28" i="32"/>
  <c r="U18" i="20"/>
  <c r="U26" i="20"/>
  <c r="U34" i="20"/>
  <c r="U33" i="20"/>
  <c r="U27" i="20"/>
  <c r="U35" i="20"/>
  <c r="U20" i="20"/>
  <c r="U28" i="20"/>
  <c r="U36" i="20"/>
  <c r="U40" i="20"/>
  <c r="U21" i="20"/>
  <c r="U37" i="20"/>
  <c r="U25" i="20"/>
  <c r="U22" i="20"/>
  <c r="U30" i="20"/>
  <c r="U38" i="20"/>
  <c r="U23" i="20"/>
  <c r="U31" i="20"/>
  <c r="U39" i="20"/>
  <c r="U32" i="20"/>
  <c r="U14" i="20"/>
  <c r="U15" i="20"/>
  <c r="U16" i="20"/>
  <c r="U12" i="20"/>
  <c r="Y38" i="33"/>
  <c r="Y26" i="33"/>
  <c r="AI39" i="33"/>
  <c r="AI35" i="33"/>
  <c r="AI31" i="33"/>
  <c r="AI27" i="33"/>
  <c r="AI25" i="33"/>
  <c r="AI23" i="33"/>
  <c r="AI15" i="33"/>
  <c r="AE15" i="33"/>
  <c r="Y30" i="33"/>
  <c r="AE39" i="33"/>
  <c r="AE35" i="33"/>
  <c r="AE31" i="33"/>
  <c r="AE27" i="33"/>
  <c r="AE25" i="33"/>
  <c r="AE23" i="33"/>
  <c r="Y28" i="33"/>
  <c r="Y39" i="33"/>
  <c r="Y35" i="33"/>
  <c r="Y31" i="33"/>
  <c r="Y27" i="33"/>
  <c r="Y25" i="33"/>
  <c r="Y23" i="33"/>
  <c r="Y15" i="33"/>
  <c r="Y40" i="33"/>
  <c r="Y20" i="33"/>
  <c r="AI40" i="33"/>
  <c r="AI38" i="33"/>
  <c r="AI36" i="33"/>
  <c r="AI32" i="33"/>
  <c r="AI30" i="33"/>
  <c r="AI28" i="33"/>
  <c r="AI26" i="33"/>
  <c r="AI20" i="33"/>
  <c r="AI18" i="33"/>
  <c r="Y36" i="33"/>
  <c r="Y18" i="33"/>
  <c r="AE40" i="33"/>
  <c r="AE38" i="33"/>
  <c r="AE36" i="33"/>
  <c r="AE32" i="33"/>
  <c r="AE30" i="33"/>
  <c r="AE28" i="33"/>
  <c r="AE26" i="33"/>
  <c r="AE20" i="33"/>
  <c r="AE18" i="33"/>
  <c r="Y32" i="33"/>
  <c r="AI39" i="32"/>
  <c r="AI35" i="32"/>
  <c r="AI31" i="32"/>
  <c r="AI27" i="32"/>
  <c r="AI25" i="32"/>
  <c r="AI23" i="32"/>
  <c r="AE39" i="32"/>
  <c r="AE35" i="32"/>
  <c r="AE31" i="32"/>
  <c r="AE27" i="32"/>
  <c r="AE25" i="32"/>
  <c r="AE23" i="32"/>
  <c r="AE15" i="32"/>
  <c r="Y39" i="32"/>
  <c r="Y35" i="32"/>
  <c r="Y31" i="32"/>
  <c r="Y27" i="32"/>
  <c r="Y25" i="32"/>
  <c r="Y23" i="32"/>
  <c r="AE18" i="32"/>
  <c r="AI40" i="32"/>
  <c r="AI38" i="32"/>
  <c r="AI36" i="32"/>
  <c r="AI32" i="32"/>
  <c r="AI30" i="32"/>
  <c r="AI28" i="32"/>
  <c r="AI26" i="32"/>
  <c r="AI20" i="32"/>
  <c r="AI18" i="32"/>
  <c r="AE28" i="32"/>
  <c r="AE26" i="32"/>
  <c r="AE20" i="32"/>
  <c r="AE40" i="32"/>
  <c r="AE38" i="32"/>
  <c r="AE36" i="32"/>
  <c r="AE32" i="32"/>
  <c r="AE30" i="32"/>
  <c r="Y40" i="32"/>
  <c r="Y38" i="32"/>
  <c r="Y36" i="32"/>
  <c r="Y32" i="32"/>
  <c r="Y30" i="32"/>
  <c r="Y28" i="32"/>
  <c r="Y26" i="32"/>
  <c r="Y20" i="32"/>
  <c r="Y18" i="32"/>
  <c r="AI15" i="32"/>
  <c r="Y15" i="32"/>
  <c r="M8" i="24"/>
  <c r="G10" i="24"/>
  <c r="J9" i="24"/>
  <c r="J12" i="24"/>
  <c r="G11" i="24"/>
  <c r="J11" i="24"/>
  <c r="G13" i="24"/>
  <c r="G9" i="24"/>
  <c r="J15" i="24"/>
  <c r="G18" i="24"/>
  <c r="G22" i="24"/>
  <c r="G17" i="24"/>
  <c r="J20" i="24"/>
  <c r="J18" i="24"/>
  <c r="J16" i="24"/>
  <c r="G20" i="24"/>
  <c r="G16" i="24"/>
  <c r="G19" i="24"/>
  <c r="J17" i="24"/>
  <c r="J10" i="24"/>
  <c r="G15" i="24"/>
  <c r="J22" i="24"/>
  <c r="J13" i="24"/>
  <c r="J14" i="24"/>
  <c r="G12" i="24"/>
  <c r="G14" i="24"/>
  <c r="J21" i="24"/>
  <c r="J19" i="24"/>
  <c r="G21" i="24"/>
  <c r="O9" i="24" l="1"/>
  <c r="L16" i="24"/>
  <c r="L12" i="24"/>
  <c r="L17" i="24"/>
  <c r="I19" i="24"/>
  <c r="O16" i="24"/>
  <c r="I17" i="24"/>
  <c r="I14" i="24"/>
  <c r="O21" i="24"/>
  <c r="O22" i="24"/>
  <c r="L18" i="24"/>
  <c r="I13" i="24"/>
  <c r="I16" i="24"/>
  <c r="O10" i="24"/>
  <c r="I18" i="24"/>
  <c r="O15" i="24"/>
  <c r="O12" i="24"/>
  <c r="I20" i="24"/>
  <c r="L21" i="24"/>
  <c r="O14" i="24"/>
  <c r="O19" i="24"/>
  <c r="L19" i="24"/>
  <c r="O11" i="24"/>
  <c r="I21" i="24"/>
  <c r="I12" i="24"/>
  <c r="I15" i="24"/>
  <c r="L9" i="24"/>
  <c r="L22" i="24"/>
  <c r="O17" i="24"/>
  <c r="O13" i="24"/>
  <c r="L11" i="24"/>
  <c r="L20" i="24"/>
  <c r="I9" i="24"/>
  <c r="U19" i="33" s="1"/>
  <c r="L13" i="24"/>
  <c r="L14" i="24"/>
  <c r="I11" i="24"/>
  <c r="I10" i="24"/>
  <c r="U17" i="33" s="1"/>
  <c r="O20" i="24"/>
  <c r="L15" i="24"/>
  <c r="I22" i="24"/>
  <c r="L10" i="24"/>
  <c r="O18" i="24"/>
  <c r="J8" i="24"/>
  <c r="U24" i="33" l="1"/>
  <c r="U29" i="33"/>
  <c r="U19" i="32"/>
  <c r="U24" i="32"/>
  <c r="U17" i="32"/>
  <c r="U29" i="32"/>
  <c r="U24" i="20"/>
  <c r="U17" i="20"/>
  <c r="U19" i="20"/>
  <c r="U29" i="20"/>
  <c r="Y24" i="32"/>
  <c r="Y24" i="33"/>
  <c r="AI24" i="32"/>
  <c r="AE24" i="32"/>
  <c r="AI24" i="33"/>
  <c r="AE24" i="33"/>
  <c r="Y19" i="32"/>
  <c r="Y19" i="33"/>
  <c r="AI19" i="32"/>
  <c r="AI19" i="33"/>
  <c r="AE19" i="33"/>
  <c r="AE19" i="32"/>
  <c r="Y21" i="33"/>
  <c r="AI21" i="33"/>
  <c r="AE21" i="33"/>
  <c r="AI21" i="32"/>
  <c r="AE21" i="32"/>
  <c r="Y21" i="32"/>
  <c r="P17" i="24"/>
  <c r="P9" i="24"/>
  <c r="P12" i="24"/>
  <c r="P22" i="24"/>
  <c r="P18" i="24"/>
  <c r="P21" i="24"/>
  <c r="P14" i="24"/>
  <c r="P19" i="24"/>
  <c r="P16" i="24"/>
  <c r="P11" i="24"/>
  <c r="P10" i="24"/>
  <c r="P13" i="24"/>
  <c r="P15" i="24"/>
  <c r="P20" i="24"/>
  <c r="O8" i="24" l="1"/>
  <c r="AE37" i="20" s="1"/>
  <c r="L8" i="24"/>
  <c r="L23" i="24" s="1"/>
  <c r="AE39" i="20"/>
  <c r="AE35" i="20"/>
  <c r="AE38" i="20"/>
  <c r="AE40" i="20"/>
  <c r="AE36" i="20"/>
  <c r="AI36" i="20"/>
  <c r="AI39" i="20"/>
  <c r="AI35" i="20"/>
  <c r="AI40" i="20"/>
  <c r="AI38" i="20"/>
  <c r="AI31" i="20"/>
  <c r="AI30" i="20"/>
  <c r="AE31" i="20"/>
  <c r="AE30" i="20"/>
  <c r="AE32" i="20"/>
  <c r="AE29" i="20"/>
  <c r="AI32" i="20"/>
  <c r="AI29" i="20"/>
  <c r="AE26" i="20"/>
  <c r="AE25" i="20"/>
  <c r="AE28" i="20"/>
  <c r="AE24" i="20"/>
  <c r="AE27" i="20"/>
  <c r="AE23" i="20"/>
  <c r="AI25" i="20"/>
  <c r="AI23" i="20"/>
  <c r="AI28" i="20"/>
  <c r="AI24" i="20"/>
  <c r="AI27" i="20"/>
  <c r="AI26" i="20"/>
  <c r="AI20" i="20"/>
  <c r="AE20" i="20"/>
  <c r="AI21" i="20"/>
  <c r="AI19" i="20"/>
  <c r="AE21" i="20"/>
  <c r="AE19" i="20"/>
  <c r="AE18" i="20"/>
  <c r="AE17" i="20"/>
  <c r="AI18" i="20"/>
  <c r="AI17" i="20"/>
  <c r="G8" i="24"/>
  <c r="AI37" i="20" l="1"/>
  <c r="I8" i="24"/>
  <c r="AE37" i="33"/>
  <c r="AI37" i="33"/>
  <c r="AI37" i="32"/>
  <c r="AE37" i="32"/>
  <c r="Y22" i="33"/>
  <c r="Y22" i="32"/>
  <c r="AE22" i="32"/>
  <c r="AE22" i="33"/>
  <c r="AI22" i="33"/>
  <c r="AI22" i="32"/>
  <c r="Y14" i="32"/>
  <c r="Y14" i="33"/>
  <c r="AE14" i="32"/>
  <c r="AE14" i="33"/>
  <c r="AI14" i="33"/>
  <c r="AI14" i="32"/>
  <c r="Y29" i="33"/>
  <c r="Y29" i="32"/>
  <c r="AI29" i="32"/>
  <c r="AE29" i="32"/>
  <c r="AI29" i="33"/>
  <c r="AE29" i="33"/>
  <c r="Y34" i="33"/>
  <c r="Y34" i="32"/>
  <c r="Y34" i="20"/>
  <c r="AE34" i="33"/>
  <c r="AI34" i="33"/>
  <c r="AI34" i="32"/>
  <c r="AE34" i="32"/>
  <c r="AE34" i="20"/>
  <c r="AI34" i="20"/>
  <c r="Y33" i="20"/>
  <c r="Y33" i="33"/>
  <c r="Y33" i="32"/>
  <c r="AE12" i="20"/>
  <c r="AE33" i="33"/>
  <c r="AI33" i="32"/>
  <c r="AI33" i="20"/>
  <c r="AE33" i="20"/>
  <c r="AI33" i="33"/>
  <c r="AE33" i="32"/>
  <c r="AI12" i="20"/>
  <c r="Y12" i="32"/>
  <c r="Y12" i="33"/>
  <c r="AE12" i="33"/>
  <c r="AI12" i="32"/>
  <c r="AI12" i="33"/>
  <c r="AE12" i="32"/>
  <c r="Y17" i="33"/>
  <c r="Y17" i="32"/>
  <c r="AE16" i="20"/>
  <c r="AI17" i="32"/>
  <c r="AE17" i="33"/>
  <c r="AI17" i="33"/>
  <c r="AE17" i="32"/>
  <c r="AI16" i="20"/>
  <c r="Y16" i="33"/>
  <c r="Y16" i="32"/>
  <c r="AI16" i="33"/>
  <c r="AE16" i="32"/>
  <c r="AE16" i="33"/>
  <c r="AI16" i="32"/>
  <c r="Y13" i="33"/>
  <c r="AE13" i="33"/>
  <c r="AI13" i="33"/>
  <c r="Y13" i="32"/>
  <c r="AE13" i="32"/>
  <c r="AI13" i="32"/>
  <c r="I23" i="24"/>
  <c r="Y39" i="20"/>
  <c r="Y40" i="20"/>
  <c r="Y37" i="20"/>
  <c r="Y38" i="20"/>
  <c r="Y35" i="20"/>
  <c r="Y36" i="20"/>
  <c r="Y31" i="20"/>
  <c r="Y32" i="20"/>
  <c r="Y29" i="20"/>
  <c r="Y30" i="20"/>
  <c r="Y27" i="20"/>
  <c r="Y28" i="20"/>
  <c r="Y25" i="20"/>
  <c r="Y26" i="20"/>
  <c r="Y23" i="20"/>
  <c r="Y24" i="20"/>
  <c r="Y21" i="20"/>
  <c r="Y22" i="20"/>
  <c r="AE22" i="20"/>
  <c r="AI22" i="20"/>
  <c r="Y20" i="20"/>
  <c r="Y19" i="20"/>
  <c r="Y18" i="20"/>
  <c r="Y16" i="20"/>
  <c r="Y17" i="20"/>
  <c r="Y15" i="20"/>
  <c r="AE15" i="20"/>
  <c r="AI15" i="20"/>
  <c r="Y14" i="20"/>
  <c r="O23" i="24"/>
  <c r="AE14" i="20"/>
  <c r="AI14" i="20"/>
  <c r="P8" i="24"/>
  <c r="AI13" i="20"/>
  <c r="Y12" i="20"/>
  <c r="U13" i="33" l="1"/>
  <c r="U41" i="33" s="1"/>
  <c r="Y13" i="20"/>
  <c r="Y41" i="20" s="1"/>
  <c r="U13" i="32"/>
  <c r="U41" i="32" s="1"/>
  <c r="U13" i="20"/>
  <c r="P23" i="24"/>
  <c r="Y37" i="33"/>
  <c r="Y41" i="33" s="1"/>
  <c r="Y37" i="32"/>
  <c r="Y41" i="32" s="1"/>
  <c r="AI41" i="32"/>
  <c r="AE41" i="33"/>
  <c r="AE41" i="32"/>
  <c r="AI41" i="33"/>
  <c r="AI41" i="20"/>
  <c r="AE13" i="20"/>
  <c r="AE41" i="20" s="1"/>
  <c r="U41" i="20" l="1"/>
  <c r="U42" i="33"/>
  <c r="U42" i="32"/>
  <c r="U42" i="20"/>
</calcChain>
</file>

<file path=xl/sharedStrings.xml><?xml version="1.0" encoding="utf-8"?>
<sst xmlns="http://schemas.openxmlformats.org/spreadsheetml/2006/main" count="2863" uniqueCount="254">
  <si>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</si>
  <si>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</si>
  <si>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</si>
  <si>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</si>
  <si>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</si>
  <si>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</si>
  <si>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</si>
  <si>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</si>
  <si>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</si>
  <si>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</si>
  <si>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</si>
  <si>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</si>
  <si>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</si>
  <si>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</si>
  <si>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</si>
  <si>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</si>
  <si>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</si>
  <si>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</si>
  <si>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</si>
  <si>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</si>
  <si>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</si>
  <si>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</si>
  <si>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</si>
  <si>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</si>
  <si>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</si>
  <si>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申請内容</t>
    <rPh sb="0" eb="2">
      <t>シンセイ</t>
    </rPh>
    <rPh sb="2" eb="4">
      <t>ナイヨウ</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</si>
  <si>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</si>
  <si>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</si>
  <si>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</si>
  <si>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</si>
  <si>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</si>
  <si>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</si>
  <si>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</si>
  <si>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</si>
  <si>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</si>
  <si>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</si>
  <si>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</si>
  <si>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</si>
  <si>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</si>
  <si>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</si>
  <si>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</si>
  <si>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</si>
  <si>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</si>
  <si>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</si>
  <si>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</si>
  <si>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</si>
  <si>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</si>
  <si>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</si>
  <si>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</si>
  <si>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</si>
  <si>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</si>
  <si>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</si>
  <si>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</si>
  <si>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</si>
  <si>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</si>
  <si>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</si>
  <si>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</si>
  <si>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</si>
  <si>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</si>
  <si>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</si>
  <si>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</si>
  <si>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</si>
  <si>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</si>
  <si>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</si>
  <si>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</si>
  <si>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</si>
  <si>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</si>
  <si>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</si>
  <si>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</si>
  <si>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</si>
  <si>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</si>
  <si>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</si>
  <si>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</si>
  <si>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</si>
  <si>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</si>
  <si>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</si>
  <si>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</si>
  <si>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</si>
  <si>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</si>
  <si>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</si>
  <si>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</si>
  <si>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</si>
  <si>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</si>
  <si>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</si>
  <si>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</si>
  <si>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</si>
  <si>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</si>
  <si>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</si>
  <si>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</si>
  <si>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</si>
  <si>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</si>
  <si>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</si>
  <si>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</si>
  <si>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</si>
  <si>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</si>
  <si>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</si>
  <si>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</si>
  <si>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</si>
  <si>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</si>
  <si>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</si>
  <si>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</si>
  <si>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</si>
  <si>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</si>
  <si>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</si>
  <si>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</si>
  <si>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</si>
  <si>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</si>
  <si>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</si>
  <si>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</si>
  <si>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</si>
  <si>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</si>
  <si>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</si>
  <si>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</si>
  <si>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</si>
  <si>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</si>
  <si>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</si>
  <si>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</si>
  <si>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</si>
  <si>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</si>
  <si>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</si>
  <si>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</si>
  <si>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</si>
  <si>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</si>
  <si>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</si>
  <si>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</si>
  <si>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</si>
  <si>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</si>
  <si>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</si>
  <si>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</si>
  <si>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</si>
  <si>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</si>
  <si>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</si>
  <si>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</si>
  <si>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</si>
  <si>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</si>
  <si>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</si>
  <si>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</si>
  <si>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</si>
  <si>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</si>
  <si>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</si>
  <si>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</si>
  <si>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</si>
  <si>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</si>
  <si>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</si>
  <si>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</si>
  <si>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</si>
  <si>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国庫補助協議書の作成</t>
    <rPh sb="0" eb="2">
      <t>コッコ</t>
    </rPh>
    <rPh sb="2" eb="4">
      <t>ホジョ</t>
    </rPh>
    <rPh sb="4" eb="6">
      <t>キョウギ</t>
    </rPh>
    <rPh sb="6" eb="7">
      <t>ショ</t>
    </rPh>
    <rPh sb="8" eb="10">
      <t>サクセイ</t>
    </rPh>
    <phoneticPr fontId="3"/>
  </si>
  <si>
    <t>所要額調</t>
    <rPh sb="0" eb="2">
      <t>ショヨウ</t>
    </rPh>
    <rPh sb="2" eb="3">
      <t>ガク</t>
    </rPh>
    <rPh sb="3" eb="4">
      <t>シラ</t>
    </rPh>
    <phoneticPr fontId="3"/>
  </si>
  <si>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</si>
  <si>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</si>
  <si>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</si>
  <si>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</si>
  <si>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</si>
  <si>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</si>
  <si>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</si>
  <si>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</si>
  <si>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</si>
  <si>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</si>
  <si>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就労定着支援</t>
    <rPh sb="0" eb="2">
      <t>シュウロウ</t>
    </rPh>
    <rPh sb="2" eb="4">
      <t>テイチャク</t>
    </rPh>
    <rPh sb="4" eb="6">
      <t>シエン</t>
    </rPh>
    <phoneticPr fontId="3"/>
  </si>
  <si>
    <t>施設・事業所の消毒・清掃費用</t>
    <rPh sb="0" eb="2">
      <t>シセツ</t>
    </rPh>
    <rPh sb="3" eb="6">
      <t>ジギョウショ</t>
    </rPh>
    <rPh sb="7" eb="9">
      <t>ショウドク</t>
    </rPh>
    <rPh sb="10" eb="12">
      <t>セイソウ</t>
    </rPh>
    <rPh sb="12" eb="14">
      <t>ヒヨウ</t>
    </rPh>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</si>
  <si>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</si>
  <si>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感染者又は濃厚接触者への対応に伴い在庫不足が見込まれる衛生・防護用品の購入費用</t>
    <rPh sb="0" eb="3">
      <t>カンセンシャ</t>
    </rPh>
    <rPh sb="3" eb="4">
      <t>マタ</t>
    </rPh>
    <rPh sb="5" eb="7">
      <t>ノウコウ</t>
    </rPh>
    <rPh sb="7" eb="10">
      <t>セッショクシャ</t>
    </rPh>
    <rPh sb="12" eb="14">
      <t>タイオウ</t>
    </rPh>
    <rPh sb="15" eb="16">
      <t>トモナ</t>
    </rPh>
    <rPh sb="17" eb="19">
      <t>ザイコ</t>
    </rPh>
    <rPh sb="19" eb="21">
      <t>ブソク</t>
    </rPh>
    <rPh sb="22" eb="24">
      <t>ミコ</t>
    </rPh>
    <rPh sb="27" eb="29">
      <t>エイセイ</t>
    </rPh>
    <rPh sb="30" eb="32">
      <t>ボウゴ</t>
    </rPh>
    <rPh sb="32" eb="33">
      <t>ヨウ</t>
    </rPh>
    <rPh sb="33" eb="34">
      <t>ヒン</t>
    </rPh>
    <rPh sb="35" eb="37">
      <t>コウニュウ</t>
    </rPh>
    <rPh sb="37" eb="39">
      <t>ヒヨウ</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</si>
  <si>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</si>
  <si>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</si>
  <si>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</si>
  <si>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</si>
  <si>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</si>
  <si>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r>
      <t>（４）その他【共通】　</t>
    </r>
    <r>
      <rPr>
        <sz val="8"/>
        <rFont val="ＭＳ Ｐ明朝"/>
        <family val="1"/>
        <charset val="128"/>
      </rPr>
      <t>※(1)～(3)の他、サービス継続に資する取組がある場合には記載すること。</t>
    </r>
    <rPh sb="5" eb="6">
      <t>タ</t>
    </rPh>
    <rPh sb="7" eb="9">
      <t>キョウツウ</t>
    </rPh>
    <rPh sb="26" eb="28">
      <t>ケイゾク</t>
    </rPh>
    <rPh sb="29" eb="30">
      <t>シ</t>
    </rPh>
    <phoneticPr fontId="3"/>
  </si>
  <si>
    <t>追加で必要な人材確保のための緊急雇用に係る費用、割増賃金・手当、職業紹介料、旅費・宿泊費、損害賠償保険の加入費用</t>
    <rPh sb="0" eb="2">
      <t>ツイカ</t>
    </rPh>
    <rPh sb="3" eb="5">
      <t>ヒツヨウ</t>
    </rPh>
    <rPh sb="6" eb="8">
      <t>ジンザイ</t>
    </rPh>
    <rPh sb="8" eb="10">
      <t>カクホ</t>
    </rPh>
    <rPh sb="14" eb="16">
      <t>キンキュウ</t>
    </rPh>
    <rPh sb="16" eb="18">
      <t>コヨウ</t>
    </rPh>
    <rPh sb="19" eb="20">
      <t>カカ</t>
    </rPh>
    <rPh sb="21" eb="23">
      <t>ヒヨウ</t>
    </rPh>
    <rPh sb="24" eb="28">
      <t>ワリマシチンギン</t>
    </rPh>
    <rPh sb="29" eb="31">
      <t>テアテ</t>
    </rPh>
    <rPh sb="32" eb="34">
      <t>ショクギョウ</t>
    </rPh>
    <rPh sb="34" eb="37">
      <t>ショウカイリョウ</t>
    </rPh>
    <rPh sb="38" eb="40">
      <t>リョヒ</t>
    </rPh>
    <rPh sb="41" eb="44">
      <t>シュクハクヒ</t>
    </rPh>
    <rPh sb="45" eb="47">
      <t>ソンガイ</t>
    </rPh>
    <rPh sb="47" eb="49">
      <t>バイショウ</t>
    </rPh>
    <rPh sb="49" eb="51">
      <t>ホケン</t>
    </rPh>
    <rPh sb="52" eb="54">
      <t>カニュウ</t>
    </rPh>
    <rPh sb="54" eb="56">
      <t>ヒヨウ</t>
    </rPh>
    <phoneticPr fontId="3"/>
  </si>
  <si>
    <r>
      <t>（２）その他【共通】　</t>
    </r>
    <r>
      <rPr>
        <sz val="8"/>
        <rFont val="ＭＳ Ｐ明朝"/>
        <family val="1"/>
        <charset val="128"/>
      </rPr>
      <t>※（１）の他、連携に資する取組がある場合には記載すること。</t>
    </r>
    <rPh sb="5" eb="6">
      <t>タ</t>
    </rPh>
    <rPh sb="7" eb="9">
      <t>キョウツウ</t>
    </rPh>
    <rPh sb="18" eb="20">
      <t>レンケイ</t>
    </rPh>
    <rPh sb="21" eb="22">
      <t>シ</t>
    </rPh>
    <phoneticPr fontId="3"/>
  </si>
  <si>
    <t>代替サービス提供に伴う緊急雇用に係る費用、割増賃金・手当、職業紹介料、旅費、損害賠償保険の加入費用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リョヒ</t>
    </rPh>
    <rPh sb="38" eb="40">
      <t>ソンガイ</t>
    </rPh>
    <rPh sb="40" eb="42">
      <t>バイショウ</t>
    </rPh>
    <rPh sb="42" eb="44">
      <t>ホケン</t>
    </rPh>
    <rPh sb="45" eb="49">
      <t>カニュウヒヨウ</t>
    </rPh>
    <phoneticPr fontId="3"/>
  </si>
  <si>
    <t>ウ　施設・事業所の消毒・清掃費用</t>
    <phoneticPr fontId="3"/>
  </si>
  <si>
    <t>感染症廃棄物の処理費用</t>
    <phoneticPr fontId="3"/>
  </si>
  <si>
    <t>エ　感染症廃棄物の処理費用</t>
    <phoneticPr fontId="3"/>
  </si>
  <si>
    <t>消毒液等の消耗品の購入【需用費】､消毒業者への委託【委託費】</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</si>
  <si>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phoneticPr fontId="3"/>
  </si>
  <si>
    <t>廃棄物処理業者への委託【委託費】</t>
    <rPh sb="0" eb="2">
      <t>ハイキ</t>
    </rPh>
    <rPh sb="2" eb="3">
      <t>ブツ</t>
    </rPh>
    <rPh sb="3" eb="5">
      <t>ショリ</t>
    </rPh>
    <rPh sb="5" eb="7">
      <t>ギョウシャ</t>
    </rPh>
    <rPh sb="9" eb="11">
      <t>イタク</t>
    </rPh>
    <rPh sb="12" eb="14">
      <t>イタク</t>
    </rPh>
    <rPh sb="14" eb="15">
      <t>ヒ</t>
    </rPh>
    <phoneticPr fontId="3"/>
  </si>
  <si>
    <t>衛生用品その他消耗品の購入【需用費】</t>
    <rPh sb="0" eb="4">
      <t>エイセイヨウヒン</t>
    </rPh>
    <rPh sb="6" eb="7">
      <t>ホカ</t>
    </rPh>
    <rPh sb="7" eb="10">
      <t>ショウモウヒン</t>
    </rPh>
    <rPh sb="11" eb="13">
      <t>コウニュウ</t>
    </rPh>
    <rPh sb="14" eb="17">
      <t>ジュヨウヒ</t>
    </rPh>
    <phoneticPr fontId="3"/>
  </si>
  <si>
    <t>ア　 緊急雇用に係る費用、割増賃金・手当、職業紹介料、損害賠償保険の加入費用、帰宅困難職員の宿泊費、連携機関との連携に係る旅費</t>
    <phoneticPr fontId="3"/>
  </si>
  <si>
    <t>オ　感染者又は濃厚接触者への対応に伴い在庫不足が見込まれる衛生・防護用品の購入費用</t>
    <phoneticPr fontId="3"/>
  </si>
  <si>
    <t>外部機関への検査委託【委託費】</t>
    <rPh sb="0" eb="4">
      <t>ガイブキカン</t>
    </rPh>
    <rPh sb="6" eb="8">
      <t>ケンサ</t>
    </rPh>
    <rPh sb="8" eb="10">
      <t>イタク</t>
    </rPh>
    <rPh sb="11" eb="14">
      <t>イタクヒ</t>
    </rPh>
    <phoneticPr fontId="3"/>
  </si>
  <si>
    <t>外部機関への検査委託【委託費】</t>
    <phoneticPr fontId="3"/>
  </si>
  <si>
    <t>カ　 代替サービス提供に伴う緊急雇用に係る費用、割増賃金・手当、職業紹介料、旅費、損害賠償保険の加入費用</t>
    <phoneticPr fontId="3"/>
  </si>
  <si>
    <t>キ　代替場所の確保費用（使用料）</t>
    <phoneticPr fontId="3"/>
  </si>
  <si>
    <t>ク　居宅介護事業所に所属する居宅介護職員による同行指導への謝金</t>
    <phoneticPr fontId="3"/>
  </si>
  <si>
    <t>ケ　代替場所や利用者宅への旅費</t>
    <phoneticPr fontId="3"/>
  </si>
  <si>
    <t>コ　利用者宅を訪問して健康管理や相談援助等を行うため緊急かつ一時的に必要となる車や自転車のリース費用</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</si>
  <si>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宿泊施設への宿泊料【旅費】</t>
    <rPh sb="113" eb="117">
      <t>シュクハクシセツ</t>
    </rPh>
    <rPh sb="119" eb="122">
      <t>シュクハクリョウ</t>
    </rPh>
    <rPh sb="123" eb="125">
      <t>リョヒ</t>
    </rPh>
    <phoneticPr fontId="3"/>
  </si>
  <si>
    <t>連携先事業所から派遣された居宅介護職員への謝金【報償費】</t>
    <phoneticPr fontId="3"/>
  </si>
  <si>
    <t>職員の交通費【旅費】</t>
    <rPh sb="0" eb="2">
      <t>ショクイン</t>
    </rPh>
    <rPh sb="3" eb="6">
      <t>コウツウヒ</t>
    </rPh>
    <rPh sb="7" eb="9">
      <t>リョヒ</t>
    </rPh>
    <phoneticPr fontId="3"/>
  </si>
  <si>
    <t>タブレットのリース料【賃借料】</t>
    <rPh sb="9" eb="10">
      <t>リョウ</t>
    </rPh>
    <rPh sb="11" eb="14">
      <t>チンシャクリョウ</t>
    </rPh>
    <phoneticPr fontId="3"/>
  </si>
  <si>
    <t>送迎車のリース料【賃借料】、送迎車の燃料費【需要費】</t>
    <rPh sb="0" eb="2">
      <t>ソウゲイ</t>
    </rPh>
    <rPh sb="2" eb="3">
      <t>クルマ</t>
    </rPh>
    <rPh sb="7" eb="8">
      <t>リョウ</t>
    </rPh>
    <rPh sb="9" eb="12">
      <t>チンシャクリョウ</t>
    </rPh>
    <rPh sb="14" eb="17">
      <t>ソウゲイシャ</t>
    </rPh>
    <rPh sb="18" eb="20">
      <t>ネンリョウ</t>
    </rPh>
    <rPh sb="22" eb="24">
      <t>ジュヨウ</t>
    </rPh>
    <rPh sb="24" eb="25">
      <t>ヒ</t>
    </rPh>
    <phoneticPr fontId="3"/>
  </si>
  <si>
    <t>セ　代替場所の確保費用（使用料）</t>
    <phoneticPr fontId="3"/>
  </si>
  <si>
    <t>ソ　居宅介護事業所に所属する居宅介護職員による同行指導への謝金</t>
    <phoneticPr fontId="3"/>
  </si>
  <si>
    <t>タ　代替場所や利用者宅への旅費</t>
    <phoneticPr fontId="3"/>
  </si>
  <si>
    <t>チ　利用者宅を訪問して健康管理や相談援助等を行うため緊急かつ一時的に必要となる車や自転車のリース費用</t>
    <phoneticPr fontId="3"/>
  </si>
  <si>
    <t>(上記カに準ずる)</t>
    <rPh sb="1" eb="3">
      <t>ジョウキ</t>
    </rPh>
    <rPh sb="5" eb="6">
      <t>ジュン</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</si>
  <si>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</si>
  <si>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</si>
  <si>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</si>
  <si>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</si>
  <si>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（上記サに準ずる）</t>
    <rPh sb="1" eb="3">
      <t>ジョウキ</t>
    </rPh>
    <rPh sb="5" eb="6">
      <t>ジュン</t>
    </rPh>
    <phoneticPr fontId="3"/>
  </si>
  <si>
    <t>（１）上記１．①～③に該当する施設・事業所【共通】</t>
    <rPh sb="3" eb="5">
      <t>ジョウキ</t>
    </rPh>
    <rPh sb="11" eb="13">
      <t>ガイトウ</t>
    </rPh>
    <rPh sb="15" eb="17">
      <t>シセツ</t>
    </rPh>
    <rPh sb="18" eb="21">
      <t>ジギョウショ</t>
    </rPh>
    <phoneticPr fontId="3"/>
  </si>
  <si>
    <t>（３）上記１．⑤に該当する施設・事業所の場合</t>
    <rPh sb="3" eb="5">
      <t>ジョウキ</t>
    </rPh>
    <rPh sb="9" eb="11">
      <t>ガイトウ</t>
    </rPh>
    <rPh sb="13" eb="15">
      <t>シセツ</t>
    </rPh>
    <rPh sb="16" eb="19">
      <t>ジギョウショ</t>
    </rPh>
    <rPh sb="20" eb="22">
      <t>バアイ</t>
    </rPh>
    <phoneticPr fontId="3"/>
  </si>
  <si>
    <t>（１）上記１．①～③に該当する施設・事業所</t>
    <rPh sb="3" eb="5">
      <t>ジョウキ</t>
    </rPh>
    <rPh sb="11" eb="13">
      <t>ガイトウ</t>
    </rPh>
    <rPh sb="15" eb="17">
      <t>シセツ</t>
    </rPh>
    <rPh sb="18" eb="21">
      <t>ジギョウショ</t>
    </rPh>
    <phoneticPr fontId="3"/>
  </si>
  <si>
    <t>（２）上記１．④に該当する施設・事業所の場合</t>
    <rPh sb="3" eb="5">
      <t>ジョウキ</t>
    </rPh>
    <rPh sb="9" eb="11">
      <t>ガイトウ</t>
    </rPh>
    <rPh sb="13" eb="15">
      <t>シセツ</t>
    </rPh>
    <rPh sb="16" eb="19">
      <t>ジギョウショ</t>
    </rPh>
    <rPh sb="20" eb="22">
      <t>バアイ</t>
    </rPh>
    <phoneticPr fontId="3"/>
  </si>
  <si>
    <t>（１）上記２．①及び②に該当する施設・事業所</t>
    <rPh sb="3" eb="5">
      <t>ジョウキ</t>
    </rPh>
    <rPh sb="8" eb="9">
      <t>オヨ</t>
    </rPh>
    <rPh sb="12" eb="14">
      <t>ガイトウ</t>
    </rPh>
    <rPh sb="16" eb="18">
      <t>シセツ</t>
    </rPh>
    <rPh sb="19" eb="22">
      <t>ジギョウショ</t>
    </rPh>
    <phoneticPr fontId="3"/>
  </si>
  <si>
    <t>（１）上記２.①、②に該当する施設・事業所【共通】</t>
    <rPh sb="3" eb="5">
      <t>ジョウキ</t>
    </rPh>
    <rPh sb="11" eb="13">
      <t>ガイトウ</t>
    </rPh>
    <rPh sb="15" eb="17">
      <t>シセツ</t>
    </rPh>
    <rPh sb="18" eb="21">
      <t>ジギョウショ</t>
    </rPh>
    <rPh sb="22" eb="24">
      <t>キョウツウ</t>
    </rPh>
    <phoneticPr fontId="3"/>
  </si>
  <si>
    <t>下記はあくまで記載例であり、実施要綱に基づき、実際に生じた費用について記入すること。</t>
    <rPh sb="14" eb="16">
      <t>ジッシ</t>
    </rPh>
    <rPh sb="16" eb="18">
      <t>ヨウコウ</t>
    </rPh>
    <rPh sb="19" eb="20">
      <t>モト</t>
    </rPh>
    <phoneticPr fontId="3"/>
  </si>
  <si>
    <t>テ　追加で必要な人材確保のための緊急雇用に係る費用、割増賃金・手当、職業紹介料、旅費・宿泊費、損害賠償保険の加入費用</t>
    <phoneticPr fontId="3"/>
  </si>
  <si>
    <t>（上記アに準ずる）</t>
    <rPh sb="1" eb="3">
      <t>ジョウキ</t>
    </rPh>
    <rPh sb="5" eb="6">
      <t>ジュン</t>
    </rPh>
    <phoneticPr fontId="3"/>
  </si>
  <si>
    <t>ス　 代替サービス提供に伴う緊急雇用に係る費用、割増賃金・手当、職業紹介料、損害賠償保険の加入費用</t>
    <phoneticPr fontId="3"/>
  </si>
  <si>
    <t>所要額調（変更）</t>
    <rPh sb="0" eb="2">
      <t>ショヨウ</t>
    </rPh>
    <rPh sb="2" eb="3">
      <t>ガク</t>
    </rPh>
    <rPh sb="3" eb="4">
      <t>シラ</t>
    </rPh>
    <rPh sb="5" eb="7">
      <t>ヘンコウ</t>
    </rPh>
    <phoneticPr fontId="3"/>
  </si>
  <si>
    <t>所要額調（精算書）</t>
    <rPh sb="0" eb="2">
      <t>ショヨウ</t>
    </rPh>
    <rPh sb="2" eb="3">
      <t>ガク</t>
    </rPh>
    <rPh sb="3" eb="4">
      <t>シラ</t>
    </rPh>
    <rPh sb="5" eb="7">
      <t>セイサン</t>
    </rPh>
    <rPh sb="7" eb="8">
      <t>ショ</t>
    </rPh>
    <phoneticPr fontId="3"/>
  </si>
  <si>
    <t>1.障害福祉サービス施設・事業所等のサービス継続支援</t>
    <rPh sb="10" eb="12">
      <t>シセツ</t>
    </rPh>
    <rPh sb="16" eb="17">
      <t>トウ</t>
    </rPh>
    <rPh sb="24" eb="26">
      <t>シエン</t>
    </rPh>
    <phoneticPr fontId="3"/>
  </si>
  <si>
    <t>2.障害福祉サービス施設・事業所等との協力支援</t>
    <rPh sb="10" eb="12">
      <t>シセツ</t>
    </rPh>
    <rPh sb="13" eb="16">
      <t>ジギョウショ</t>
    </rPh>
    <rPh sb="16" eb="17">
      <t>トウ</t>
    </rPh>
    <rPh sb="19" eb="21">
      <t>キョウリョク</t>
    </rPh>
    <rPh sb="21" eb="23">
      <t>シエン</t>
    </rPh>
    <phoneticPr fontId="3"/>
  </si>
  <si>
    <t>１．障害福祉サービス施設・事業所等のサービス継続支援（助成対象区分１．①～④）</t>
    <rPh sb="2" eb="4">
      <t>ショウガイ</t>
    </rPh>
    <rPh sb="4" eb="6">
      <t>フクシ</t>
    </rPh>
    <rPh sb="10" eb="12">
      <t>シセツ</t>
    </rPh>
    <rPh sb="13" eb="16">
      <t>ジギョウショ</t>
    </rPh>
    <rPh sb="16" eb="17">
      <t>ナド</t>
    </rPh>
    <rPh sb="22" eb="24">
      <t>ケイゾク</t>
    </rPh>
    <rPh sb="24" eb="26">
      <t>シエン</t>
    </rPh>
    <rPh sb="27" eb="29">
      <t>ジョセイ</t>
    </rPh>
    <rPh sb="29" eb="31">
      <t>タイショウ</t>
    </rPh>
    <rPh sb="31" eb="33">
      <t>クブン</t>
    </rPh>
    <phoneticPr fontId="3"/>
  </si>
  <si>
    <t>１．障害福祉サービス施設・事業所等のサービス継続支援（助成対象区分１．⑤）</t>
    <rPh sb="2" eb="4">
      <t>ショウガイ</t>
    </rPh>
    <rPh sb="4" eb="6">
      <t>フクシ</t>
    </rPh>
    <rPh sb="10" eb="12">
      <t>シセツ</t>
    </rPh>
    <rPh sb="13" eb="16">
      <t>ジギョウショ</t>
    </rPh>
    <rPh sb="16" eb="17">
      <t>トウ</t>
    </rPh>
    <rPh sb="22" eb="24">
      <t>ケイゾク</t>
    </rPh>
    <rPh sb="24" eb="26">
      <t>シエン</t>
    </rPh>
    <rPh sb="27" eb="31">
      <t>ジョセイタイショウ</t>
    </rPh>
    <rPh sb="31" eb="33">
      <t>クブン</t>
    </rPh>
    <phoneticPr fontId="3"/>
  </si>
  <si>
    <t>２．障害福祉サービス施設・事業所等との協力支援（助成対象区分２．①及び②）</t>
    <rPh sb="2" eb="4">
      <t>ショウガイ</t>
    </rPh>
    <rPh sb="4" eb="6">
      <t>フクシ</t>
    </rPh>
    <rPh sb="10" eb="12">
      <t>シセツ</t>
    </rPh>
    <rPh sb="13" eb="16">
      <t>ジギョウショ</t>
    </rPh>
    <rPh sb="16" eb="17">
      <t>トウ</t>
    </rPh>
    <rPh sb="19" eb="21">
      <t>キョウリョク</t>
    </rPh>
    <rPh sb="21" eb="23">
      <t>シエン</t>
    </rPh>
    <rPh sb="24" eb="26">
      <t>ジョセイ</t>
    </rPh>
    <rPh sb="26" eb="28">
      <t>タイショウ</t>
    </rPh>
    <rPh sb="28" eb="30">
      <t>クブン</t>
    </rPh>
    <rPh sb="33" eb="34">
      <t>オヨ</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</si>
  <si>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</si>
  <si>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ナド</t>
    </rPh>
    <rPh sb="17" eb="19">
      <t>キョウリョク</t>
    </rPh>
    <rPh sb="19" eb="21">
      <t>シエン</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</si>
  <si>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</si>
  <si>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rPh sb="10" eb="12">
      <t>シセツ</t>
    </rPh>
    <rPh sb="16" eb="17">
      <t>ナド</t>
    </rPh>
    <rPh sb="19" eb="21">
      <t>キョウリョク</t>
    </rPh>
    <rPh sb="21" eb="23">
      <t>シエン</t>
    </rPh>
    <phoneticPr fontId="3"/>
  </si>
  <si>
    <t>１．障害福祉サービス施設・事業所等のサービス継続支援（上記１．①～④）</t>
    <rPh sb="2" eb="4">
      <t>ショウガイ</t>
    </rPh>
    <rPh sb="4" eb="6">
      <t>フクシ</t>
    </rPh>
    <rPh sb="10" eb="12">
      <t>シセツ</t>
    </rPh>
    <rPh sb="13" eb="16">
      <t>ジギョウショ</t>
    </rPh>
    <rPh sb="16" eb="17">
      <t>トウ</t>
    </rPh>
    <rPh sb="22" eb="24">
      <t>ケイゾク</t>
    </rPh>
    <rPh sb="24" eb="26">
      <t>シエン</t>
    </rPh>
    <rPh sb="27" eb="29">
      <t>ジョウキ</t>
    </rPh>
    <phoneticPr fontId="3"/>
  </si>
  <si>
    <t>１．障害福祉サービス施設・事業所等のサービス継続支援（上記１．⑤）</t>
    <rPh sb="10" eb="12">
      <t>シセツ</t>
    </rPh>
    <rPh sb="16" eb="17">
      <t>ナド</t>
    </rPh>
    <rPh sb="24" eb="26">
      <t>シエン</t>
    </rPh>
    <phoneticPr fontId="3"/>
  </si>
  <si>
    <t>２．障害福祉サービス施設・事業所等との協力支援（上記２．①及び②）</t>
    <rPh sb="10" eb="12">
      <t>シセツ</t>
    </rPh>
    <rPh sb="16" eb="17">
      <t>ナド</t>
    </rPh>
    <rPh sb="19" eb="21">
      <t>キョウリョク</t>
    </rPh>
    <rPh sb="21" eb="23">
      <t>シエン</t>
    </rPh>
    <rPh sb="24" eb="26">
      <t>ジョウキ</t>
    </rPh>
    <rPh sb="29" eb="30">
      <t>オヨ</t>
    </rPh>
    <phoneticPr fontId="3"/>
  </si>
  <si>
    <t>１．障害福祉サービス施設・事業所等のサービス継続支援</t>
    <rPh sb="10" eb="12">
      <t>シセツ</t>
    </rPh>
    <rPh sb="16" eb="17">
      <t>ナド</t>
    </rPh>
    <rPh sb="24" eb="26">
      <t>シエン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</si>
  <si>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ナド</t>
    </rPh>
    <rPh sb="36" eb="37">
      <t>タイ</t>
    </rPh>
    <rPh sb="43" eb="45">
      <t>ケイゾク</t>
    </rPh>
    <rPh sb="45" eb="47">
      <t>シエン</t>
    </rPh>
    <rPh sb="47" eb="50">
      <t>ジギョウヒ</t>
    </rPh>
    <rPh sb="50" eb="53">
      <t>ホジョキン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</si>
  <si>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トウ</t>
    </rPh>
    <rPh sb="36" eb="37">
      <t>タイ</t>
    </rPh>
    <rPh sb="43" eb="45">
      <t>ケイゾク</t>
    </rPh>
    <rPh sb="45" eb="47">
      <t>シエン</t>
    </rPh>
    <rPh sb="47" eb="49">
      <t>ジギョウ</t>
    </rPh>
    <rPh sb="49" eb="50">
      <t>ヒ</t>
    </rPh>
    <rPh sb="50" eb="53">
      <t>ホジョキン</t>
    </rPh>
    <phoneticPr fontId="3"/>
  </si>
  <si>
    <t>　「基準単価(a)」及び「基準単価(d)」は、別表（付表）に記載された基準単価を記入すること。</t>
    <rPh sb="2" eb="4">
      <t>キジュン</t>
    </rPh>
    <rPh sb="4" eb="6">
      <t>タンカ</t>
    </rPh>
    <rPh sb="10" eb="11">
      <t>オヨ</t>
    </rPh>
    <rPh sb="13" eb="15">
      <t>キジュン</t>
    </rPh>
    <rPh sb="15" eb="17">
      <t>タンカ</t>
    </rPh>
    <rPh sb="23" eb="25">
      <t>ベッピョウ</t>
    </rPh>
    <rPh sb="26" eb="28">
      <t>フヒョウ</t>
    </rPh>
    <phoneticPr fontId="3"/>
  </si>
  <si>
    <t>　「所要額(b)」及び「所要額(e)」は「（様式３）事業所・施設別個表」に記載した所要額（千円未満切捨て）を記入すること。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0" eb="51">
      <t>ス</t>
    </rPh>
    <rPh sb="54" eb="56">
      <t>キニュウ</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</si>
  <si>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31">
      <t>キョウドウセイカツエンジョ</t>
    </rPh>
    <rPh sb="31" eb="34">
      <t>ジギョウショ</t>
    </rPh>
    <rPh sb="35" eb="36">
      <t>カギ</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</si>
  <si>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</si>
  <si>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</si>
  <si>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3"/>
  </si>
  <si>
    <t>（以下の費用は、代替サービス提供期間の分に限る。）</t>
    <phoneticPr fontId="3"/>
  </si>
  <si>
    <t>代替サービス提供に伴う緊急雇用に係る費用、割増賃金・手当、職業紹介料、損害賠償保険の加入費用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ソンガイ</t>
    </rPh>
    <rPh sb="37" eb="39">
      <t>バイショウ</t>
    </rPh>
    <rPh sb="39" eb="41">
      <t>ホケン</t>
    </rPh>
    <rPh sb="42" eb="46">
      <t>カニュウヒヨウ</t>
    </rPh>
    <phoneticPr fontId="3"/>
  </si>
  <si>
    <t>イ　一定の要件に該当する自費検査費用（障害者支援施設、共同生活援助事業所に限る。）</t>
    <rPh sb="27" eb="29">
      <t>キョウドウ</t>
    </rPh>
    <rPh sb="29" eb="31">
      <t>セイカツ</t>
    </rPh>
    <rPh sb="31" eb="33">
      <t>エンジョ</t>
    </rPh>
    <rPh sb="33" eb="36">
      <t>ジギョウショ</t>
    </rPh>
    <phoneticPr fontId="3"/>
  </si>
  <si>
    <t>（以下カ～サの費用は、代替サービス提供期間の分に限る。）</t>
    <phoneticPr fontId="3"/>
  </si>
  <si>
    <t>サ　通所できない利用者の安否確認等のためのタブレットのリース費用（通信費用は除く。）</t>
    <phoneticPr fontId="3"/>
  </si>
  <si>
    <t>シ　一定の要件に該当する自費検査費用（障害者支援施設、共同生活援助事業所に限る。）</t>
    <rPh sb="27" eb="33">
      <t>キョウドウセイカツエンジョ</t>
    </rPh>
    <rPh sb="33" eb="36">
      <t>ジギョウショ</t>
    </rPh>
    <rPh sb="37" eb="38">
      <t>カギ</t>
    </rPh>
    <phoneticPr fontId="3"/>
  </si>
  <si>
    <t>（以下ス～ツの費用は、代替サービス提供期間の分に限る。）</t>
    <phoneticPr fontId="3"/>
  </si>
  <si>
    <t>ツ　通所できない利用者の安否確認等のためのタブレットのリース費用（通信費用は除く。）</t>
    <phoneticPr fontId="3"/>
  </si>
  <si>
    <t>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①又は②以外の通所系サービス事業所であって、当該事業所の職員により、居宅で生活している利用者に対して、できる限りのサービス提供したもの</t>
    <rPh sb="67" eb="68">
      <t>オコナ</t>
    </rPh>
    <rPh sb="69" eb="71">
      <t>シセツ</t>
    </rPh>
    <rPh sb="72" eb="75">
      <t>ジギョウショ</t>
    </rPh>
    <rPh sb="96" eb="98">
      <t>シセツ</t>
    </rPh>
    <phoneticPr fontId="3"/>
  </si>
  <si>
    <t>①　上記１①又は②に該当する施設・事業所に対し、協力する施設・事業所
②　感染症の拡大防止の観点から必要があり、自主的に休業した障害福祉サービス等事業を行う事業所に対し、協力する施設・事業所</t>
    <rPh sb="2" eb="4">
      <t>ジョウキ</t>
    </rPh>
    <rPh sb="10" eb="12">
      <t>ガイトウ</t>
    </rPh>
    <rPh sb="14" eb="16">
      <t>シセツ</t>
    </rPh>
    <rPh sb="17" eb="20">
      <t>ジギョウショ</t>
    </rPh>
    <rPh sb="21" eb="22">
      <t>タイ</t>
    </rPh>
    <rPh sb="24" eb="26">
      <t>キョウリョク</t>
    </rPh>
    <rPh sb="28" eb="30">
      <t>シセツ</t>
    </rPh>
    <rPh sb="31" eb="34">
      <t>ジギョウショ</t>
    </rPh>
    <rPh sb="37" eb="40">
      <t>カンセンショウ</t>
    </rPh>
    <rPh sb="41" eb="43">
      <t>カクダイ</t>
    </rPh>
    <rPh sb="43" eb="45">
      <t>ボウシ</t>
    </rPh>
    <rPh sb="46" eb="48">
      <t>カンテン</t>
    </rPh>
    <rPh sb="50" eb="52">
      <t>ヒツヨウ</t>
    </rPh>
    <rPh sb="56" eb="59">
      <t>ジシュテキ</t>
    </rPh>
    <rPh sb="60" eb="62">
      <t>キュウギョウ</t>
    </rPh>
    <rPh sb="64" eb="68">
      <t>ショウガイフクシ</t>
    </rPh>
    <rPh sb="72" eb="73">
      <t>ナド</t>
    </rPh>
    <rPh sb="73" eb="75">
      <t>ジギョウ</t>
    </rPh>
    <rPh sb="76" eb="77">
      <t>オコナ</t>
    </rPh>
    <rPh sb="78" eb="81">
      <t>ジギョウショ</t>
    </rPh>
    <rPh sb="82" eb="83">
      <t>タイ</t>
    </rPh>
    <rPh sb="85" eb="87">
      <t>キョウリョク</t>
    </rPh>
    <rPh sb="89" eb="91">
      <t>シセツ</t>
    </rPh>
    <rPh sb="92" eb="95">
      <t>ジギョウショ</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</si>
  <si>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9" eb="21">
      <t>シセツ</t>
    </rPh>
    <rPh sb="22" eb="25">
      <t>ジギョウショ</t>
    </rPh>
    <rPh sb="25" eb="26">
      <t>トウ</t>
    </rPh>
    <rPh sb="33" eb="35">
      <t>シエン</t>
    </rPh>
    <rPh sb="104" eb="105">
      <t>オコナ</t>
    </rPh>
    <rPh sb="106" eb="108">
      <t>シセツ</t>
    </rPh>
    <rPh sb="109" eb="112">
      <t>ジギョウショ</t>
    </rPh>
    <rPh sb="133" eb="135">
      <t>シセツ</t>
    </rPh>
    <rPh sb="435" eb="437">
      <t>ジギョウ</t>
    </rPh>
    <rPh sb="438" eb="439">
      <t>オコナ</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</si>
  <si>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 eb="5">
      <t>ジョセイタイショウ</t>
    </rPh>
    <rPh sb="5" eb="7">
      <t>クブン</t>
    </rPh>
    <rPh sb="19" eb="21">
      <t>シセツ</t>
    </rPh>
    <rPh sb="25" eb="26">
      <t>ナド</t>
    </rPh>
    <rPh sb="33" eb="35">
      <t>シエン</t>
    </rPh>
    <rPh sb="103" eb="104">
      <t>オコナ</t>
    </rPh>
    <rPh sb="105" eb="107">
      <t>シセツ</t>
    </rPh>
    <rPh sb="108" eb="111">
      <t>ジギョウショ</t>
    </rPh>
    <rPh sb="132" eb="134">
      <t>シセツ</t>
    </rPh>
    <rPh sb="344" eb="346">
      <t>シセツ</t>
    </rPh>
    <rPh sb="350" eb="351">
      <t>ナド</t>
    </rPh>
    <rPh sb="431" eb="433">
      <t>ジギョウ</t>
    </rPh>
    <rPh sb="434" eb="435">
      <t>オコナ</t>
    </rPh>
    <phoneticPr fontId="3"/>
  </si>
  <si>
    <t>就労定着支援</t>
    <rPh sb="0" eb="6">
      <t>シュウロウテイチャクシエン</t>
    </rPh>
    <phoneticPr fontId="3"/>
  </si>
  <si>
    <t>自立生活援助</t>
    <rPh sb="0" eb="6">
      <t>ジリツセイカツエンジョ</t>
    </rPh>
    <phoneticPr fontId="3"/>
  </si>
  <si>
    <t>①　県から休業要請を受けた通所系サービス事業所及び短期入所サービス事業所
・対象サービス:No.1からNo.11
②　利用者又は職員に感染が確認された障害福祉サービス等事業を行う施設・事業所（職員に濃厚接触者が発生し、職員が不足した施設・事業所を含む。）
・対象サービス:No.1からNo.29
③　濃厚接触者に対応した短期入所サービス事業所、障害者支援施設等及び訪問系サービス事業所
・対象サービス:No.11からNo.25
④　発熱等の症状を呈する利用者又は職員に対し、一定の要件（別添）のもと、自費で検査を実施した障害者支援施設及び共同生活援助事業所（②、③の場合を除く）
・対象サービス:No.12からNo.15</t>
    <rPh sb="23" eb="24">
      <t>オヨ</t>
    </rPh>
    <rPh sb="38" eb="40">
      <t>タイショウ</t>
    </rPh>
    <rPh sb="70" eb="72">
      <t>カクニン</t>
    </rPh>
    <rPh sb="84" eb="86">
      <t>ジギョウ</t>
    </rPh>
    <rPh sb="87" eb="88">
      <t>オコナ</t>
    </rPh>
    <rPh sb="89" eb="91">
      <t>シセツ</t>
    </rPh>
    <rPh sb="116" eb="118">
      <t>シセツ</t>
    </rPh>
    <rPh sb="119" eb="121">
      <t>ジギョウ</t>
    </rPh>
    <rPh sb="121" eb="122">
      <t>ショ</t>
    </rPh>
    <rPh sb="180" eb="181">
      <t>オヨ</t>
    </rPh>
    <rPh sb="267" eb="268">
      <t>オヨ</t>
    </rPh>
    <phoneticPr fontId="1"/>
  </si>
  <si>
    <t>⑤　①又は②以外の通所系サービス事業所であって、当該事業所の職員により、居宅で生活している利用者に対し、できる限りのサービスを提供したもの（※３）
・対象サービス:No.1からNo.10</t>
    <rPh sb="3" eb="4">
      <t>マタ</t>
    </rPh>
    <rPh sb="9" eb="11">
      <t>ツウショ</t>
    </rPh>
    <rPh sb="11" eb="12">
      <t>ケイ</t>
    </rPh>
    <rPh sb="16" eb="19">
      <t>ジギョウショ</t>
    </rPh>
    <rPh sb="36" eb="38">
      <t>キョタク</t>
    </rPh>
    <rPh sb="39" eb="41">
      <t>セイカツ</t>
    </rPh>
    <rPh sb="45" eb="48">
      <t>リヨウシャ</t>
    </rPh>
    <rPh sb="49" eb="50">
      <t>タイ</t>
    </rPh>
    <phoneticPr fontId="1"/>
  </si>
  <si>
    <t>　次のいずれかに該当する施設・事業所の利用者に対し、必要なサービスを確保する観点から、当該施設・事業所からの利用者の積極的な受入れや当該施設・事業所への応援職員の派遣等、協力を図る障害福祉サービス等事業を行う施設・事業所
①（１）①又は②の施設・事業所
② 新型コロナウイルス感染症の拡大防止の観点から必要があり、自主的に休業した障害福祉サービス等事業を行う事業所（※４）
・対象サービス:No.1からNo.29</t>
    <rPh sb="1" eb="2">
      <t>ツギ</t>
    </rPh>
    <rPh sb="12" eb="14">
      <t>シセツ</t>
    </rPh>
    <rPh sb="23" eb="24">
      <t>タイ</t>
    </rPh>
    <rPh sb="90" eb="94">
      <t>ショウガイフクシ</t>
    </rPh>
    <rPh sb="98" eb="99">
      <t>トウ</t>
    </rPh>
    <rPh sb="102" eb="103">
      <t>オコナ</t>
    </rPh>
    <rPh sb="104" eb="106">
      <t>シセツ</t>
    </rPh>
    <rPh sb="107" eb="110">
      <t>ジギョウショ</t>
    </rPh>
    <rPh sb="116" eb="117">
      <t>マタ</t>
    </rPh>
    <rPh sb="120" eb="122">
      <t>シセツ</t>
    </rPh>
    <rPh sb="129" eb="131">
      <t>シンガタ</t>
    </rPh>
    <rPh sb="151" eb="153">
      <t>ヒツヨウ</t>
    </rPh>
    <rPh sb="165" eb="167">
      <t>ショウガイ</t>
    </rPh>
    <rPh sb="167" eb="169">
      <t>フクシ</t>
    </rPh>
    <rPh sb="173" eb="174">
      <t>トウ</t>
    </rPh>
    <rPh sb="174" eb="176">
      <t>ジギョウ</t>
    </rPh>
    <rPh sb="177" eb="178">
      <t>オコナ</t>
    </rPh>
    <phoneticPr fontId="21"/>
  </si>
  <si>
    <t>基準単価</t>
    <rPh sb="0" eb="4">
      <t>キジュンタンカ</t>
    </rPh>
    <phoneticPr fontId="21"/>
  </si>
  <si>
    <t>(様式３）事業所・施設別個票</t>
    <rPh sb="1" eb="3">
      <t>ヨウシキ</t>
    </rPh>
    <rPh sb="5" eb="8">
      <t>ジギョウショ</t>
    </rPh>
    <rPh sb="9" eb="11">
      <t>シセツ</t>
    </rPh>
    <rPh sb="11" eb="12">
      <t>ベツ</t>
    </rPh>
    <rPh sb="12" eb="14">
      <t>コヒョウ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</si>
</sst>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name val="ＭＳ 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b/>
      <sz val="7"/>
      <name val="ＭＳ Ｐ明朝"/>
      <family val="1"/>
      <charset val="128"/>
    </font>
    <font>
      <sz val="8"/>
      <name val="ＭＳ Ｐゴシック"/>
      <family val="3"/>
      <charset val="128"/>
      <scheme val="minor"/>
    </font>
    <font>
      <sz val="10"/>
      <color rgb="FFFF0000"/>
      <name val="ＭＳ 明朝"/>
      <family val="1"/>
      <charset val="128"/>
    </font>
    <font>
      <sz val="11"/>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563">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8" xfId="0" applyNumberFormat="1" applyFont="1" applyBorder="1" applyAlignment="1">
      <alignment vertical="top" wrapText="1"/>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0" fontId="20" fillId="0" borderId="11" xfId="5" applyFont="1" applyBorder="1">
      <alignment vertical="center"/>
    </xf>
    <xf numFmtId="0" fontId="20" fillId="0" borderId="9" xfId="0" applyFont="1" applyBorder="1">
      <alignment vertical="center"/>
    </xf>
    <xf numFmtId="0" fontId="20"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5"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xf>
    <xf numFmtId="0" fontId="6" fillId="0" borderId="0" xfId="0" applyFont="1" applyBorder="1" applyAlignment="1">
      <alignment vertical="center"/>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81" xfId="0" applyFont="1" applyFill="1" applyBorder="1" applyAlignment="1" applyProtection="1">
      <alignment horizontal="center" vertical="center"/>
      <protection hidden="1"/>
    </xf>
    <xf numFmtId="0" fontId="9" fillId="0" borderId="81" xfId="0" applyFont="1" applyFill="1" applyBorder="1" applyProtection="1">
      <alignment vertical="center"/>
      <protection hidden="1"/>
    </xf>
    <xf numFmtId="176" fontId="6" fillId="0" borderId="2" xfId="0" applyNumberFormat="1" applyFont="1" applyBorder="1" applyAlignment="1">
      <alignment vertical="center"/>
    </xf>
    <xf numFmtId="0" fontId="5" fillId="0" borderId="0" xfId="0" applyFont="1" applyAlignment="1">
      <alignment horizontal="center" vertical="center"/>
    </xf>
    <xf numFmtId="0" fontId="10" fillId="0" borderId="8"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0" fontId="27" fillId="0" borderId="0" xfId="0" applyFont="1" applyFill="1" applyBorder="1" applyAlignment="1" applyProtection="1">
      <alignment vertical="center"/>
      <protection locked="0" hidden="1"/>
    </xf>
    <xf numFmtId="0" fontId="26" fillId="0" borderId="0" xfId="0" applyFont="1" applyFill="1" applyBorder="1" applyAlignment="1" applyProtection="1">
      <alignment vertical="center" shrinkToFit="1"/>
      <protection locked="0" hidden="1"/>
    </xf>
    <xf numFmtId="0" fontId="27" fillId="0" borderId="0" xfId="0" applyFont="1" applyFill="1" applyBorder="1" applyAlignment="1" applyProtection="1">
      <alignment horizontal="left" vertical="center"/>
      <protection hidden="1"/>
    </xf>
    <xf numFmtId="0" fontId="26" fillId="0" borderId="0" xfId="0" applyFont="1" applyFill="1" applyBorder="1" applyProtection="1">
      <alignment vertical="center"/>
      <protection hidden="1"/>
    </xf>
    <xf numFmtId="0" fontId="26" fillId="0" borderId="0" xfId="0" applyFont="1" applyFill="1" applyBorder="1" applyAlignment="1" applyProtection="1">
      <alignment vertical="center"/>
      <protection locked="0" hidden="1"/>
    </xf>
    <xf numFmtId="0" fontId="26"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25" fillId="0" borderId="0" xfId="0" applyFont="1" applyFill="1" applyBorder="1" applyAlignment="1" applyProtection="1">
      <alignment vertical="center" wrapText="1"/>
      <protection hidden="1"/>
    </xf>
    <xf numFmtId="0" fontId="11" fillId="4" borderId="9" xfId="0" applyFont="1" applyFill="1" applyBorder="1" applyAlignment="1" applyProtection="1">
      <alignment vertical="center"/>
      <protection hidden="1"/>
    </xf>
    <xf numFmtId="0" fontId="11" fillId="4" borderId="11"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176" fontId="6" fillId="0" borderId="0" xfId="0" applyNumberFormat="1" applyFont="1" applyFill="1" applyBorder="1" applyAlignment="1" applyProtection="1">
      <alignment vertical="center" shrinkToFit="1"/>
      <protection hidden="1"/>
    </xf>
    <xf numFmtId="178" fontId="6" fillId="0" borderId="0"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horizontal="center" vertical="center"/>
      <protection hidden="1"/>
    </xf>
    <xf numFmtId="0" fontId="15" fillId="0" borderId="20" xfId="0" applyFont="1" applyFill="1" applyBorder="1" applyProtection="1">
      <alignment vertical="center"/>
      <protection hidden="1"/>
    </xf>
    <xf numFmtId="0" fontId="18" fillId="6" borderId="36" xfId="0" applyFont="1" applyFill="1" applyBorder="1" applyAlignment="1">
      <alignment horizontal="center" vertical="top"/>
    </xf>
    <xf numFmtId="0" fontId="18" fillId="6" borderId="36" xfId="0" applyFont="1" applyFill="1" applyBorder="1" applyAlignment="1">
      <alignment horizontal="left" vertical="top" wrapText="1"/>
    </xf>
    <xf numFmtId="0" fontId="18" fillId="6" borderId="18" xfId="0" applyFont="1" applyFill="1" applyBorder="1" applyAlignment="1">
      <alignment horizontal="left" vertical="top" wrapText="1"/>
    </xf>
    <xf numFmtId="0" fontId="18" fillId="6" borderId="18" xfId="0" applyFont="1" applyFill="1" applyBorder="1" applyAlignment="1">
      <alignment vertical="top" wrapText="1"/>
    </xf>
    <xf numFmtId="0" fontId="10" fillId="0" borderId="10" xfId="0" applyFont="1" applyFill="1" applyBorder="1" applyAlignment="1" applyProtection="1">
      <alignment vertical="center"/>
      <protection hidden="1"/>
    </xf>
    <xf numFmtId="0" fontId="16" fillId="0" borderId="0" xfId="5" applyFont="1">
      <alignment vertical="center"/>
    </xf>
    <xf numFmtId="0" fontId="16" fillId="0" borderId="5" xfId="0" applyFont="1" applyBorder="1">
      <alignment vertical="center"/>
    </xf>
    <xf numFmtId="0" fontId="16" fillId="0" borderId="6" xfId="0" applyFont="1" applyBorder="1">
      <alignment vertical="center"/>
    </xf>
    <xf numFmtId="0" fontId="5" fillId="0" borderId="36" xfId="0" applyFont="1" applyBorder="1" applyAlignment="1">
      <alignment vertical="center" wrapText="1"/>
    </xf>
    <xf numFmtId="179" fontId="5" fillId="0" borderId="36" xfId="5" applyNumberFormat="1" applyFont="1" applyBorder="1">
      <alignment vertical="center"/>
    </xf>
    <xf numFmtId="179" fontId="5" fillId="0" borderId="1" xfId="5" applyNumberFormat="1" applyFont="1" applyBorder="1">
      <alignment vertical="center"/>
    </xf>
    <xf numFmtId="180" fontId="5" fillId="0" borderId="1" xfId="5" quotePrefix="1" applyNumberFormat="1" applyFont="1" applyBorder="1" applyAlignment="1">
      <alignment horizontal="right" vertical="center"/>
    </xf>
    <xf numFmtId="181" fontId="5" fillId="0" borderId="36" xfId="5" applyNumberFormat="1" applyFont="1" applyBorder="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29" fillId="0" borderId="36" xfId="0" applyFont="1" applyBorder="1" applyAlignment="1">
      <alignment vertical="top" wrapText="1"/>
    </xf>
    <xf numFmtId="0" fontId="10" fillId="0" borderId="2"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30" fillId="0" borderId="0" xfId="0" applyFont="1">
      <alignment vertical="center"/>
    </xf>
    <xf numFmtId="0" fontId="31" fillId="0" borderId="0" xfId="0" applyFo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24" fillId="0" borderId="0"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0" xfId="0" applyFont="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12" fillId="0" borderId="88" xfId="0" applyFont="1" applyBorder="1" applyAlignment="1">
      <alignment horizontal="left" vertical="center" wrapText="1"/>
    </xf>
    <xf numFmtId="0" fontId="12" fillId="0" borderId="22" xfId="0" applyFont="1" applyBorder="1" applyAlignment="1">
      <alignment horizontal="left" vertical="center" wrapText="1"/>
    </xf>
    <xf numFmtId="0" fontId="12" fillId="0" borderId="89" xfId="0" applyFont="1" applyBorder="1" applyAlignment="1">
      <alignment horizontal="left" vertical="center" wrapTex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shrinkToFit="1"/>
    </xf>
    <xf numFmtId="0" fontId="10" fillId="3" borderId="36" xfId="0" applyFont="1" applyFill="1" applyBorder="1" applyAlignment="1">
      <alignment horizontal="left" vertical="center" shrinkToFit="1"/>
    </xf>
    <xf numFmtId="0" fontId="10" fillId="3" borderId="18" xfId="0" applyFont="1" applyFill="1" applyBorder="1" applyAlignment="1">
      <alignment horizontal="left" vertical="center" shrinkToFit="1"/>
    </xf>
    <xf numFmtId="0" fontId="12" fillId="3" borderId="36" xfId="0" applyFont="1" applyFill="1" applyBorder="1" applyAlignment="1">
      <alignment horizontal="left" vertical="center" wrapText="1" shrinkToFit="1"/>
    </xf>
    <xf numFmtId="0" fontId="12" fillId="3" borderId="36" xfId="0" applyFont="1" applyFill="1" applyBorder="1" applyAlignment="1">
      <alignment horizontal="left" vertical="center" shrinkToFit="1"/>
    </xf>
    <xf numFmtId="0" fontId="12" fillId="3" borderId="18" xfId="0" applyFont="1" applyFill="1" applyBorder="1" applyAlignment="1">
      <alignment horizontal="left" vertical="center" shrinkToFit="1"/>
    </xf>
    <xf numFmtId="0" fontId="15" fillId="0" borderId="1"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5" fillId="0" borderId="3"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15" fillId="0" borderId="13" xfId="0" applyFont="1" applyFill="1" applyBorder="1" applyAlignment="1" applyProtection="1">
      <alignment horizontal="left" vertical="center" wrapText="1"/>
      <protection hidden="1"/>
    </xf>
    <xf numFmtId="0" fontId="15" fillId="0" borderId="14" xfId="0" applyFont="1" applyFill="1" applyBorder="1" applyAlignment="1" applyProtection="1">
      <alignment horizontal="left" vertical="center" wrapText="1"/>
      <protection hidden="1"/>
    </xf>
    <xf numFmtId="0" fontId="15" fillId="0" borderId="16" xfId="0" applyFont="1" applyFill="1" applyBorder="1" applyAlignment="1" applyProtection="1">
      <alignment horizontal="left" vertical="center" wrapText="1"/>
      <protection hidden="1"/>
    </xf>
    <xf numFmtId="0" fontId="15" fillId="0" borderId="15" xfId="0" applyFont="1" applyFill="1" applyBorder="1" applyAlignment="1" applyProtection="1">
      <alignment horizontal="left" vertical="center" wrapText="1"/>
      <protection hidden="1"/>
    </xf>
    <xf numFmtId="0" fontId="15" fillId="0" borderId="7" xfId="0" applyFont="1" applyFill="1" applyBorder="1" applyAlignment="1" applyProtection="1">
      <alignment horizontal="left" vertical="center" wrapText="1"/>
      <protection hidden="1"/>
    </xf>
    <xf numFmtId="0" fontId="15" fillId="0" borderId="17"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wrapText="1" shrinkToFit="1"/>
      <protection hidden="1"/>
    </xf>
    <xf numFmtId="0" fontId="15" fillId="0" borderId="14" xfId="0" applyFont="1" applyFill="1" applyBorder="1" applyAlignment="1" applyProtection="1">
      <alignment horizontal="left" vertical="center" wrapText="1" shrinkToFit="1"/>
      <protection hidden="1"/>
    </xf>
    <xf numFmtId="0" fontId="15" fillId="0" borderId="16" xfId="0" applyFont="1" applyFill="1" applyBorder="1" applyAlignment="1" applyProtection="1">
      <alignment horizontal="left" vertical="center" wrapText="1" shrinkToFit="1"/>
      <protection hidden="1"/>
    </xf>
    <xf numFmtId="0" fontId="15" fillId="0" borderId="21" xfId="0" applyFont="1" applyFill="1" applyBorder="1" applyAlignment="1" applyProtection="1">
      <alignment horizontal="left" vertical="center" wrapText="1"/>
      <protection hidden="1"/>
    </xf>
    <xf numFmtId="0" fontId="15" fillId="0" borderId="22"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wrapTex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5" xfId="0" applyFont="1" applyFill="1" applyBorder="1" applyAlignment="1" applyProtection="1">
      <alignment horizontal="left" vertical="center" shrinkToFit="1"/>
      <protection hidden="1"/>
    </xf>
    <xf numFmtId="0" fontId="15" fillId="0" borderId="7" xfId="0" applyFont="1" applyFill="1" applyBorder="1" applyAlignment="1" applyProtection="1">
      <alignment horizontal="left" vertical="center" shrinkToFit="1"/>
      <protection hidden="1"/>
    </xf>
    <xf numFmtId="0" fontId="15" fillId="0" borderId="17" xfId="0" applyFont="1" applyFill="1" applyBorder="1" applyAlignment="1" applyProtection="1">
      <alignment horizontal="lef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177" fontId="11" fillId="4" borderId="42" xfId="4" applyNumberFormat="1" applyFont="1" applyFill="1" applyBorder="1" applyAlignment="1" applyProtection="1">
      <alignment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7" fontId="11" fillId="4" borderId="46" xfId="4" applyNumberFormat="1"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49" fontId="12" fillId="0" borderId="85" xfId="0" applyNumberFormat="1" applyFont="1" applyFill="1" applyBorder="1" applyAlignment="1" applyProtection="1">
      <alignment horizontal="center" vertical="center" wrapText="1"/>
      <protection hidden="1"/>
    </xf>
    <xf numFmtId="49" fontId="12" fillId="0" borderId="86" xfId="0" applyNumberFormat="1" applyFont="1" applyFill="1" applyBorder="1" applyAlignment="1" applyProtection="1">
      <alignment horizontal="center" vertical="center" wrapText="1"/>
      <protection hidden="1"/>
    </xf>
    <xf numFmtId="49" fontId="12" fillId="0" borderId="87" xfId="0" applyNumberFormat="1" applyFont="1" applyFill="1" applyBorder="1" applyAlignment="1" applyProtection="1">
      <alignment horizontal="center" vertical="center" wrapText="1"/>
      <protection hidden="1"/>
    </xf>
    <xf numFmtId="0" fontId="11" fillId="4" borderId="71"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177" fontId="11" fillId="4" borderId="50" xfId="4" applyNumberFormat="1" applyFont="1" applyFill="1" applyBorder="1" applyAlignment="1" applyProtection="1">
      <alignment vertical="center" shrinkToFit="1"/>
      <protection hidden="1"/>
    </xf>
    <xf numFmtId="49" fontId="12" fillId="0" borderId="82" xfId="0" applyNumberFormat="1" applyFont="1" applyFill="1" applyBorder="1" applyAlignment="1" applyProtection="1">
      <alignment vertical="center" wrapText="1"/>
      <protection hidden="1"/>
    </xf>
    <xf numFmtId="49" fontId="12" fillId="0" borderId="83" xfId="0" applyNumberFormat="1" applyFont="1" applyFill="1" applyBorder="1" applyAlignment="1" applyProtection="1">
      <alignment vertical="center" wrapText="1"/>
      <protection hidden="1"/>
    </xf>
    <xf numFmtId="49" fontId="12" fillId="0" borderId="84" xfId="0" applyNumberFormat="1" applyFont="1" applyFill="1" applyBorder="1" applyAlignment="1" applyProtection="1">
      <alignment vertical="center" wrapText="1"/>
      <protection hidden="1"/>
    </xf>
    <xf numFmtId="177" fontId="9" fillId="0" borderId="85" xfId="4" applyNumberFormat="1" applyFont="1" applyFill="1" applyBorder="1" applyAlignment="1" applyProtection="1">
      <alignment vertical="center" shrinkToFit="1"/>
      <protection hidden="1"/>
    </xf>
    <xf numFmtId="177" fontId="9" fillId="0" borderId="86" xfId="4" applyNumberFormat="1" applyFont="1" applyFill="1" applyBorder="1" applyAlignment="1" applyProtection="1">
      <alignment vertical="center" shrinkToFit="1"/>
      <protection hidden="1"/>
    </xf>
    <xf numFmtId="177" fontId="9" fillId="0" borderId="87" xfId="4" applyNumberFormat="1" applyFont="1" applyFill="1" applyBorder="1" applyAlignment="1" applyProtection="1">
      <alignment vertical="center" shrinkToFit="1"/>
      <protection hidden="1"/>
    </xf>
    <xf numFmtId="0" fontId="9" fillId="0" borderId="82" xfId="0" applyFont="1" applyFill="1" applyBorder="1" applyAlignment="1" applyProtection="1">
      <alignment vertical="center"/>
      <protection hidden="1"/>
    </xf>
    <xf numFmtId="0" fontId="9" fillId="0" borderId="83" xfId="0" applyFont="1" applyFill="1" applyBorder="1" applyAlignment="1" applyProtection="1">
      <alignment vertical="center"/>
      <protection hidden="1"/>
    </xf>
    <xf numFmtId="0" fontId="9" fillId="0" borderId="84" xfId="0" applyFont="1" applyFill="1" applyBorder="1" applyAlignment="1" applyProtection="1">
      <alignment vertical="center"/>
      <protection hidden="1"/>
    </xf>
    <xf numFmtId="177" fontId="11" fillId="4" borderId="70" xfId="4" applyNumberFormat="1" applyFont="1" applyFill="1" applyBorder="1" applyAlignment="1" applyProtection="1">
      <alignment vertical="center" shrinkToFi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51"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25" fillId="0" borderId="0" xfId="0" applyFont="1" applyFill="1" applyBorder="1" applyAlignment="1" applyProtection="1">
      <alignment vertical="center" wrapText="1"/>
      <protection hidden="1"/>
    </xf>
    <xf numFmtId="0" fontId="6" fillId="0" borderId="1"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36"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5" fillId="0" borderId="8" xfId="0"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left" vertical="center" shrinkToFit="1"/>
      <protection hidden="1"/>
    </xf>
    <xf numFmtId="0" fontId="12" fillId="0" borderId="6" xfId="0" applyFont="1" applyFill="1" applyBorder="1" applyAlignment="1" applyProtection="1">
      <alignment horizontal="left" vertical="center" shrinkToFit="1"/>
      <protection hidden="1"/>
    </xf>
    <xf numFmtId="0" fontId="28" fillId="0" borderId="1" xfId="0" applyFont="1" applyFill="1" applyBorder="1" applyAlignment="1" applyProtection="1">
      <alignment horizontal="left" vertical="center" wrapText="1"/>
      <protection hidden="1"/>
    </xf>
    <xf numFmtId="0" fontId="28" fillId="0" borderId="2" xfId="0" applyFont="1" applyFill="1" applyBorder="1" applyAlignment="1" applyProtection="1">
      <alignment horizontal="left" vertical="center" wrapText="1"/>
      <protection hidden="1"/>
    </xf>
    <xf numFmtId="0" fontId="28" fillId="0" borderId="3"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shrinkToFit="1"/>
      <protection hidden="1"/>
    </xf>
    <xf numFmtId="0" fontId="15" fillId="0" borderId="14" xfId="0" applyFont="1" applyFill="1" applyBorder="1" applyAlignment="1" applyProtection="1">
      <alignment horizontal="left" vertical="center" shrinkToFit="1"/>
      <protection hidden="1"/>
    </xf>
    <xf numFmtId="0" fontId="15" fillId="0" borderId="16" xfId="0" applyFont="1" applyFill="1" applyBorder="1" applyAlignment="1" applyProtection="1">
      <alignment horizontal="left" vertical="center" shrinkToFi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wrapText="1"/>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28575</xdr:colOff>
      <xdr:row>6</xdr:row>
      <xdr:rowOff>314325</xdr:rowOff>
    </xdr:from>
    <xdr:to>
      <xdr:col>3</xdr:col>
      <xdr:colOff>2124075</xdr:colOff>
      <xdr:row>6</xdr:row>
      <xdr:rowOff>1162050</xdr:rowOff>
    </xdr:to>
    <xdr:sp macro="" textlink="">
      <xdr:nvSpPr>
        <xdr:cNvPr id="4" name="線吹き出し 2 (枠付き) 3"/>
        <xdr:cNvSpPr/>
      </xdr:nvSpPr>
      <xdr:spPr>
        <a:xfrm>
          <a:off x="2952750" y="2057400"/>
          <a:ext cx="2095500" cy="847725"/>
        </a:xfrm>
        <a:prstGeom prst="borderCallout2">
          <a:avLst>
            <a:gd name="adj1" fmla="val 15380"/>
            <a:gd name="adj2" fmla="val 101065"/>
            <a:gd name="adj3" fmla="val 16503"/>
            <a:gd name="adj4" fmla="val 100023"/>
            <a:gd name="adj5" fmla="val 13624"/>
            <a:gd name="adj6" fmla="val 1181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多機能型事業所において、複数サービスにて補助を要望する場合は、各サービスごとに個票の作成が必要です</a:t>
          </a:r>
          <a:endParaRPr lang="ja-JP" altLang="ja-JP">
            <a:solidFill>
              <a:srgbClr val="FF0000"/>
            </a:solidFill>
            <a:effectLst/>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5310" name="Check Box 14" hidden="1">
              <a:extLst>
                <a:ext uri="{63B3BB69-23CF-44E3-9099-C40C66FF867C}">
                  <a14:compatExt spid="_x0000_s5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5311" name="Check Box 15" hidden="1">
              <a:extLst>
                <a:ext uri="{63B3BB69-23CF-44E3-9099-C40C66FF867C}">
                  <a14:compatExt spid="_x0000_s5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5312" name="Check Box 16" hidden="1">
              <a:extLst>
                <a:ext uri="{63B3BB69-23CF-44E3-9099-C40C66FF867C}">
                  <a14:compatExt spid="_x0000_s5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6323" name="Check Box 3" hidden="1">
              <a:extLst>
                <a:ext uri="{63B3BB69-23CF-44E3-9099-C40C66FF867C}">
                  <a14:compatExt spid="_x0000_s56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6324" name="Check Box 4" hidden="1">
              <a:extLst>
                <a:ext uri="{63B3BB69-23CF-44E3-9099-C40C66FF867C}">
                  <a14:compatExt spid="_x0000_s56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6325" name="Check Box 5" hidden="1">
              <a:extLst>
                <a:ext uri="{63B3BB69-23CF-44E3-9099-C40C66FF867C}">
                  <a14:compatExt spid="_x0000_s56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6326" name="Check Box 6" hidden="1">
              <a:extLst>
                <a:ext uri="{63B3BB69-23CF-44E3-9099-C40C66FF867C}">
                  <a14:compatExt spid="_x0000_s56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6327" name="Check Box 7" hidden="1">
              <a:extLst>
                <a:ext uri="{63B3BB69-23CF-44E3-9099-C40C66FF867C}">
                  <a14:compatExt spid="_x0000_s56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6328" name="Check Box 8" hidden="1">
              <a:extLst>
                <a:ext uri="{63B3BB69-23CF-44E3-9099-C40C66FF867C}">
                  <a14:compatExt spid="_x0000_s56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6329" name="Check Box 9" hidden="1">
              <a:extLst>
                <a:ext uri="{63B3BB69-23CF-44E3-9099-C40C66FF867C}">
                  <a14:compatExt spid="_x0000_s56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6330" name="Check Box 10" hidden="1">
              <a:extLst>
                <a:ext uri="{63B3BB69-23CF-44E3-9099-C40C66FF867C}">
                  <a14:compatExt spid="_x0000_s56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6331" name="Check Box 11" hidden="1">
              <a:extLst>
                <a:ext uri="{63B3BB69-23CF-44E3-9099-C40C66FF867C}">
                  <a14:compatExt spid="_x0000_s56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6332" name="Check Box 12" hidden="1">
              <a:extLst>
                <a:ext uri="{63B3BB69-23CF-44E3-9099-C40C66FF867C}">
                  <a14:compatExt spid="_x0000_s56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6333" name="Check Box 13" hidden="1">
              <a:extLst>
                <a:ext uri="{63B3BB69-23CF-44E3-9099-C40C66FF867C}">
                  <a14:compatExt spid="_x0000_s56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6334" name="Check Box 14" hidden="1">
              <a:extLst>
                <a:ext uri="{63B3BB69-23CF-44E3-9099-C40C66FF867C}">
                  <a14:compatExt spid="_x0000_s56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6335" name="Check Box 15" hidden="1">
              <a:extLst>
                <a:ext uri="{63B3BB69-23CF-44E3-9099-C40C66FF867C}">
                  <a14:compatExt spid="_x0000_s56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6336" name="Check Box 16" hidden="1">
              <a:extLst>
                <a:ext uri="{63B3BB69-23CF-44E3-9099-C40C66FF867C}">
                  <a14:compatExt spid="_x0000_s56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6337" name="Check Box 17" hidden="1">
              <a:extLst>
                <a:ext uri="{63B3BB69-23CF-44E3-9099-C40C66FF867C}">
                  <a14:compatExt spid="_x0000_s56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6338" name="Check Box 18" hidden="1">
              <a:extLst>
                <a:ext uri="{63B3BB69-23CF-44E3-9099-C40C66FF867C}">
                  <a14:compatExt spid="_x0000_s56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6339" name="Check Box 19" hidden="1">
              <a:extLst>
                <a:ext uri="{63B3BB69-23CF-44E3-9099-C40C66FF867C}">
                  <a14:compatExt spid="_x0000_s56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6340" name="Check Box 20" hidden="1">
              <a:extLst>
                <a:ext uri="{63B3BB69-23CF-44E3-9099-C40C66FF867C}">
                  <a14:compatExt spid="_x0000_s56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6341" name="Check Box 21" hidden="1">
              <a:extLst>
                <a:ext uri="{63B3BB69-23CF-44E3-9099-C40C66FF867C}">
                  <a14:compatExt spid="_x0000_s56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7345" name="Check Box 1" hidden="1">
              <a:extLst>
                <a:ext uri="{63B3BB69-23CF-44E3-9099-C40C66FF867C}">
                  <a14:compatExt spid="_x0000_s5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7346" name="Check Box 2" hidden="1">
              <a:extLst>
                <a:ext uri="{63B3BB69-23CF-44E3-9099-C40C66FF867C}">
                  <a14:compatExt spid="_x0000_s5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7347" name="Check Box 3" hidden="1">
              <a:extLst>
                <a:ext uri="{63B3BB69-23CF-44E3-9099-C40C66FF867C}">
                  <a14:compatExt spid="_x0000_s5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7348" name="Check Box 4" hidden="1">
              <a:extLst>
                <a:ext uri="{63B3BB69-23CF-44E3-9099-C40C66FF867C}">
                  <a14:compatExt spid="_x0000_s5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7349" name="Check Box 5" hidden="1">
              <a:extLst>
                <a:ext uri="{63B3BB69-23CF-44E3-9099-C40C66FF867C}">
                  <a14:compatExt spid="_x0000_s5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7352" name="Check Box 8" hidden="1">
              <a:extLst>
                <a:ext uri="{63B3BB69-23CF-44E3-9099-C40C66FF867C}">
                  <a14:compatExt spid="_x0000_s5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7353" name="Check Box 9" hidden="1">
              <a:extLst>
                <a:ext uri="{63B3BB69-23CF-44E3-9099-C40C66FF867C}">
                  <a14:compatExt spid="_x0000_s5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7354" name="Check Box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7355" name="Check Box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7356" name="Check Box 12" hidden="1">
              <a:extLst>
                <a:ext uri="{63B3BB69-23CF-44E3-9099-C40C66FF867C}">
                  <a14:compatExt spid="_x0000_s5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7357" name="Check Box 13" hidden="1">
              <a:extLst>
                <a:ext uri="{63B3BB69-23CF-44E3-9099-C40C66FF867C}">
                  <a14:compatExt spid="_x0000_s5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7358" name="Check Box 14" hidden="1">
              <a:extLst>
                <a:ext uri="{63B3BB69-23CF-44E3-9099-C40C66FF867C}">
                  <a14:compatExt spid="_x0000_s5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7359" name="Check Box 15" hidden="1">
              <a:extLst>
                <a:ext uri="{63B3BB69-23CF-44E3-9099-C40C66FF867C}">
                  <a14:compatExt spid="_x0000_s5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7360" name="Check Box 16" hidden="1">
              <a:extLst>
                <a:ext uri="{63B3BB69-23CF-44E3-9099-C40C66FF867C}">
                  <a14:compatExt spid="_x0000_s5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7361" name="Check Box 17" hidden="1">
              <a:extLst>
                <a:ext uri="{63B3BB69-23CF-44E3-9099-C40C66FF867C}">
                  <a14:compatExt spid="_x0000_s5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7362" name="Check Box 18" hidden="1">
              <a:extLst>
                <a:ext uri="{63B3BB69-23CF-44E3-9099-C40C66FF867C}">
                  <a14:compatExt spid="_x0000_s5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7363" name="Check Box 19" hidden="1">
              <a:extLst>
                <a:ext uri="{63B3BB69-23CF-44E3-9099-C40C66FF867C}">
                  <a14:compatExt spid="_x0000_s5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7364" name="Check Box 20" hidden="1">
              <a:extLst>
                <a:ext uri="{63B3BB69-23CF-44E3-9099-C40C66FF867C}">
                  <a14:compatExt spid="_x0000_s5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7365" name="Check Box 21" hidden="1">
              <a:extLst>
                <a:ext uri="{63B3BB69-23CF-44E3-9099-C40C66FF867C}">
                  <a14:compatExt spid="_x0000_s5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8385" name="Check Box 17" hidden="1">
              <a:extLst>
                <a:ext uri="{63B3BB69-23CF-44E3-9099-C40C66FF867C}">
                  <a14:compatExt spid="_x0000_s5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8386" name="Check Box 18" hidden="1">
              <a:extLst>
                <a:ext uri="{63B3BB69-23CF-44E3-9099-C40C66FF867C}">
                  <a14:compatExt spid="_x0000_s5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8387" name="Check Box 19" hidden="1">
              <a:extLst>
                <a:ext uri="{63B3BB69-23CF-44E3-9099-C40C66FF867C}">
                  <a14:compatExt spid="_x0000_s58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8388" name="Check Box 20" hidden="1">
              <a:extLst>
                <a:ext uri="{63B3BB69-23CF-44E3-9099-C40C66FF867C}">
                  <a14:compatExt spid="_x0000_s5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8389" name="Check Box 21" hidden="1">
              <a:extLst>
                <a:ext uri="{63B3BB69-23CF-44E3-9099-C40C66FF867C}">
                  <a14:compatExt spid="_x0000_s58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9394" name="Check Box 2" hidden="1">
              <a:extLst>
                <a:ext uri="{63B3BB69-23CF-44E3-9099-C40C66FF867C}">
                  <a14:compatExt spid="_x0000_s5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9395" name="Check Box 3" hidden="1">
              <a:extLst>
                <a:ext uri="{63B3BB69-23CF-44E3-9099-C40C66FF867C}">
                  <a14:compatExt spid="_x0000_s5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9396" name="Check Box 4" hidden="1">
              <a:extLst>
                <a:ext uri="{63B3BB69-23CF-44E3-9099-C40C66FF867C}">
                  <a14:compatExt spid="_x0000_s5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9400" name="Check Box 8" hidden="1">
              <a:extLst>
                <a:ext uri="{63B3BB69-23CF-44E3-9099-C40C66FF867C}">
                  <a14:compatExt spid="_x0000_s5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9401" name="Check Box 9" hidden="1">
              <a:extLst>
                <a:ext uri="{63B3BB69-23CF-44E3-9099-C40C66FF867C}">
                  <a14:compatExt spid="_x0000_s5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9402" name="Check Box 10" hidden="1">
              <a:extLst>
                <a:ext uri="{63B3BB69-23CF-44E3-9099-C40C66FF867C}">
                  <a14:compatExt spid="_x0000_s5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9403" name="Check Box 11" hidden="1">
              <a:extLst>
                <a:ext uri="{63B3BB69-23CF-44E3-9099-C40C66FF867C}">
                  <a14:compatExt spid="_x0000_s5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9404" name="Check Box 12" hidden="1">
              <a:extLst>
                <a:ext uri="{63B3BB69-23CF-44E3-9099-C40C66FF867C}">
                  <a14:compatExt spid="_x0000_s5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9405" name="Check Box 13" hidden="1">
              <a:extLst>
                <a:ext uri="{63B3BB69-23CF-44E3-9099-C40C66FF867C}">
                  <a14:compatExt spid="_x0000_s5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9406" name="Check Box 14" hidden="1">
              <a:extLst>
                <a:ext uri="{63B3BB69-23CF-44E3-9099-C40C66FF867C}">
                  <a14:compatExt spid="_x0000_s5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9407" name="Check Box 15" hidden="1">
              <a:extLst>
                <a:ext uri="{63B3BB69-23CF-44E3-9099-C40C66FF867C}">
                  <a14:compatExt spid="_x0000_s5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9408" name="Check Box 16" hidden="1">
              <a:extLst>
                <a:ext uri="{63B3BB69-23CF-44E3-9099-C40C66FF867C}">
                  <a14:compatExt spid="_x0000_s5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9409" name="Check Box 17" hidden="1">
              <a:extLst>
                <a:ext uri="{63B3BB69-23CF-44E3-9099-C40C66FF867C}">
                  <a14:compatExt spid="_x0000_s5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9410" name="Check Box 18" hidden="1">
              <a:extLst>
                <a:ext uri="{63B3BB69-23CF-44E3-9099-C40C66FF867C}">
                  <a14:compatExt spid="_x0000_s5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9411" name="Check Box 19" hidden="1">
              <a:extLst>
                <a:ext uri="{63B3BB69-23CF-44E3-9099-C40C66FF867C}">
                  <a14:compatExt spid="_x0000_s5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9412" name="Check Box 20" hidden="1">
              <a:extLst>
                <a:ext uri="{63B3BB69-23CF-44E3-9099-C40C66FF867C}">
                  <a14:compatExt spid="_x0000_s5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9413" name="Check Box 21" hidden="1">
              <a:extLst>
                <a:ext uri="{63B3BB69-23CF-44E3-9099-C40C66FF867C}">
                  <a14:compatExt spid="_x0000_s5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60417" name="Check Box 1" hidden="1">
              <a:extLst>
                <a:ext uri="{63B3BB69-23CF-44E3-9099-C40C66FF867C}">
                  <a14:compatExt spid="_x0000_s6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60418" name="Check Box 2" hidden="1">
              <a:extLst>
                <a:ext uri="{63B3BB69-23CF-44E3-9099-C40C66FF867C}">
                  <a14:compatExt spid="_x0000_s6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60419" name="Check Box 3" hidden="1">
              <a:extLst>
                <a:ext uri="{63B3BB69-23CF-44E3-9099-C40C66FF867C}">
                  <a14:compatExt spid="_x0000_s6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60420" name="Check Box 4" hidden="1">
              <a:extLst>
                <a:ext uri="{63B3BB69-23CF-44E3-9099-C40C66FF867C}">
                  <a14:compatExt spid="_x0000_s6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60421" name="Check Box 5" hidden="1">
              <a:extLst>
                <a:ext uri="{63B3BB69-23CF-44E3-9099-C40C66FF867C}">
                  <a14:compatExt spid="_x0000_s6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60422" name="Check Box 6" hidden="1">
              <a:extLst>
                <a:ext uri="{63B3BB69-23CF-44E3-9099-C40C66FF867C}">
                  <a14:compatExt spid="_x0000_s6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60423" name="Check Box 7" hidden="1">
              <a:extLst>
                <a:ext uri="{63B3BB69-23CF-44E3-9099-C40C66FF867C}">
                  <a14:compatExt spid="_x0000_s6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60424" name="Check Box 8" hidden="1">
              <a:extLst>
                <a:ext uri="{63B3BB69-23CF-44E3-9099-C40C66FF867C}">
                  <a14:compatExt spid="_x0000_s6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60425" name="Check Box 9" hidden="1">
              <a:extLst>
                <a:ext uri="{63B3BB69-23CF-44E3-9099-C40C66FF867C}">
                  <a14:compatExt spid="_x0000_s6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60426" name="Check Box 10" hidden="1">
              <a:extLst>
                <a:ext uri="{63B3BB69-23CF-44E3-9099-C40C66FF867C}">
                  <a14:compatExt spid="_x0000_s6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60427" name="Check Box 11" hidden="1">
              <a:extLst>
                <a:ext uri="{63B3BB69-23CF-44E3-9099-C40C66FF867C}">
                  <a14:compatExt spid="_x0000_s6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60428" name="Check Box 12" hidden="1">
              <a:extLst>
                <a:ext uri="{63B3BB69-23CF-44E3-9099-C40C66FF867C}">
                  <a14:compatExt spid="_x0000_s6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60429" name="Check Box 13" hidden="1">
              <a:extLst>
                <a:ext uri="{63B3BB69-23CF-44E3-9099-C40C66FF867C}">
                  <a14:compatExt spid="_x0000_s6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60430" name="Check Box 14" hidden="1">
              <a:extLst>
                <a:ext uri="{63B3BB69-23CF-44E3-9099-C40C66FF867C}">
                  <a14:compatExt spid="_x0000_s6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60431" name="Check Box 15" hidden="1">
              <a:extLst>
                <a:ext uri="{63B3BB69-23CF-44E3-9099-C40C66FF867C}">
                  <a14:compatExt spid="_x0000_s6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60432" name="Check Box 16" hidden="1">
              <a:extLst>
                <a:ext uri="{63B3BB69-23CF-44E3-9099-C40C66FF867C}">
                  <a14:compatExt spid="_x0000_s6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60433" name="Check Box 17" hidden="1">
              <a:extLst>
                <a:ext uri="{63B3BB69-23CF-44E3-9099-C40C66FF867C}">
                  <a14:compatExt spid="_x0000_s6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60434" name="Check Box 18" hidden="1">
              <a:extLst>
                <a:ext uri="{63B3BB69-23CF-44E3-9099-C40C66FF867C}">
                  <a14:compatExt spid="_x0000_s6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60435" name="Check Box 19" hidden="1">
              <a:extLst>
                <a:ext uri="{63B3BB69-23CF-44E3-9099-C40C66FF867C}">
                  <a14:compatExt spid="_x0000_s6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60436" name="Check Box 20" hidden="1">
              <a:extLst>
                <a:ext uri="{63B3BB69-23CF-44E3-9099-C40C66FF867C}">
                  <a14:compatExt spid="_x0000_s6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60437" name="Check Box 21" hidden="1">
              <a:extLst>
                <a:ext uri="{63B3BB69-23CF-44E3-9099-C40C66FF867C}">
                  <a14:compatExt spid="_x0000_s6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61441" name="Check Box 1" hidden="1">
              <a:extLst>
                <a:ext uri="{63B3BB69-23CF-44E3-9099-C40C66FF867C}">
                  <a14:compatExt spid="_x0000_s6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61442" name="Check Box 2" hidden="1">
              <a:extLst>
                <a:ext uri="{63B3BB69-23CF-44E3-9099-C40C66FF867C}">
                  <a14:compatExt spid="_x0000_s6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61443" name="Check Box 3" hidden="1">
              <a:extLst>
                <a:ext uri="{63B3BB69-23CF-44E3-9099-C40C66FF867C}">
                  <a14:compatExt spid="_x0000_s6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61444" name="Check Box 4" hidden="1">
              <a:extLst>
                <a:ext uri="{63B3BB69-23CF-44E3-9099-C40C66FF867C}">
                  <a14:compatExt spid="_x0000_s6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61445" name="Check Box 5" hidden="1">
              <a:extLst>
                <a:ext uri="{63B3BB69-23CF-44E3-9099-C40C66FF867C}">
                  <a14:compatExt spid="_x0000_s61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61446" name="Check Box 6" hidden="1">
              <a:extLst>
                <a:ext uri="{63B3BB69-23CF-44E3-9099-C40C66FF867C}">
                  <a14:compatExt spid="_x0000_s6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61447" name="Check Box 7" hidden="1">
              <a:extLst>
                <a:ext uri="{63B3BB69-23CF-44E3-9099-C40C66FF867C}">
                  <a14:compatExt spid="_x0000_s6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61448" name="Check Box 8" hidden="1">
              <a:extLst>
                <a:ext uri="{63B3BB69-23CF-44E3-9099-C40C66FF867C}">
                  <a14:compatExt spid="_x0000_s6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61449" name="Check Box 9" hidden="1">
              <a:extLst>
                <a:ext uri="{63B3BB69-23CF-44E3-9099-C40C66FF867C}">
                  <a14:compatExt spid="_x0000_s6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61450" name="Check Box 10" hidden="1">
              <a:extLst>
                <a:ext uri="{63B3BB69-23CF-44E3-9099-C40C66FF867C}">
                  <a14:compatExt spid="_x0000_s6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61451" name="Check Box 11" hidden="1">
              <a:extLst>
                <a:ext uri="{63B3BB69-23CF-44E3-9099-C40C66FF867C}">
                  <a14:compatExt spid="_x0000_s6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61452" name="Check Box 12" hidden="1">
              <a:extLst>
                <a:ext uri="{63B3BB69-23CF-44E3-9099-C40C66FF867C}">
                  <a14:compatExt spid="_x0000_s6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61453" name="Check Box 13" hidden="1">
              <a:extLst>
                <a:ext uri="{63B3BB69-23CF-44E3-9099-C40C66FF867C}">
                  <a14:compatExt spid="_x0000_s6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61454" name="Check Box 14" hidden="1">
              <a:extLst>
                <a:ext uri="{63B3BB69-23CF-44E3-9099-C40C66FF867C}">
                  <a14:compatExt spid="_x0000_s6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61455" name="Check Box 15" hidden="1">
              <a:extLst>
                <a:ext uri="{63B3BB69-23CF-44E3-9099-C40C66FF867C}">
                  <a14:compatExt spid="_x0000_s6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61456" name="Check Box 16" hidden="1">
              <a:extLst>
                <a:ext uri="{63B3BB69-23CF-44E3-9099-C40C66FF867C}">
                  <a14:compatExt spid="_x0000_s6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61457" name="Check Box 17" hidden="1">
              <a:extLst>
                <a:ext uri="{63B3BB69-23CF-44E3-9099-C40C66FF867C}">
                  <a14:compatExt spid="_x0000_s6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61458" name="Check Box 18" hidden="1">
              <a:extLst>
                <a:ext uri="{63B3BB69-23CF-44E3-9099-C40C66FF867C}">
                  <a14:compatExt spid="_x0000_s6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61459" name="Check Box 19" hidden="1">
              <a:extLst>
                <a:ext uri="{63B3BB69-23CF-44E3-9099-C40C66FF867C}">
                  <a14:compatExt spid="_x0000_s6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61460" name="Check Box 20" hidden="1">
              <a:extLst>
                <a:ext uri="{63B3BB69-23CF-44E3-9099-C40C66FF867C}">
                  <a14:compatExt spid="_x0000_s6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61461" name="Check Box 21" hidden="1">
              <a:extLst>
                <a:ext uri="{63B3BB69-23CF-44E3-9099-C40C66FF867C}">
                  <a14:compatExt spid="_x0000_s6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2" name="左大かっこ 1"/>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48129" name="Check Box 1" hidden="1">
              <a:extLst>
                <a:ext uri="{63B3BB69-23CF-44E3-9099-C40C66FF867C}">
                  <a14:compatExt spid="_x0000_s4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48130" name="Check Box 2" hidden="1">
              <a:extLst>
                <a:ext uri="{63B3BB69-23CF-44E3-9099-C40C66FF867C}">
                  <a14:compatExt spid="_x0000_s4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48131" name="Check Box 3" hidden="1">
              <a:extLst>
                <a:ext uri="{63B3BB69-23CF-44E3-9099-C40C66FF867C}">
                  <a14:compatExt spid="_x0000_s4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48132" name="Check Box 4" hidden="1">
              <a:extLst>
                <a:ext uri="{63B3BB69-23CF-44E3-9099-C40C66FF867C}">
                  <a14:compatExt spid="_x0000_s4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48133" name="Check Box 5" hidden="1">
              <a:extLst>
                <a:ext uri="{63B3BB69-23CF-44E3-9099-C40C66FF867C}">
                  <a14:compatExt spid="_x0000_s4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48134" name="Check Box 6" hidden="1">
              <a:extLst>
                <a:ext uri="{63B3BB69-23CF-44E3-9099-C40C66FF867C}">
                  <a14:compatExt spid="_x0000_s4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48135" name="Check Box 7" hidden="1">
              <a:extLst>
                <a:ext uri="{63B3BB69-23CF-44E3-9099-C40C66FF867C}">
                  <a14:compatExt spid="_x0000_s4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48136" name="Check Box 8" hidden="1">
              <a:extLst>
                <a:ext uri="{63B3BB69-23CF-44E3-9099-C40C66FF867C}">
                  <a14:compatExt spid="_x0000_s4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48137" name="Check Box 9" hidden="1">
              <a:extLst>
                <a:ext uri="{63B3BB69-23CF-44E3-9099-C40C66FF867C}">
                  <a14:compatExt spid="_x0000_s4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48138" name="Check Box 10" hidden="1">
              <a:extLst>
                <a:ext uri="{63B3BB69-23CF-44E3-9099-C40C66FF867C}">
                  <a14:compatExt spid="_x0000_s4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48139" name="Check Box 11" hidden="1">
              <a:extLst>
                <a:ext uri="{63B3BB69-23CF-44E3-9099-C40C66FF867C}">
                  <a14:compatExt spid="_x0000_s4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48140" name="Check Box 12" hidden="1">
              <a:extLst>
                <a:ext uri="{63B3BB69-23CF-44E3-9099-C40C66FF867C}">
                  <a14:compatExt spid="_x0000_s4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48141" name="Check Box 13" hidden="1">
              <a:extLst>
                <a:ext uri="{63B3BB69-23CF-44E3-9099-C40C66FF867C}">
                  <a14:compatExt spid="_x0000_s4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48142" name="Check Box 14" hidden="1">
              <a:extLst>
                <a:ext uri="{63B3BB69-23CF-44E3-9099-C40C66FF867C}">
                  <a14:compatExt spid="_x0000_s4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48143" name="Check Box 15" hidden="1">
              <a:extLst>
                <a:ext uri="{63B3BB69-23CF-44E3-9099-C40C66FF867C}">
                  <a14:compatExt spid="_x0000_s4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48144" name="Check Box 16" hidden="1">
              <a:extLst>
                <a:ext uri="{63B3BB69-23CF-44E3-9099-C40C66FF867C}">
                  <a14:compatExt spid="_x0000_s4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48145" name="Check Box 17" hidden="1">
              <a:extLst>
                <a:ext uri="{63B3BB69-23CF-44E3-9099-C40C66FF867C}">
                  <a14:compatExt spid="_x0000_s4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48146" name="Check Box 18" hidden="1">
              <a:extLst>
                <a:ext uri="{63B3BB69-23CF-44E3-9099-C40C66FF867C}">
                  <a14:compatExt spid="_x0000_s4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48147" name="Check Box 19" hidden="1">
              <a:extLst>
                <a:ext uri="{63B3BB69-23CF-44E3-9099-C40C66FF867C}">
                  <a14:compatExt spid="_x0000_s4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48148" name="Check Box 20" hidden="1">
              <a:extLst>
                <a:ext uri="{63B3BB69-23CF-44E3-9099-C40C66FF867C}">
                  <a14:compatExt spid="_x0000_s4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48149" name="Check Box 21" hidden="1">
              <a:extLst>
                <a:ext uri="{63B3BB69-23CF-44E3-9099-C40C66FF867C}">
                  <a14:compatExt spid="_x0000_s4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49153" name="Check Box 1" hidden="1">
              <a:extLst>
                <a:ext uri="{63B3BB69-23CF-44E3-9099-C40C66FF867C}">
                  <a14:compatExt spid="_x0000_s4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49154" name="Check Box 2" hidden="1">
              <a:extLst>
                <a:ext uri="{63B3BB69-23CF-44E3-9099-C40C66FF867C}">
                  <a14:compatExt spid="_x0000_s4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49155" name="Check Box 3" hidden="1">
              <a:extLst>
                <a:ext uri="{63B3BB69-23CF-44E3-9099-C40C66FF867C}">
                  <a14:compatExt spid="_x0000_s4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49156" name="Check Box 4" hidden="1">
              <a:extLst>
                <a:ext uri="{63B3BB69-23CF-44E3-9099-C40C66FF867C}">
                  <a14:compatExt spid="_x0000_s4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49157" name="Check Box 5" hidden="1">
              <a:extLst>
                <a:ext uri="{63B3BB69-23CF-44E3-9099-C40C66FF867C}">
                  <a14:compatExt spid="_x0000_s4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49158" name="Check Box 6" hidden="1">
              <a:extLst>
                <a:ext uri="{63B3BB69-23CF-44E3-9099-C40C66FF867C}">
                  <a14:compatExt spid="_x0000_s4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49159" name="Check Box 7" hidden="1">
              <a:extLst>
                <a:ext uri="{63B3BB69-23CF-44E3-9099-C40C66FF867C}">
                  <a14:compatExt spid="_x0000_s4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49160" name="Check Box 8" hidden="1">
              <a:extLst>
                <a:ext uri="{63B3BB69-23CF-44E3-9099-C40C66FF867C}">
                  <a14:compatExt spid="_x0000_s49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49161" name="Check Box 9" hidden="1">
              <a:extLst>
                <a:ext uri="{63B3BB69-23CF-44E3-9099-C40C66FF867C}">
                  <a14:compatExt spid="_x0000_s4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49162" name="Check Box 10" hidden="1">
              <a:extLst>
                <a:ext uri="{63B3BB69-23CF-44E3-9099-C40C66FF867C}">
                  <a14:compatExt spid="_x0000_s49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49163" name="Check Box 11" hidden="1">
              <a:extLst>
                <a:ext uri="{63B3BB69-23CF-44E3-9099-C40C66FF867C}">
                  <a14:compatExt spid="_x0000_s49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49164" name="Check Box 12" hidden="1">
              <a:extLst>
                <a:ext uri="{63B3BB69-23CF-44E3-9099-C40C66FF867C}">
                  <a14:compatExt spid="_x0000_s49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49165" name="Check Box 13" hidden="1">
              <a:extLst>
                <a:ext uri="{63B3BB69-23CF-44E3-9099-C40C66FF867C}">
                  <a14:compatExt spid="_x0000_s49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49166" name="Check Box 14" hidden="1">
              <a:extLst>
                <a:ext uri="{63B3BB69-23CF-44E3-9099-C40C66FF867C}">
                  <a14:compatExt spid="_x0000_s49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49167" name="Check Box 15" hidden="1">
              <a:extLst>
                <a:ext uri="{63B3BB69-23CF-44E3-9099-C40C66FF867C}">
                  <a14:compatExt spid="_x0000_s49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49168" name="Check Box 16" hidden="1">
              <a:extLst>
                <a:ext uri="{63B3BB69-23CF-44E3-9099-C40C66FF867C}">
                  <a14:compatExt spid="_x0000_s49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49169" name="Check Box 17" hidden="1">
              <a:extLst>
                <a:ext uri="{63B3BB69-23CF-44E3-9099-C40C66FF867C}">
                  <a14:compatExt spid="_x0000_s49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49170" name="Check Box 18" hidden="1">
              <a:extLst>
                <a:ext uri="{63B3BB69-23CF-44E3-9099-C40C66FF867C}">
                  <a14:compatExt spid="_x0000_s49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49171" name="Check Box 19" hidden="1">
              <a:extLst>
                <a:ext uri="{63B3BB69-23CF-44E3-9099-C40C66FF867C}">
                  <a14:compatExt spid="_x0000_s49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49172" name="Check Box 20" hidden="1">
              <a:extLst>
                <a:ext uri="{63B3BB69-23CF-44E3-9099-C40C66FF867C}">
                  <a14:compatExt spid="_x0000_s49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49173" name="Check Box 21" hidden="1">
              <a:extLst>
                <a:ext uri="{63B3BB69-23CF-44E3-9099-C40C66FF867C}">
                  <a14:compatExt spid="_x0000_s49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0177" name="Check Box 1" hidden="1">
              <a:extLst>
                <a:ext uri="{63B3BB69-23CF-44E3-9099-C40C66FF867C}">
                  <a14:compatExt spid="_x0000_s50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0181" name="Check Box 5" hidden="1">
              <a:extLst>
                <a:ext uri="{63B3BB69-23CF-44E3-9099-C40C66FF867C}">
                  <a14:compatExt spid="_x0000_s50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0182" name="Check Box 6" hidden="1">
              <a:extLst>
                <a:ext uri="{63B3BB69-23CF-44E3-9099-C40C66FF867C}">
                  <a14:compatExt spid="_x0000_s50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0183" name="Check Box 7" hidden="1">
              <a:extLst>
                <a:ext uri="{63B3BB69-23CF-44E3-9099-C40C66FF867C}">
                  <a14:compatExt spid="_x0000_s50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0184" name="Check Box 8" hidden="1">
              <a:extLst>
                <a:ext uri="{63B3BB69-23CF-44E3-9099-C40C66FF867C}">
                  <a14:compatExt spid="_x0000_s50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0185" name="Check Box 9" hidden="1">
              <a:extLst>
                <a:ext uri="{63B3BB69-23CF-44E3-9099-C40C66FF867C}">
                  <a14:compatExt spid="_x0000_s50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0186" name="Check Box 10" hidden="1">
              <a:extLst>
                <a:ext uri="{63B3BB69-23CF-44E3-9099-C40C66FF867C}">
                  <a14:compatExt spid="_x0000_s50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0187" name="Check Box 11" hidden="1">
              <a:extLst>
                <a:ext uri="{63B3BB69-23CF-44E3-9099-C40C66FF867C}">
                  <a14:compatExt spid="_x0000_s50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0188" name="Check Box 12" hidden="1">
              <a:extLst>
                <a:ext uri="{63B3BB69-23CF-44E3-9099-C40C66FF867C}">
                  <a14:compatExt spid="_x0000_s50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0189" name="Check Box 13" hidden="1">
              <a:extLst>
                <a:ext uri="{63B3BB69-23CF-44E3-9099-C40C66FF867C}">
                  <a14:compatExt spid="_x0000_s50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0190" name="Check Box 14" hidden="1">
              <a:extLst>
                <a:ext uri="{63B3BB69-23CF-44E3-9099-C40C66FF867C}">
                  <a14:compatExt spid="_x0000_s50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0191" name="Check Box 15" hidden="1">
              <a:extLst>
                <a:ext uri="{63B3BB69-23CF-44E3-9099-C40C66FF867C}">
                  <a14:compatExt spid="_x0000_s50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0192" name="Check Box 16" hidden="1">
              <a:extLst>
                <a:ext uri="{63B3BB69-23CF-44E3-9099-C40C66FF867C}">
                  <a14:compatExt spid="_x0000_s50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0193" name="Check Box 17" hidden="1">
              <a:extLst>
                <a:ext uri="{63B3BB69-23CF-44E3-9099-C40C66FF867C}">
                  <a14:compatExt spid="_x0000_s50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0194" name="Check Box 18" hidden="1">
              <a:extLst>
                <a:ext uri="{63B3BB69-23CF-44E3-9099-C40C66FF867C}">
                  <a14:compatExt spid="_x0000_s50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0195" name="Check Box 19" hidden="1">
              <a:extLst>
                <a:ext uri="{63B3BB69-23CF-44E3-9099-C40C66FF867C}">
                  <a14:compatExt spid="_x0000_s50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0196" name="Check Box 20" hidden="1">
              <a:extLst>
                <a:ext uri="{63B3BB69-23CF-44E3-9099-C40C66FF867C}">
                  <a14:compatExt spid="_x0000_s50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0197" name="Check Box 21" hidden="1">
              <a:extLst>
                <a:ext uri="{63B3BB69-23CF-44E3-9099-C40C66FF867C}">
                  <a14:compatExt spid="_x0000_s50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2227" name="Check Box 3" hidden="1">
              <a:extLst>
                <a:ext uri="{63B3BB69-23CF-44E3-9099-C40C66FF867C}">
                  <a14:compatExt spid="_x0000_s5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2228" name="Check Box 4" hidden="1">
              <a:extLst>
                <a:ext uri="{63B3BB69-23CF-44E3-9099-C40C66FF867C}">
                  <a14:compatExt spid="_x0000_s5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2229" name="Check Box 5" hidden="1">
              <a:extLst>
                <a:ext uri="{63B3BB69-23CF-44E3-9099-C40C66FF867C}">
                  <a14:compatExt spid="_x0000_s5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2230" name="Check Box 6" hidden="1">
              <a:extLst>
                <a:ext uri="{63B3BB69-23CF-44E3-9099-C40C66FF867C}">
                  <a14:compatExt spid="_x0000_s5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2231" name="Check Box 7" hidden="1">
              <a:extLst>
                <a:ext uri="{63B3BB69-23CF-44E3-9099-C40C66FF867C}">
                  <a14:compatExt spid="_x0000_s5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2232" name="Check Box 8" hidden="1">
              <a:extLst>
                <a:ext uri="{63B3BB69-23CF-44E3-9099-C40C66FF867C}">
                  <a14:compatExt spid="_x0000_s5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2233" name="Check Box 9" hidden="1">
              <a:extLst>
                <a:ext uri="{63B3BB69-23CF-44E3-9099-C40C66FF867C}">
                  <a14:compatExt spid="_x0000_s5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2234" name="Check Box 10" hidden="1">
              <a:extLst>
                <a:ext uri="{63B3BB69-23CF-44E3-9099-C40C66FF867C}">
                  <a14:compatExt spid="_x0000_s5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2235" name="Check Box 11" hidden="1">
              <a:extLst>
                <a:ext uri="{63B3BB69-23CF-44E3-9099-C40C66FF867C}">
                  <a14:compatExt spid="_x0000_s5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2236" name="Check Box 12" hidden="1">
              <a:extLst>
                <a:ext uri="{63B3BB69-23CF-44E3-9099-C40C66FF867C}">
                  <a14:compatExt spid="_x0000_s5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2237" name="Check Box 13" hidden="1">
              <a:extLst>
                <a:ext uri="{63B3BB69-23CF-44E3-9099-C40C66FF867C}">
                  <a14:compatExt spid="_x0000_s5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2238" name="Check Box 14" hidden="1">
              <a:extLst>
                <a:ext uri="{63B3BB69-23CF-44E3-9099-C40C66FF867C}">
                  <a14:compatExt spid="_x0000_s5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2239" name="Check Box 15" hidden="1">
              <a:extLst>
                <a:ext uri="{63B3BB69-23CF-44E3-9099-C40C66FF867C}">
                  <a14:compatExt spid="_x0000_s5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2240" name="Check Box 16" hidden="1">
              <a:extLst>
                <a:ext uri="{63B3BB69-23CF-44E3-9099-C40C66FF867C}">
                  <a14:compatExt spid="_x0000_s5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2241" name="Check Box 17" hidden="1">
              <a:extLst>
                <a:ext uri="{63B3BB69-23CF-44E3-9099-C40C66FF867C}">
                  <a14:compatExt spid="_x0000_s5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2242" name="Check Box 18" hidden="1">
              <a:extLst>
                <a:ext uri="{63B3BB69-23CF-44E3-9099-C40C66FF867C}">
                  <a14:compatExt spid="_x0000_s5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2243" name="Check Box 19" hidden="1">
              <a:extLst>
                <a:ext uri="{63B3BB69-23CF-44E3-9099-C40C66FF867C}">
                  <a14:compatExt spid="_x0000_s5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2244" name="Check Box 20" hidden="1">
              <a:extLst>
                <a:ext uri="{63B3BB69-23CF-44E3-9099-C40C66FF867C}">
                  <a14:compatExt spid="_x0000_s5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2245" name="Check Box 21" hidden="1">
              <a:extLst>
                <a:ext uri="{63B3BB69-23CF-44E3-9099-C40C66FF867C}">
                  <a14:compatExt spid="_x0000_s5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3255" name="Check Box 7" hidden="1">
              <a:extLst>
                <a:ext uri="{63B3BB69-23CF-44E3-9099-C40C66FF867C}">
                  <a14:compatExt spid="_x0000_s5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3256" name="Check Box 8" hidden="1">
              <a:extLst>
                <a:ext uri="{63B3BB69-23CF-44E3-9099-C40C66FF867C}">
                  <a14:compatExt spid="_x0000_s5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3257" name="Check Box 9" hidden="1">
              <a:extLst>
                <a:ext uri="{63B3BB69-23CF-44E3-9099-C40C66FF867C}">
                  <a14:compatExt spid="_x0000_s5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3258" name="Check Box 10" hidden="1">
              <a:extLst>
                <a:ext uri="{63B3BB69-23CF-44E3-9099-C40C66FF867C}">
                  <a14:compatExt spid="_x0000_s5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3259" name="Check Box 11" hidden="1">
              <a:extLst>
                <a:ext uri="{63B3BB69-23CF-44E3-9099-C40C66FF867C}">
                  <a14:compatExt spid="_x0000_s53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3260" name="Check Box 12" hidden="1">
              <a:extLst>
                <a:ext uri="{63B3BB69-23CF-44E3-9099-C40C66FF867C}">
                  <a14:compatExt spid="_x0000_s53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3261" name="Check Box 13" hidden="1">
              <a:extLst>
                <a:ext uri="{63B3BB69-23CF-44E3-9099-C40C66FF867C}">
                  <a14:compatExt spid="_x0000_s53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3262" name="Check Box 14" hidden="1">
              <a:extLst>
                <a:ext uri="{63B3BB69-23CF-44E3-9099-C40C66FF867C}">
                  <a14:compatExt spid="_x0000_s53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3263" name="Check Box 15" hidden="1">
              <a:extLst>
                <a:ext uri="{63B3BB69-23CF-44E3-9099-C40C66FF867C}">
                  <a14:compatExt spid="_x0000_s53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3264" name="Check Box 16" hidden="1">
              <a:extLst>
                <a:ext uri="{63B3BB69-23CF-44E3-9099-C40C66FF867C}">
                  <a14:compatExt spid="_x0000_s53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3265" name="Check Box 17" hidden="1">
              <a:extLst>
                <a:ext uri="{63B3BB69-23CF-44E3-9099-C40C66FF867C}">
                  <a14:compatExt spid="_x0000_s53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3266" name="Check Box 18" hidden="1">
              <a:extLst>
                <a:ext uri="{63B3BB69-23CF-44E3-9099-C40C66FF867C}">
                  <a14:compatExt spid="_x0000_s53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3267" name="Check Box 19" hidden="1">
              <a:extLst>
                <a:ext uri="{63B3BB69-23CF-44E3-9099-C40C66FF867C}">
                  <a14:compatExt spid="_x0000_s5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3268" name="Check Box 20" hidden="1">
              <a:extLst>
                <a:ext uri="{63B3BB69-23CF-44E3-9099-C40C66FF867C}">
                  <a14:compatExt spid="_x0000_s5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3269" name="Check Box 21" hidden="1">
              <a:extLst>
                <a:ext uri="{63B3BB69-23CF-44E3-9099-C40C66FF867C}">
                  <a14:compatExt spid="_x0000_s5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54285" name="Check Box 13" hidden="1">
              <a:extLst>
                <a:ext uri="{63B3BB69-23CF-44E3-9099-C40C66FF867C}">
                  <a14:compatExt spid="_x0000_s5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54286" name="Check Box 14" hidden="1">
              <a:extLst>
                <a:ext uri="{63B3BB69-23CF-44E3-9099-C40C66FF867C}">
                  <a14:compatExt spid="_x0000_s5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54287" name="Check Box 15" hidden="1">
              <a:extLst>
                <a:ext uri="{63B3BB69-23CF-44E3-9099-C40C66FF867C}">
                  <a14:compatExt spid="_x0000_s5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6.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10.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vmlDrawing" Target="../drawings/vmlDrawing6.vml"/><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drawing" Target="../drawings/drawing7.xml"/><Relationship Id="rId16" Type="http://schemas.openxmlformats.org/officeDocument/2006/relationships/ctrlProp" Target="../ctrlProps/ctrlProp118.xml"/><Relationship Id="rId20" Type="http://schemas.openxmlformats.org/officeDocument/2006/relationships/ctrlProp" Target="../ctrlProps/ctrlProp122.xml"/><Relationship Id="rId1" Type="http://schemas.openxmlformats.org/officeDocument/2006/relationships/printerSettings" Target="../printerSettings/printerSettings11.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7.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8.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12.bin"/><Relationship Id="rId6" Type="http://schemas.openxmlformats.org/officeDocument/2006/relationships/ctrlProp" Target="../ctrlProps/ctrlProp129.xml"/><Relationship Id="rId11" Type="http://schemas.openxmlformats.org/officeDocument/2006/relationships/ctrlProp" Target="../ctrlProps/ctrlProp134.xml"/><Relationship Id="rId24" Type="http://schemas.openxmlformats.org/officeDocument/2006/relationships/ctrlProp" Target="../ctrlProps/ctrlProp147.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2.xml"/><Relationship Id="rId13" Type="http://schemas.openxmlformats.org/officeDocument/2006/relationships/ctrlProp" Target="../ctrlProps/ctrlProp157.xml"/><Relationship Id="rId18" Type="http://schemas.openxmlformats.org/officeDocument/2006/relationships/ctrlProp" Target="../ctrlProps/ctrlProp162.xml"/><Relationship Id="rId3" Type="http://schemas.openxmlformats.org/officeDocument/2006/relationships/vmlDrawing" Target="../drawings/vmlDrawing8.vml"/><Relationship Id="rId21" Type="http://schemas.openxmlformats.org/officeDocument/2006/relationships/ctrlProp" Target="../ctrlProps/ctrlProp165.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 Type="http://schemas.openxmlformats.org/officeDocument/2006/relationships/drawing" Target="../drawings/drawing9.xml"/><Relationship Id="rId16" Type="http://schemas.openxmlformats.org/officeDocument/2006/relationships/ctrlProp" Target="../ctrlProps/ctrlProp160.xml"/><Relationship Id="rId20" Type="http://schemas.openxmlformats.org/officeDocument/2006/relationships/ctrlProp" Target="../ctrlProps/ctrlProp164.xml"/><Relationship Id="rId1" Type="http://schemas.openxmlformats.org/officeDocument/2006/relationships/printerSettings" Target="../printerSettings/printerSettings13.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10" Type="http://schemas.openxmlformats.org/officeDocument/2006/relationships/ctrlProp" Target="../ctrlProps/ctrlProp154.xml"/><Relationship Id="rId19" Type="http://schemas.openxmlformats.org/officeDocument/2006/relationships/ctrlProp" Target="../ctrlProps/ctrlProp163.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3" Type="http://schemas.openxmlformats.org/officeDocument/2006/relationships/vmlDrawing" Target="../drawings/vmlDrawing9.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 Type="http://schemas.openxmlformats.org/officeDocument/2006/relationships/drawing" Target="../drawings/drawing10.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14.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94.xml"/><Relationship Id="rId13" Type="http://schemas.openxmlformats.org/officeDocument/2006/relationships/ctrlProp" Target="../ctrlProps/ctrlProp199.xml"/><Relationship Id="rId18" Type="http://schemas.openxmlformats.org/officeDocument/2006/relationships/ctrlProp" Target="../ctrlProps/ctrlProp204.xml"/><Relationship Id="rId3" Type="http://schemas.openxmlformats.org/officeDocument/2006/relationships/vmlDrawing" Target="../drawings/vmlDrawing10.vml"/><Relationship Id="rId21" Type="http://schemas.openxmlformats.org/officeDocument/2006/relationships/ctrlProp" Target="../ctrlProps/ctrlProp207.xml"/><Relationship Id="rId7" Type="http://schemas.openxmlformats.org/officeDocument/2006/relationships/ctrlProp" Target="../ctrlProps/ctrlProp193.xml"/><Relationship Id="rId12" Type="http://schemas.openxmlformats.org/officeDocument/2006/relationships/ctrlProp" Target="../ctrlProps/ctrlProp198.xml"/><Relationship Id="rId17" Type="http://schemas.openxmlformats.org/officeDocument/2006/relationships/ctrlProp" Target="../ctrlProps/ctrlProp203.xml"/><Relationship Id="rId2" Type="http://schemas.openxmlformats.org/officeDocument/2006/relationships/drawing" Target="../drawings/drawing11.xml"/><Relationship Id="rId16" Type="http://schemas.openxmlformats.org/officeDocument/2006/relationships/ctrlProp" Target="../ctrlProps/ctrlProp202.xml"/><Relationship Id="rId20" Type="http://schemas.openxmlformats.org/officeDocument/2006/relationships/ctrlProp" Target="../ctrlProps/ctrlProp206.xml"/><Relationship Id="rId1" Type="http://schemas.openxmlformats.org/officeDocument/2006/relationships/printerSettings" Target="../printerSettings/printerSettings15.bin"/><Relationship Id="rId6" Type="http://schemas.openxmlformats.org/officeDocument/2006/relationships/ctrlProp" Target="../ctrlProps/ctrlProp192.xml"/><Relationship Id="rId11" Type="http://schemas.openxmlformats.org/officeDocument/2006/relationships/ctrlProp" Target="../ctrlProps/ctrlProp197.xml"/><Relationship Id="rId24" Type="http://schemas.openxmlformats.org/officeDocument/2006/relationships/ctrlProp" Target="../ctrlProps/ctrlProp210.xml"/><Relationship Id="rId5" Type="http://schemas.openxmlformats.org/officeDocument/2006/relationships/ctrlProp" Target="../ctrlProps/ctrlProp191.xml"/><Relationship Id="rId15" Type="http://schemas.openxmlformats.org/officeDocument/2006/relationships/ctrlProp" Target="../ctrlProps/ctrlProp201.xml"/><Relationship Id="rId23" Type="http://schemas.openxmlformats.org/officeDocument/2006/relationships/ctrlProp" Target="../ctrlProps/ctrlProp209.xml"/><Relationship Id="rId10" Type="http://schemas.openxmlformats.org/officeDocument/2006/relationships/ctrlProp" Target="../ctrlProps/ctrlProp196.xml"/><Relationship Id="rId19" Type="http://schemas.openxmlformats.org/officeDocument/2006/relationships/ctrlProp" Target="../ctrlProps/ctrlProp205.xml"/><Relationship Id="rId4" Type="http://schemas.openxmlformats.org/officeDocument/2006/relationships/ctrlProp" Target="../ctrlProps/ctrlProp190.xml"/><Relationship Id="rId9" Type="http://schemas.openxmlformats.org/officeDocument/2006/relationships/ctrlProp" Target="../ctrlProps/ctrlProp195.xml"/><Relationship Id="rId14" Type="http://schemas.openxmlformats.org/officeDocument/2006/relationships/ctrlProp" Target="../ctrlProps/ctrlProp200.xml"/><Relationship Id="rId22" Type="http://schemas.openxmlformats.org/officeDocument/2006/relationships/ctrlProp" Target="../ctrlProps/ctrlProp20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15.xml"/><Relationship Id="rId13" Type="http://schemas.openxmlformats.org/officeDocument/2006/relationships/ctrlProp" Target="../ctrlProps/ctrlProp220.xml"/><Relationship Id="rId18" Type="http://schemas.openxmlformats.org/officeDocument/2006/relationships/ctrlProp" Target="../ctrlProps/ctrlProp225.xml"/><Relationship Id="rId3" Type="http://schemas.openxmlformats.org/officeDocument/2006/relationships/vmlDrawing" Target="../drawings/vmlDrawing11.vml"/><Relationship Id="rId21" Type="http://schemas.openxmlformats.org/officeDocument/2006/relationships/ctrlProp" Target="../ctrlProps/ctrlProp228.xml"/><Relationship Id="rId7" Type="http://schemas.openxmlformats.org/officeDocument/2006/relationships/ctrlProp" Target="../ctrlProps/ctrlProp214.xml"/><Relationship Id="rId12" Type="http://schemas.openxmlformats.org/officeDocument/2006/relationships/ctrlProp" Target="../ctrlProps/ctrlProp219.xml"/><Relationship Id="rId17" Type="http://schemas.openxmlformats.org/officeDocument/2006/relationships/ctrlProp" Target="../ctrlProps/ctrlProp224.xml"/><Relationship Id="rId2" Type="http://schemas.openxmlformats.org/officeDocument/2006/relationships/drawing" Target="../drawings/drawing12.xml"/><Relationship Id="rId16" Type="http://schemas.openxmlformats.org/officeDocument/2006/relationships/ctrlProp" Target="../ctrlProps/ctrlProp223.xml"/><Relationship Id="rId20" Type="http://schemas.openxmlformats.org/officeDocument/2006/relationships/ctrlProp" Target="../ctrlProps/ctrlProp227.xml"/><Relationship Id="rId1" Type="http://schemas.openxmlformats.org/officeDocument/2006/relationships/printerSettings" Target="../printerSettings/printerSettings16.bin"/><Relationship Id="rId6" Type="http://schemas.openxmlformats.org/officeDocument/2006/relationships/ctrlProp" Target="../ctrlProps/ctrlProp213.xml"/><Relationship Id="rId11" Type="http://schemas.openxmlformats.org/officeDocument/2006/relationships/ctrlProp" Target="../ctrlProps/ctrlProp218.xml"/><Relationship Id="rId24" Type="http://schemas.openxmlformats.org/officeDocument/2006/relationships/ctrlProp" Target="../ctrlProps/ctrlProp231.xml"/><Relationship Id="rId5" Type="http://schemas.openxmlformats.org/officeDocument/2006/relationships/ctrlProp" Target="../ctrlProps/ctrlProp212.xml"/><Relationship Id="rId15" Type="http://schemas.openxmlformats.org/officeDocument/2006/relationships/ctrlProp" Target="../ctrlProps/ctrlProp222.xml"/><Relationship Id="rId23" Type="http://schemas.openxmlformats.org/officeDocument/2006/relationships/ctrlProp" Target="../ctrlProps/ctrlProp230.xml"/><Relationship Id="rId10" Type="http://schemas.openxmlformats.org/officeDocument/2006/relationships/ctrlProp" Target="../ctrlProps/ctrlProp217.xml"/><Relationship Id="rId19" Type="http://schemas.openxmlformats.org/officeDocument/2006/relationships/ctrlProp" Target="../ctrlProps/ctrlProp226.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 Id="rId22" Type="http://schemas.openxmlformats.org/officeDocument/2006/relationships/ctrlProp" Target="../ctrlProps/ctrlProp22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6.xml"/><Relationship Id="rId13" Type="http://schemas.openxmlformats.org/officeDocument/2006/relationships/ctrlProp" Target="../ctrlProps/ctrlProp241.xml"/><Relationship Id="rId18" Type="http://schemas.openxmlformats.org/officeDocument/2006/relationships/ctrlProp" Target="../ctrlProps/ctrlProp246.xml"/><Relationship Id="rId3" Type="http://schemas.openxmlformats.org/officeDocument/2006/relationships/vmlDrawing" Target="../drawings/vmlDrawing12.vml"/><Relationship Id="rId21" Type="http://schemas.openxmlformats.org/officeDocument/2006/relationships/ctrlProp" Target="../ctrlProps/ctrlProp249.xml"/><Relationship Id="rId7" Type="http://schemas.openxmlformats.org/officeDocument/2006/relationships/ctrlProp" Target="../ctrlProps/ctrlProp235.xml"/><Relationship Id="rId12" Type="http://schemas.openxmlformats.org/officeDocument/2006/relationships/ctrlProp" Target="../ctrlProps/ctrlProp240.xml"/><Relationship Id="rId17" Type="http://schemas.openxmlformats.org/officeDocument/2006/relationships/ctrlProp" Target="../ctrlProps/ctrlProp245.xml"/><Relationship Id="rId2" Type="http://schemas.openxmlformats.org/officeDocument/2006/relationships/drawing" Target="../drawings/drawing13.xml"/><Relationship Id="rId16" Type="http://schemas.openxmlformats.org/officeDocument/2006/relationships/ctrlProp" Target="../ctrlProps/ctrlProp244.xml"/><Relationship Id="rId20" Type="http://schemas.openxmlformats.org/officeDocument/2006/relationships/ctrlProp" Target="../ctrlProps/ctrlProp248.xml"/><Relationship Id="rId1" Type="http://schemas.openxmlformats.org/officeDocument/2006/relationships/printerSettings" Target="../printerSettings/printerSettings17.bin"/><Relationship Id="rId6" Type="http://schemas.openxmlformats.org/officeDocument/2006/relationships/ctrlProp" Target="../ctrlProps/ctrlProp234.xml"/><Relationship Id="rId11" Type="http://schemas.openxmlformats.org/officeDocument/2006/relationships/ctrlProp" Target="../ctrlProps/ctrlProp239.xml"/><Relationship Id="rId24" Type="http://schemas.openxmlformats.org/officeDocument/2006/relationships/ctrlProp" Target="../ctrlProps/ctrlProp252.xml"/><Relationship Id="rId5" Type="http://schemas.openxmlformats.org/officeDocument/2006/relationships/ctrlProp" Target="../ctrlProps/ctrlProp233.xml"/><Relationship Id="rId15" Type="http://schemas.openxmlformats.org/officeDocument/2006/relationships/ctrlProp" Target="../ctrlProps/ctrlProp243.xml"/><Relationship Id="rId23" Type="http://schemas.openxmlformats.org/officeDocument/2006/relationships/ctrlProp" Target="../ctrlProps/ctrlProp251.xml"/><Relationship Id="rId10" Type="http://schemas.openxmlformats.org/officeDocument/2006/relationships/ctrlProp" Target="../ctrlProps/ctrlProp238.xml"/><Relationship Id="rId19" Type="http://schemas.openxmlformats.org/officeDocument/2006/relationships/ctrlProp" Target="../ctrlProps/ctrlProp247.xml"/><Relationship Id="rId4" Type="http://schemas.openxmlformats.org/officeDocument/2006/relationships/ctrlProp" Target="../ctrlProps/ctrlProp232.xml"/><Relationship Id="rId9" Type="http://schemas.openxmlformats.org/officeDocument/2006/relationships/ctrlProp" Target="../ctrlProps/ctrlProp237.xml"/><Relationship Id="rId14" Type="http://schemas.openxmlformats.org/officeDocument/2006/relationships/ctrlProp" Target="../ctrlProps/ctrlProp242.xml"/><Relationship Id="rId22" Type="http://schemas.openxmlformats.org/officeDocument/2006/relationships/ctrlProp" Target="../ctrlProps/ctrlProp250.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3" Type="http://schemas.openxmlformats.org/officeDocument/2006/relationships/vmlDrawing" Target="../drawings/vmlDrawing13.vml"/><Relationship Id="rId21" Type="http://schemas.openxmlformats.org/officeDocument/2006/relationships/ctrlProp" Target="../ctrlProps/ctrlProp270.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 Type="http://schemas.openxmlformats.org/officeDocument/2006/relationships/drawing" Target="../drawings/drawing14.xml"/><Relationship Id="rId16" Type="http://schemas.openxmlformats.org/officeDocument/2006/relationships/ctrlProp" Target="../ctrlProps/ctrlProp265.xml"/><Relationship Id="rId20" Type="http://schemas.openxmlformats.org/officeDocument/2006/relationships/ctrlProp" Target="../ctrlProps/ctrlProp269.xml"/><Relationship Id="rId1" Type="http://schemas.openxmlformats.org/officeDocument/2006/relationships/printerSettings" Target="../printerSettings/printerSettings18.bin"/><Relationship Id="rId6" Type="http://schemas.openxmlformats.org/officeDocument/2006/relationships/ctrlProp" Target="../ctrlProps/ctrlProp255.xml"/><Relationship Id="rId11" Type="http://schemas.openxmlformats.org/officeDocument/2006/relationships/ctrlProp" Target="../ctrlProps/ctrlProp260.xml"/><Relationship Id="rId24" Type="http://schemas.openxmlformats.org/officeDocument/2006/relationships/ctrlProp" Target="../ctrlProps/ctrlProp273.xml"/><Relationship Id="rId5" Type="http://schemas.openxmlformats.org/officeDocument/2006/relationships/ctrlProp" Target="../ctrlProps/ctrlProp254.xml"/><Relationship Id="rId15" Type="http://schemas.openxmlformats.org/officeDocument/2006/relationships/ctrlProp" Target="../ctrlProps/ctrlProp264.xml"/><Relationship Id="rId23" Type="http://schemas.openxmlformats.org/officeDocument/2006/relationships/ctrlProp" Target="../ctrlProps/ctrlProp272.xml"/><Relationship Id="rId10" Type="http://schemas.openxmlformats.org/officeDocument/2006/relationships/ctrlProp" Target="../ctrlProps/ctrlProp259.xml"/><Relationship Id="rId19" Type="http://schemas.openxmlformats.org/officeDocument/2006/relationships/ctrlProp" Target="../ctrlProps/ctrlProp268.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78.xml"/><Relationship Id="rId13" Type="http://schemas.openxmlformats.org/officeDocument/2006/relationships/ctrlProp" Target="../ctrlProps/ctrlProp283.xml"/><Relationship Id="rId18" Type="http://schemas.openxmlformats.org/officeDocument/2006/relationships/ctrlProp" Target="../ctrlProps/ctrlProp288.xml"/><Relationship Id="rId3" Type="http://schemas.openxmlformats.org/officeDocument/2006/relationships/vmlDrawing" Target="../drawings/vmlDrawing14.vml"/><Relationship Id="rId21" Type="http://schemas.openxmlformats.org/officeDocument/2006/relationships/ctrlProp" Target="../ctrlProps/ctrlProp291.xml"/><Relationship Id="rId7" Type="http://schemas.openxmlformats.org/officeDocument/2006/relationships/ctrlProp" Target="../ctrlProps/ctrlProp277.xml"/><Relationship Id="rId12" Type="http://schemas.openxmlformats.org/officeDocument/2006/relationships/ctrlProp" Target="../ctrlProps/ctrlProp282.xml"/><Relationship Id="rId17" Type="http://schemas.openxmlformats.org/officeDocument/2006/relationships/ctrlProp" Target="../ctrlProps/ctrlProp287.xml"/><Relationship Id="rId2" Type="http://schemas.openxmlformats.org/officeDocument/2006/relationships/drawing" Target="../drawings/drawing15.xml"/><Relationship Id="rId16" Type="http://schemas.openxmlformats.org/officeDocument/2006/relationships/ctrlProp" Target="../ctrlProps/ctrlProp286.xml"/><Relationship Id="rId20" Type="http://schemas.openxmlformats.org/officeDocument/2006/relationships/ctrlProp" Target="../ctrlProps/ctrlProp290.xml"/><Relationship Id="rId1" Type="http://schemas.openxmlformats.org/officeDocument/2006/relationships/printerSettings" Target="../printerSettings/printerSettings19.bin"/><Relationship Id="rId6" Type="http://schemas.openxmlformats.org/officeDocument/2006/relationships/ctrlProp" Target="../ctrlProps/ctrlProp276.xml"/><Relationship Id="rId11" Type="http://schemas.openxmlformats.org/officeDocument/2006/relationships/ctrlProp" Target="../ctrlProps/ctrlProp281.xml"/><Relationship Id="rId24" Type="http://schemas.openxmlformats.org/officeDocument/2006/relationships/ctrlProp" Target="../ctrlProps/ctrlProp294.xml"/><Relationship Id="rId5" Type="http://schemas.openxmlformats.org/officeDocument/2006/relationships/ctrlProp" Target="../ctrlProps/ctrlProp275.xml"/><Relationship Id="rId15" Type="http://schemas.openxmlformats.org/officeDocument/2006/relationships/ctrlProp" Target="../ctrlProps/ctrlProp285.xml"/><Relationship Id="rId23" Type="http://schemas.openxmlformats.org/officeDocument/2006/relationships/ctrlProp" Target="../ctrlProps/ctrlProp293.xml"/><Relationship Id="rId10" Type="http://schemas.openxmlformats.org/officeDocument/2006/relationships/ctrlProp" Target="../ctrlProps/ctrlProp280.xml"/><Relationship Id="rId19" Type="http://schemas.openxmlformats.org/officeDocument/2006/relationships/ctrlProp" Target="../ctrlProps/ctrlProp289.xml"/><Relationship Id="rId4" Type="http://schemas.openxmlformats.org/officeDocument/2006/relationships/ctrlProp" Target="../ctrlProps/ctrlProp274.xml"/><Relationship Id="rId9" Type="http://schemas.openxmlformats.org/officeDocument/2006/relationships/ctrlProp" Target="../ctrlProps/ctrlProp279.xml"/><Relationship Id="rId14" Type="http://schemas.openxmlformats.org/officeDocument/2006/relationships/ctrlProp" Target="../ctrlProps/ctrlProp284.xml"/><Relationship Id="rId22" Type="http://schemas.openxmlformats.org/officeDocument/2006/relationships/ctrlProp" Target="../ctrlProps/ctrlProp29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99.xml"/><Relationship Id="rId13" Type="http://schemas.openxmlformats.org/officeDocument/2006/relationships/ctrlProp" Target="../ctrlProps/ctrlProp304.xml"/><Relationship Id="rId18" Type="http://schemas.openxmlformats.org/officeDocument/2006/relationships/ctrlProp" Target="../ctrlProps/ctrlProp309.xml"/><Relationship Id="rId3" Type="http://schemas.openxmlformats.org/officeDocument/2006/relationships/vmlDrawing" Target="../drawings/vmlDrawing15.vml"/><Relationship Id="rId21" Type="http://schemas.openxmlformats.org/officeDocument/2006/relationships/ctrlProp" Target="../ctrlProps/ctrlProp312.xml"/><Relationship Id="rId7" Type="http://schemas.openxmlformats.org/officeDocument/2006/relationships/ctrlProp" Target="../ctrlProps/ctrlProp298.xml"/><Relationship Id="rId12" Type="http://schemas.openxmlformats.org/officeDocument/2006/relationships/ctrlProp" Target="../ctrlProps/ctrlProp303.xml"/><Relationship Id="rId17" Type="http://schemas.openxmlformats.org/officeDocument/2006/relationships/ctrlProp" Target="../ctrlProps/ctrlProp308.xml"/><Relationship Id="rId2" Type="http://schemas.openxmlformats.org/officeDocument/2006/relationships/drawing" Target="../drawings/drawing16.xml"/><Relationship Id="rId16" Type="http://schemas.openxmlformats.org/officeDocument/2006/relationships/ctrlProp" Target="../ctrlProps/ctrlProp307.xml"/><Relationship Id="rId20" Type="http://schemas.openxmlformats.org/officeDocument/2006/relationships/ctrlProp" Target="../ctrlProps/ctrlProp311.xml"/><Relationship Id="rId1" Type="http://schemas.openxmlformats.org/officeDocument/2006/relationships/printerSettings" Target="../printerSettings/printerSettings20.bin"/><Relationship Id="rId6" Type="http://schemas.openxmlformats.org/officeDocument/2006/relationships/ctrlProp" Target="../ctrlProps/ctrlProp297.xml"/><Relationship Id="rId11" Type="http://schemas.openxmlformats.org/officeDocument/2006/relationships/ctrlProp" Target="../ctrlProps/ctrlProp302.xml"/><Relationship Id="rId24" Type="http://schemas.openxmlformats.org/officeDocument/2006/relationships/ctrlProp" Target="../ctrlProps/ctrlProp315.xml"/><Relationship Id="rId5" Type="http://schemas.openxmlformats.org/officeDocument/2006/relationships/ctrlProp" Target="../ctrlProps/ctrlProp296.xml"/><Relationship Id="rId15" Type="http://schemas.openxmlformats.org/officeDocument/2006/relationships/ctrlProp" Target="../ctrlProps/ctrlProp306.xml"/><Relationship Id="rId23" Type="http://schemas.openxmlformats.org/officeDocument/2006/relationships/ctrlProp" Target="../ctrlProps/ctrlProp314.xml"/><Relationship Id="rId10" Type="http://schemas.openxmlformats.org/officeDocument/2006/relationships/ctrlProp" Target="../ctrlProps/ctrlProp301.xml"/><Relationship Id="rId19" Type="http://schemas.openxmlformats.org/officeDocument/2006/relationships/ctrlProp" Target="../ctrlProps/ctrlProp310.xml"/><Relationship Id="rId4" Type="http://schemas.openxmlformats.org/officeDocument/2006/relationships/ctrlProp" Target="../ctrlProps/ctrlProp295.xml"/><Relationship Id="rId9" Type="http://schemas.openxmlformats.org/officeDocument/2006/relationships/ctrlProp" Target="../ctrlProps/ctrlProp300.xml"/><Relationship Id="rId14" Type="http://schemas.openxmlformats.org/officeDocument/2006/relationships/ctrlProp" Target="../ctrlProps/ctrlProp305.xml"/><Relationship Id="rId22" Type="http://schemas.openxmlformats.org/officeDocument/2006/relationships/ctrlProp" Target="../ctrlProps/ctrlProp313.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5.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9.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16"/>
  <sheetViews>
    <sheetView showGridLines="0" view="pageBreakPreview" topLeftCell="B1" zoomScaleNormal="100" zoomScaleSheetLayoutView="100" workbookViewId="0">
      <selection activeCell="D7" sqref="D7"/>
    </sheetView>
  </sheetViews>
  <sheetFormatPr defaultRowHeight="13.5" x14ac:dyDescent="0.15"/>
  <cols>
    <col min="1" max="1" width="3.125" style="39" customWidth="1"/>
    <col min="2" max="2" width="7.75" style="39" customWidth="1"/>
    <col min="3" max="3" width="27.5" style="46" customWidth="1"/>
    <col min="4" max="4" width="32.375" style="46" customWidth="1"/>
    <col min="5" max="5" width="27.5" style="46" customWidth="1"/>
    <col min="6" max="6" width="4.25" style="39" customWidth="1"/>
    <col min="7" max="16384" width="9" style="39"/>
  </cols>
  <sheetData>
    <row r="2" spans="2:5" ht="17.25" x14ac:dyDescent="0.15">
      <c r="B2" s="45" t="s">
        <v>68</v>
      </c>
      <c r="D2" s="47"/>
    </row>
    <row r="3" spans="2:5" ht="14.25" x14ac:dyDescent="0.15">
      <c r="C3" s="47"/>
      <c r="D3" s="47"/>
    </row>
    <row r="4" spans="2:5" ht="14.25" x14ac:dyDescent="0.15">
      <c r="B4" s="48" t="s">
        <v>60</v>
      </c>
      <c r="C4" s="49" t="s">
        <v>59</v>
      </c>
      <c r="D4" s="263" t="s">
        <v>62</v>
      </c>
      <c r="E4" s="263" t="s">
        <v>58</v>
      </c>
    </row>
    <row r="5" spans="2:5" ht="42" customHeight="1" x14ac:dyDescent="0.15">
      <c r="B5" s="48">
        <v>1</v>
      </c>
      <c r="C5" s="50" t="s">
        <v>61</v>
      </c>
      <c r="D5" s="264"/>
      <c r="E5" s="264"/>
    </row>
    <row r="6" spans="2:5" ht="36" customHeight="1" x14ac:dyDescent="0.15">
      <c r="B6" s="48">
        <v>2</v>
      </c>
      <c r="C6" s="50"/>
      <c r="D6" s="264" t="s">
        <v>63</v>
      </c>
      <c r="E6" s="264"/>
    </row>
    <row r="7" spans="2:5" ht="110.25" customHeight="1" x14ac:dyDescent="0.15">
      <c r="B7" s="48">
        <v>3</v>
      </c>
      <c r="C7" s="50"/>
      <c r="D7" s="264"/>
      <c r="E7" s="264" t="s">
        <v>70</v>
      </c>
    </row>
    <row r="8" spans="2:5" ht="39" customHeight="1" x14ac:dyDescent="0.15">
      <c r="B8" s="48">
        <v>4</v>
      </c>
      <c r="C8" s="50"/>
      <c r="D8" s="264" t="s">
        <v>71</v>
      </c>
      <c r="E8" s="264"/>
    </row>
    <row r="9" spans="2:5" ht="48.75" customHeight="1" x14ac:dyDescent="0.15">
      <c r="B9" s="48">
        <v>5</v>
      </c>
      <c r="C9" s="50"/>
      <c r="D9" s="264" t="s">
        <v>64</v>
      </c>
      <c r="E9" s="264"/>
    </row>
    <row r="10" spans="2:5" ht="34.5" customHeight="1" x14ac:dyDescent="0.15">
      <c r="B10" s="48">
        <v>6</v>
      </c>
      <c r="C10" s="50"/>
      <c r="D10" s="264" t="s">
        <v>65</v>
      </c>
      <c r="E10" s="264"/>
    </row>
    <row r="11" spans="2:5" ht="93" customHeight="1" x14ac:dyDescent="0.15">
      <c r="B11" s="48">
        <v>7</v>
      </c>
      <c r="C11" s="51"/>
      <c r="D11" s="265" t="s">
        <v>72</v>
      </c>
      <c r="E11" s="266"/>
    </row>
    <row r="12" spans="2:5" ht="81.75" customHeight="1" x14ac:dyDescent="0.15">
      <c r="B12" s="48">
        <v>8</v>
      </c>
      <c r="C12" s="50"/>
      <c r="D12" s="264" t="s">
        <v>66</v>
      </c>
      <c r="E12" s="264"/>
    </row>
    <row r="13" spans="2:5" ht="37.5" customHeight="1" x14ac:dyDescent="0.15">
      <c r="B13" s="48">
        <v>9</v>
      </c>
      <c r="C13" s="50"/>
      <c r="D13" s="264" t="s">
        <v>67</v>
      </c>
      <c r="E13" s="264"/>
    </row>
    <row r="14" spans="2:5" ht="39" customHeight="1" x14ac:dyDescent="0.15">
      <c r="B14" s="48">
        <v>10</v>
      </c>
      <c r="C14" s="50" t="s">
        <v>69</v>
      </c>
      <c r="D14" s="264"/>
      <c r="E14" s="264"/>
    </row>
    <row r="15" spans="2:5" ht="39" customHeight="1" x14ac:dyDescent="0.15">
      <c r="B15" s="48">
        <v>11</v>
      </c>
      <c r="C15" s="50" t="s">
        <v>146</v>
      </c>
      <c r="D15" s="264"/>
      <c r="E15" s="264"/>
    </row>
    <row r="16" spans="2:5" ht="54" customHeight="1" x14ac:dyDescent="0.15"/>
  </sheetData>
  <phoneticPr fontId="3"/>
  <pageMargins left="0.7" right="0.7" top="0.75" bottom="0.75"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S9" sqref="AS9"/>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D14" sqref="BD14"/>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2241"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2242"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2243"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2244"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2245"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E12" sqref="BE12"/>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W9" sqref="AW9"/>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T14" sqref="AT14"/>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I16" sqref="BI16"/>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W12" sqref="AW12"/>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V6" sqref="AV6"/>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B14" sqref="BB14"/>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W9" sqref="AW9"/>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6043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6043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6043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4"/>
  <sheetViews>
    <sheetView showGridLines="0" tabSelected="1" view="pageBreakPreview" zoomScale="130" zoomScaleNormal="120" zoomScaleSheetLayoutView="130" workbookViewId="0">
      <selection activeCell="U12" sqref="U12:V12"/>
    </sheetView>
  </sheetViews>
  <sheetFormatPr defaultColWidth="2.25" defaultRowHeight="12" x14ac:dyDescent="0.15"/>
  <cols>
    <col min="1" max="1" width="2.25" style="1"/>
    <col min="2" max="2" width="2.625" style="1" customWidth="1"/>
    <col min="3" max="16384" width="2.25" style="1"/>
  </cols>
  <sheetData>
    <row r="1" spans="2:41" ht="17.25" x14ac:dyDescent="0.15">
      <c r="B1" s="311" t="s">
        <v>148</v>
      </c>
      <c r="C1" s="311"/>
      <c r="D1" s="311"/>
    </row>
    <row r="2" spans="2:41" x14ac:dyDescent="0.15">
      <c r="B2" s="23"/>
      <c r="C2" s="23"/>
      <c r="D2" s="23"/>
    </row>
    <row r="3" spans="2:41" ht="13.5" customHeight="1" x14ac:dyDescent="0.15">
      <c r="B3" s="25" t="s">
        <v>16</v>
      </c>
      <c r="C3" s="2"/>
      <c r="D3" s="3"/>
      <c r="E3" s="3"/>
    </row>
    <row r="4" spans="2:41" ht="18" customHeight="1" x14ac:dyDescent="0.15">
      <c r="B4" s="25"/>
      <c r="C4" s="2"/>
      <c r="D4" s="23"/>
      <c r="E4" s="23"/>
    </row>
    <row r="5" spans="2:41" ht="18" customHeight="1" x14ac:dyDescent="0.15">
      <c r="B5" s="355" t="s">
        <v>227</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236"/>
    </row>
    <row r="6" spans="2:41" ht="18" customHeight="1" x14ac:dyDescent="0.15">
      <c r="B6" s="355" t="s">
        <v>147</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236"/>
    </row>
    <row r="7" spans="2:41" ht="18" customHeight="1" x14ac:dyDescent="0.1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row>
    <row r="8" spans="2:41" ht="18" customHeight="1" x14ac:dyDescent="0.1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29" t="s">
        <v>10</v>
      </c>
      <c r="C10" s="330"/>
      <c r="D10" s="330"/>
      <c r="E10" s="330"/>
      <c r="F10" s="330"/>
      <c r="G10" s="330"/>
      <c r="H10" s="330"/>
      <c r="I10" s="330"/>
      <c r="J10" s="330"/>
      <c r="K10" s="330"/>
      <c r="L10" s="330"/>
      <c r="M10" s="330"/>
      <c r="N10" s="330"/>
      <c r="O10" s="330"/>
      <c r="P10" s="330"/>
      <c r="Q10" s="330"/>
      <c r="R10" s="330"/>
      <c r="S10" s="330"/>
      <c r="T10" s="331"/>
      <c r="U10" s="348" t="s">
        <v>214</v>
      </c>
      <c r="V10" s="349"/>
      <c r="W10" s="349"/>
      <c r="X10" s="349"/>
      <c r="Y10" s="349"/>
      <c r="Z10" s="349"/>
      <c r="AA10" s="349"/>
      <c r="AB10" s="349"/>
      <c r="AC10" s="349"/>
      <c r="AD10" s="350"/>
      <c r="AE10" s="348" t="s">
        <v>215</v>
      </c>
      <c r="AF10" s="349"/>
      <c r="AG10" s="349"/>
      <c r="AH10" s="349"/>
      <c r="AI10" s="349"/>
      <c r="AJ10" s="349"/>
      <c r="AK10" s="349"/>
      <c r="AL10" s="349"/>
      <c r="AM10" s="349"/>
      <c r="AN10" s="350"/>
      <c r="AO10" s="237"/>
    </row>
    <row r="11" spans="2:41" ht="12.75" customHeight="1" x14ac:dyDescent="0.15">
      <c r="B11" s="332"/>
      <c r="C11" s="333"/>
      <c r="D11" s="333"/>
      <c r="E11" s="333"/>
      <c r="F11" s="333"/>
      <c r="G11" s="333"/>
      <c r="H11" s="333"/>
      <c r="I11" s="333"/>
      <c r="J11" s="333"/>
      <c r="K11" s="333"/>
      <c r="L11" s="333"/>
      <c r="M11" s="333"/>
      <c r="N11" s="333"/>
      <c r="O11" s="333"/>
      <c r="P11" s="333"/>
      <c r="Q11" s="333"/>
      <c r="R11" s="333"/>
      <c r="S11" s="333"/>
      <c r="T11" s="334"/>
      <c r="U11" s="343" t="s">
        <v>30</v>
      </c>
      <c r="V11" s="344"/>
      <c r="W11" s="344"/>
      <c r="X11" s="345"/>
      <c r="Y11" s="353" t="s">
        <v>6</v>
      </c>
      <c r="Z11" s="353"/>
      <c r="AA11" s="353"/>
      <c r="AB11" s="353"/>
      <c r="AC11" s="353"/>
      <c r="AD11" s="354"/>
      <c r="AE11" s="343" t="s">
        <v>30</v>
      </c>
      <c r="AF11" s="344"/>
      <c r="AG11" s="344"/>
      <c r="AH11" s="345"/>
      <c r="AI11" s="351" t="s">
        <v>6</v>
      </c>
      <c r="AJ11" s="351"/>
      <c r="AK11" s="351"/>
      <c r="AL11" s="351"/>
      <c r="AM11" s="351"/>
      <c r="AN11" s="352"/>
      <c r="AO11" s="238"/>
    </row>
    <row r="12" spans="2:41" ht="12.75" customHeight="1" x14ac:dyDescent="0.15">
      <c r="B12" s="288" t="s">
        <v>74</v>
      </c>
      <c r="C12" s="7" t="s">
        <v>75</v>
      </c>
      <c r="D12" s="8"/>
      <c r="E12" s="8"/>
      <c r="F12" s="8"/>
      <c r="G12" s="8"/>
      <c r="H12" s="8"/>
      <c r="I12" s="8"/>
      <c r="J12" s="8"/>
      <c r="K12" s="8"/>
      <c r="L12" s="8"/>
      <c r="M12" s="8"/>
      <c r="N12" s="8"/>
      <c r="O12" s="8"/>
      <c r="P12" s="8"/>
      <c r="Q12" s="8"/>
      <c r="R12" s="8"/>
      <c r="S12" s="8"/>
      <c r="T12" s="9"/>
      <c r="U12" s="303">
        <f ca="1">COUNTIFS('申請額一覧 '!$F$8:$F$22,C12,'申請額一覧 '!$I$8:$I$22,"&gt;0")+COUNTIFS('申請額一覧 '!$F$8:$F$22,C12,'申請額一覧 '!$L$8:$L$22,"&gt;0")</f>
        <v>0</v>
      </c>
      <c r="V12" s="304"/>
      <c r="W12" s="318" t="s">
        <v>7</v>
      </c>
      <c r="X12" s="319"/>
      <c r="Y12" s="307">
        <f ca="1">SUMIF('申請額一覧 '!$F$8:$F$22,C12,'申請額一覧 '!$I$8:$I$22)+SUMIF('申請額一覧 '!$F$8:$F$22,C12,'申請額一覧 '!$L$8:$L$22)</f>
        <v>0</v>
      </c>
      <c r="Z12" s="308"/>
      <c r="AA12" s="308"/>
      <c r="AB12" s="308"/>
      <c r="AC12" s="28" t="s">
        <v>38</v>
      </c>
      <c r="AD12" s="17"/>
      <c r="AE12" s="316">
        <f ca="1">COUNTIFS('申請額一覧 '!$F$8:$F$22,C12,'申請額一覧 '!$O$8:$O$22,"&gt;0")</f>
        <v>0</v>
      </c>
      <c r="AF12" s="317"/>
      <c r="AG12" s="318" t="s">
        <v>7</v>
      </c>
      <c r="AH12" s="319"/>
      <c r="AI12" s="312">
        <f ca="1">SUMIF('申請額一覧 '!$F$8:$F$22,C12,'申請額一覧 '!$O$8:$O$22)</f>
        <v>0</v>
      </c>
      <c r="AJ12" s="313"/>
      <c r="AK12" s="313"/>
      <c r="AL12" s="313"/>
      <c r="AM12" s="28" t="s">
        <v>38</v>
      </c>
      <c r="AN12" s="17"/>
      <c r="AO12" s="239"/>
    </row>
    <row r="13" spans="2:41" ht="12.75" customHeight="1" x14ac:dyDescent="0.15">
      <c r="B13" s="289"/>
      <c r="C13" s="10" t="s">
        <v>76</v>
      </c>
      <c r="D13" s="11"/>
      <c r="E13" s="11"/>
      <c r="F13" s="11"/>
      <c r="G13" s="11"/>
      <c r="H13" s="11"/>
      <c r="I13" s="11"/>
      <c r="J13" s="11"/>
      <c r="K13" s="11"/>
      <c r="L13" s="11"/>
      <c r="M13" s="11"/>
      <c r="N13" s="11"/>
      <c r="O13" s="11"/>
      <c r="P13" s="11"/>
      <c r="Q13" s="11"/>
      <c r="R13" s="11"/>
      <c r="S13" s="11"/>
      <c r="T13" s="12"/>
      <c r="U13" s="303">
        <f ca="1">COUNTIFS('申請額一覧 '!$F$8:$F$22,C13,'申請額一覧 '!$I$8:$I$22,"&gt;0")+COUNTIFS('申請額一覧 '!$F$8:$F$22,C13,'申請額一覧 '!$L$8:$L$22,"&gt;0")</f>
        <v>0</v>
      </c>
      <c r="V13" s="304"/>
      <c r="W13" s="305" t="s">
        <v>7</v>
      </c>
      <c r="X13" s="306"/>
      <c r="Y13" s="324">
        <f ca="1">SUMIF('申請額一覧 '!$F$8:$F$22,C13,'申請額一覧 '!$I$8:$I$22)+SUMIF('申請額一覧 '!$F$8:$F$22,C13,'申請額一覧 '!$L$8:$L$22)</f>
        <v>0</v>
      </c>
      <c r="Z13" s="325"/>
      <c r="AA13" s="325"/>
      <c r="AB13" s="325"/>
      <c r="AC13" s="29" t="s">
        <v>38</v>
      </c>
      <c r="AD13" s="18"/>
      <c r="AE13" s="303">
        <f ca="1">COUNTIFS('申請額一覧 '!$F$8:$F$22,C13,'申請額一覧 '!$O$8:$O$22,"&gt;0")</f>
        <v>0</v>
      </c>
      <c r="AF13" s="304"/>
      <c r="AG13" s="305" t="s">
        <v>7</v>
      </c>
      <c r="AH13" s="306"/>
      <c r="AI13" s="324">
        <f ca="1">SUMIF('申請額一覧 '!$F$8:$F$22,C13,'申請額一覧 '!$O$8:$O$22)</f>
        <v>0</v>
      </c>
      <c r="AJ13" s="325"/>
      <c r="AK13" s="325"/>
      <c r="AL13" s="325"/>
      <c r="AM13" s="29" t="s">
        <v>38</v>
      </c>
      <c r="AN13" s="18"/>
      <c r="AO13" s="239"/>
    </row>
    <row r="14" spans="2:41" ht="12.75" customHeight="1" x14ac:dyDescent="0.15">
      <c r="B14" s="289"/>
      <c r="C14" s="10" t="s">
        <v>77</v>
      </c>
      <c r="D14" s="11"/>
      <c r="E14" s="11"/>
      <c r="F14" s="11"/>
      <c r="G14" s="11"/>
      <c r="H14" s="11"/>
      <c r="I14" s="11"/>
      <c r="J14" s="11"/>
      <c r="K14" s="11"/>
      <c r="L14" s="11"/>
      <c r="M14" s="11"/>
      <c r="N14" s="11"/>
      <c r="O14" s="11"/>
      <c r="P14" s="11"/>
      <c r="Q14" s="11"/>
      <c r="R14" s="11"/>
      <c r="S14" s="11"/>
      <c r="T14" s="12"/>
      <c r="U14" s="303">
        <f ca="1">COUNTIFS('申請額一覧 '!$F$8:$F$22,C14,'申請額一覧 '!$I$8:$I$22,"&gt;0")+COUNTIFS('申請額一覧 '!$F$8:$F$22,C14,'申請額一覧 '!$L$8:$L$22,"&gt;0")</f>
        <v>0</v>
      </c>
      <c r="V14" s="304"/>
      <c r="W14" s="305" t="s">
        <v>7</v>
      </c>
      <c r="X14" s="306"/>
      <c r="Y14" s="324">
        <f ca="1">SUMIF('申請額一覧 '!$F$8:$F$22,C14,'申請額一覧 '!$I$8:$I$22)+SUMIF('申請額一覧 '!$F$8:$F$22,C14,'申請額一覧 '!$L$8:$L$22)</f>
        <v>0</v>
      </c>
      <c r="Z14" s="325"/>
      <c r="AA14" s="325"/>
      <c r="AB14" s="325"/>
      <c r="AC14" s="29" t="s">
        <v>38</v>
      </c>
      <c r="AD14" s="18"/>
      <c r="AE14" s="303">
        <f ca="1">COUNTIFS('申請額一覧 '!$F$8:$F$22,C14,'申請額一覧 '!$O$8:$O$22,"&gt;0")</f>
        <v>0</v>
      </c>
      <c r="AF14" s="304"/>
      <c r="AG14" s="305" t="s">
        <v>7</v>
      </c>
      <c r="AH14" s="306"/>
      <c r="AI14" s="324">
        <f ca="1">SUMIF('申請額一覧 '!$F$8:$F$22,C14,'申請額一覧 '!$O$8:$O$22)</f>
        <v>0</v>
      </c>
      <c r="AJ14" s="325"/>
      <c r="AK14" s="325"/>
      <c r="AL14" s="325"/>
      <c r="AM14" s="29" t="s">
        <v>38</v>
      </c>
      <c r="AN14" s="18"/>
      <c r="AO14" s="239"/>
    </row>
    <row r="15" spans="2:41" ht="12.75" customHeight="1" x14ac:dyDescent="0.15">
      <c r="B15" s="289"/>
      <c r="C15" s="10" t="s">
        <v>78</v>
      </c>
      <c r="D15" s="11"/>
      <c r="E15" s="11"/>
      <c r="F15" s="11"/>
      <c r="G15" s="11"/>
      <c r="H15" s="11"/>
      <c r="I15" s="11"/>
      <c r="J15" s="11"/>
      <c r="K15" s="11"/>
      <c r="L15" s="11"/>
      <c r="M15" s="11"/>
      <c r="N15" s="11"/>
      <c r="O15" s="11"/>
      <c r="P15" s="11"/>
      <c r="Q15" s="11"/>
      <c r="R15" s="11"/>
      <c r="S15" s="11"/>
      <c r="T15" s="11"/>
      <c r="U15" s="303">
        <f ca="1">COUNTIFS('申請額一覧 '!$F$8:$F$22,C15,'申請額一覧 '!$I$8:$I$22,"&gt;0")+COUNTIFS('申請額一覧 '!$F$8:$F$22,C15,'申請額一覧 '!$L$8:$L$22,"&gt;0")</f>
        <v>0</v>
      </c>
      <c r="V15" s="304"/>
      <c r="W15" s="305" t="s">
        <v>7</v>
      </c>
      <c r="X15" s="306"/>
      <c r="Y15" s="324">
        <f ca="1">SUMIF('申請額一覧 '!$F$8:$F$22,C15,'申請額一覧 '!$I$8:$I$22)+SUMIF('申請額一覧 '!$F$8:$F$22,C15,'申請額一覧 '!$L$8:$L$22)</f>
        <v>0</v>
      </c>
      <c r="Z15" s="325"/>
      <c r="AA15" s="325"/>
      <c r="AB15" s="325"/>
      <c r="AC15" s="32" t="s">
        <v>38</v>
      </c>
      <c r="AD15" s="18"/>
      <c r="AE15" s="303">
        <f ca="1">COUNTIFS('申請額一覧 '!$F$8:$F$22,C15,'申請額一覧 '!$O$8:$O$22,"&gt;0")</f>
        <v>0</v>
      </c>
      <c r="AF15" s="304"/>
      <c r="AG15" s="305" t="s">
        <v>7</v>
      </c>
      <c r="AH15" s="306"/>
      <c r="AI15" s="324">
        <f ca="1">SUMIF('申請額一覧 '!$F$8:$F$22,C15,'申請額一覧 '!$O$8:$O$22)</f>
        <v>0</v>
      </c>
      <c r="AJ15" s="325"/>
      <c r="AK15" s="325"/>
      <c r="AL15" s="325"/>
      <c r="AM15" s="32" t="s">
        <v>38</v>
      </c>
      <c r="AN15" s="18"/>
      <c r="AO15" s="239"/>
    </row>
    <row r="16" spans="2:41" ht="12.75" customHeight="1" x14ac:dyDescent="0.15">
      <c r="B16" s="289"/>
      <c r="C16" s="10" t="s">
        <v>79</v>
      </c>
      <c r="D16" s="11"/>
      <c r="E16" s="11"/>
      <c r="F16" s="11"/>
      <c r="G16" s="11"/>
      <c r="H16" s="11"/>
      <c r="I16" s="11"/>
      <c r="J16" s="11"/>
      <c r="K16" s="11"/>
      <c r="L16" s="11"/>
      <c r="M16" s="11"/>
      <c r="N16" s="11"/>
      <c r="O16" s="11"/>
      <c r="P16" s="11"/>
      <c r="Q16" s="11"/>
      <c r="R16" s="11"/>
      <c r="S16" s="11"/>
      <c r="T16" s="11"/>
      <c r="U16" s="303">
        <f ca="1">COUNTIFS('申請額一覧 '!$F$8:$F$22,C16,'申請額一覧 '!$I$8:$I$22,"&gt;0")+COUNTIFS('申請額一覧 '!$F$8:$F$22,C16,'申請額一覧 '!$L$8:$L$22,"&gt;0")</f>
        <v>0</v>
      </c>
      <c r="V16" s="304"/>
      <c r="W16" s="305" t="s">
        <v>7</v>
      </c>
      <c r="X16" s="306"/>
      <c r="Y16" s="346">
        <f ca="1">SUMIF('申請額一覧 '!$F$8:$F$22,C16,'申請額一覧 '!$I$8:$I$22)+SUMIF('申請額一覧 '!$F$8:$F$22,C16,'申請額一覧 '!$L$8:$L$22)</f>
        <v>0</v>
      </c>
      <c r="Z16" s="347"/>
      <c r="AA16" s="347"/>
      <c r="AB16" s="347"/>
      <c r="AC16" s="32" t="s">
        <v>38</v>
      </c>
      <c r="AD16" s="18"/>
      <c r="AE16" s="303">
        <f ca="1">COUNTIFS('申請額一覧 '!$F$8:$F$22,C16,'申請額一覧 '!$O$8:$O$22,"&gt;0")</f>
        <v>0</v>
      </c>
      <c r="AF16" s="304"/>
      <c r="AG16" s="305" t="s">
        <v>7</v>
      </c>
      <c r="AH16" s="306"/>
      <c r="AI16" s="324">
        <f ca="1">SUMIF('申請額一覧 '!$F$8:$F$22,C16,'申請額一覧 '!$O$8:$O$22)</f>
        <v>0</v>
      </c>
      <c r="AJ16" s="325"/>
      <c r="AK16" s="325"/>
      <c r="AL16" s="325"/>
      <c r="AM16" s="32" t="s">
        <v>38</v>
      </c>
      <c r="AN16" s="18"/>
      <c r="AO16" s="239"/>
    </row>
    <row r="17" spans="2:41" ht="12.75" customHeight="1" x14ac:dyDescent="0.15">
      <c r="B17" s="289"/>
      <c r="C17" s="10" t="s">
        <v>80</v>
      </c>
      <c r="D17" s="11"/>
      <c r="E17" s="11"/>
      <c r="F17" s="11"/>
      <c r="G17" s="11"/>
      <c r="H17" s="11"/>
      <c r="I17" s="11"/>
      <c r="J17" s="11"/>
      <c r="K17" s="11"/>
      <c r="L17" s="11"/>
      <c r="M17" s="11"/>
      <c r="N17" s="11"/>
      <c r="O17" s="11"/>
      <c r="P17" s="11"/>
      <c r="Q17" s="11"/>
      <c r="R17" s="11"/>
      <c r="S17" s="11"/>
      <c r="T17" s="11"/>
      <c r="U17" s="303">
        <f ca="1">COUNTIFS('申請額一覧 '!$F$8:$F$22,C17,'申請額一覧 '!$I$8:$I$22,"&gt;0")+COUNTIFS('申請額一覧 '!$F$8:$F$22,C17,'申請額一覧 '!$L$8:$L$22,"&gt;0")</f>
        <v>0</v>
      </c>
      <c r="V17" s="304"/>
      <c r="W17" s="305" t="s">
        <v>7</v>
      </c>
      <c r="X17" s="306"/>
      <c r="Y17" s="301">
        <f ca="1">SUMIF('申請額一覧 '!$F$8:$F$22,C17,'申請額一覧 '!$I$8:$I$22)+SUMIF('申請額一覧 '!$F$8:$F$22,C17,'申請額一覧 '!$L$8:$L$22)</f>
        <v>0</v>
      </c>
      <c r="Z17" s="302"/>
      <c r="AA17" s="302"/>
      <c r="AB17" s="302"/>
      <c r="AC17" s="29" t="s">
        <v>38</v>
      </c>
      <c r="AD17" s="18"/>
      <c r="AE17" s="303">
        <f ca="1">COUNTIFS('申請額一覧 '!$F$8:$F$22,C17,'申請額一覧 '!$O$8:$O$22,"&gt;0")</f>
        <v>0</v>
      </c>
      <c r="AF17" s="304"/>
      <c r="AG17" s="305" t="s">
        <v>7</v>
      </c>
      <c r="AH17" s="306"/>
      <c r="AI17" s="324">
        <f ca="1">SUMIF('申請額一覧 '!$F$8:$F$22,C17,'申請額一覧 '!$O$8:$O$22)</f>
        <v>0</v>
      </c>
      <c r="AJ17" s="325"/>
      <c r="AK17" s="325"/>
      <c r="AL17" s="325"/>
      <c r="AM17" s="29" t="s">
        <v>38</v>
      </c>
      <c r="AN17" s="18"/>
      <c r="AO17" s="239"/>
    </row>
    <row r="18" spans="2:41" ht="12.75" customHeight="1" x14ac:dyDescent="0.15">
      <c r="B18" s="289"/>
      <c r="C18" s="10" t="s">
        <v>81</v>
      </c>
      <c r="D18" s="11"/>
      <c r="E18" s="11"/>
      <c r="F18" s="11"/>
      <c r="G18" s="11"/>
      <c r="H18" s="11"/>
      <c r="I18" s="11"/>
      <c r="J18" s="11"/>
      <c r="K18" s="11"/>
      <c r="L18" s="11"/>
      <c r="M18" s="11"/>
      <c r="N18" s="11"/>
      <c r="O18" s="11"/>
      <c r="P18" s="11"/>
      <c r="Q18" s="11"/>
      <c r="R18" s="11"/>
      <c r="S18" s="11"/>
      <c r="T18" s="11"/>
      <c r="U18" s="303">
        <f ca="1">COUNTIFS('申請額一覧 '!$F$8:$F$22,C18,'申請額一覧 '!$I$8:$I$22,"&gt;0")+COUNTIFS('申請額一覧 '!$F$8:$F$22,C18,'申請額一覧 '!$L$8:$L$22,"&gt;0")</f>
        <v>0</v>
      </c>
      <c r="V18" s="304"/>
      <c r="W18" s="305" t="s">
        <v>7</v>
      </c>
      <c r="X18" s="306"/>
      <c r="Y18" s="301">
        <f ca="1">SUMIF('申請額一覧 '!$F$8:$F$22,C18,'申請額一覧 '!$I$8:$I$22)+SUMIF('申請額一覧 '!$F$8:$F$22,C18,'申請額一覧 '!$L$8:$L$22)</f>
        <v>0</v>
      </c>
      <c r="Z18" s="302"/>
      <c r="AA18" s="302"/>
      <c r="AB18" s="302"/>
      <c r="AC18" s="29" t="s">
        <v>38</v>
      </c>
      <c r="AD18" s="18"/>
      <c r="AE18" s="303">
        <f ca="1">COUNTIFS('申請額一覧 '!$F$8:$F$22,C18,'申請額一覧 '!$O$8:$O$22,"&gt;0")</f>
        <v>0</v>
      </c>
      <c r="AF18" s="304"/>
      <c r="AG18" s="305" t="s">
        <v>7</v>
      </c>
      <c r="AH18" s="306"/>
      <c r="AI18" s="324">
        <f ca="1">SUMIF('申請額一覧 '!$F$8:$F$22,C18,'申請額一覧 '!$O$8:$O$22)</f>
        <v>0</v>
      </c>
      <c r="AJ18" s="325"/>
      <c r="AK18" s="325"/>
      <c r="AL18" s="325"/>
      <c r="AM18" s="29" t="s">
        <v>38</v>
      </c>
      <c r="AN18" s="18"/>
      <c r="AO18" s="239"/>
    </row>
    <row r="19" spans="2:41" ht="12.75" customHeight="1" x14ac:dyDescent="0.15">
      <c r="B19" s="289"/>
      <c r="C19" s="10" t="s">
        <v>83</v>
      </c>
      <c r="D19" s="11"/>
      <c r="E19" s="11"/>
      <c r="F19" s="11"/>
      <c r="G19" s="11"/>
      <c r="H19" s="11"/>
      <c r="I19" s="11"/>
      <c r="J19" s="11"/>
      <c r="K19" s="11"/>
      <c r="L19" s="11"/>
      <c r="M19" s="11"/>
      <c r="N19" s="11"/>
      <c r="O19" s="11"/>
      <c r="P19" s="11"/>
      <c r="Q19" s="11"/>
      <c r="R19" s="11"/>
      <c r="S19" s="11"/>
      <c r="T19" s="11"/>
      <c r="U19" s="303">
        <f ca="1">COUNTIFS('申請額一覧 '!$F$8:$F$22,C19,'申請額一覧 '!$I$8:$I$22,"&gt;0")+COUNTIFS('申請額一覧 '!$F$8:$F$22,C19,'申請額一覧 '!$L$8:$L$22,"&gt;0")</f>
        <v>0</v>
      </c>
      <c r="V19" s="304"/>
      <c r="W19" s="305" t="s">
        <v>7</v>
      </c>
      <c r="X19" s="306"/>
      <c r="Y19" s="324">
        <f ca="1">SUMIF('申請額一覧 '!$F$8:$F$22,C19,'申請額一覧 '!$I$8:$I$22)+SUMIF('申請額一覧 '!$F$8:$F$22,C19,'申請額一覧 '!$L$8:$L$22)</f>
        <v>0</v>
      </c>
      <c r="Z19" s="325"/>
      <c r="AA19" s="325"/>
      <c r="AB19" s="325"/>
      <c r="AC19" s="29" t="s">
        <v>38</v>
      </c>
      <c r="AD19" s="18"/>
      <c r="AE19" s="303">
        <f ca="1">COUNTIFS('申請額一覧 '!$F$8:$F$22,C19,'申請額一覧 '!$O$8:$O$22,"&gt;0")</f>
        <v>0</v>
      </c>
      <c r="AF19" s="304"/>
      <c r="AG19" s="305" t="s">
        <v>7</v>
      </c>
      <c r="AH19" s="306"/>
      <c r="AI19" s="324">
        <f ca="1">SUMIF('申請額一覧 '!$F$8:$F$22,C19,'申請額一覧 '!$O$8:$O$22)</f>
        <v>0</v>
      </c>
      <c r="AJ19" s="325"/>
      <c r="AK19" s="325"/>
      <c r="AL19" s="325"/>
      <c r="AM19" s="29" t="s">
        <v>38</v>
      </c>
      <c r="AN19" s="18"/>
      <c r="AO19" s="239"/>
    </row>
    <row r="20" spans="2:41" ht="12.75" customHeight="1" x14ac:dyDescent="0.15">
      <c r="B20" s="289"/>
      <c r="C20" s="10" t="s">
        <v>84</v>
      </c>
      <c r="D20" s="11"/>
      <c r="E20" s="11"/>
      <c r="F20" s="11"/>
      <c r="G20" s="11"/>
      <c r="H20" s="11"/>
      <c r="I20" s="11"/>
      <c r="J20" s="11"/>
      <c r="K20" s="11"/>
      <c r="L20" s="11"/>
      <c r="M20" s="11"/>
      <c r="N20" s="11"/>
      <c r="O20" s="11"/>
      <c r="P20" s="11"/>
      <c r="Q20" s="11"/>
      <c r="R20" s="11"/>
      <c r="S20" s="11"/>
      <c r="T20" s="11"/>
      <c r="U20" s="303">
        <f ca="1">COUNTIFS('申請額一覧 '!$F$8:$F$22,C20,'申請額一覧 '!$I$8:$I$22,"&gt;0")+COUNTIFS('申請額一覧 '!$F$8:$F$22,C20,'申請額一覧 '!$L$8:$L$22,"&gt;0")</f>
        <v>0</v>
      </c>
      <c r="V20" s="304"/>
      <c r="W20" s="305" t="s">
        <v>7</v>
      </c>
      <c r="X20" s="306"/>
      <c r="Y20" s="346">
        <f ca="1">SUMIF('申請額一覧 '!$F$8:$F$22,C20,'申請額一覧 '!$I$8:$I$22)+SUMIF('申請額一覧 '!$F$8:$F$22,C20,'申請額一覧 '!$L$8:$L$22)</f>
        <v>0</v>
      </c>
      <c r="Z20" s="347"/>
      <c r="AA20" s="347"/>
      <c r="AB20" s="347"/>
      <c r="AC20" s="29" t="s">
        <v>38</v>
      </c>
      <c r="AD20" s="18"/>
      <c r="AE20" s="303">
        <f ca="1">COUNTIFS('申請額一覧 '!$F$8:$F$22,C20,'申請額一覧 '!$O$8:$O$22,"&gt;0")</f>
        <v>0</v>
      </c>
      <c r="AF20" s="304"/>
      <c r="AG20" s="305" t="s">
        <v>7</v>
      </c>
      <c r="AH20" s="306"/>
      <c r="AI20" s="324">
        <f ca="1">SUMIF('申請額一覧 '!$F$8:$F$22,C20,'申請額一覧 '!$O$8:$O$22)</f>
        <v>0</v>
      </c>
      <c r="AJ20" s="325"/>
      <c r="AK20" s="325"/>
      <c r="AL20" s="325"/>
      <c r="AM20" s="29" t="s">
        <v>38</v>
      </c>
      <c r="AN20" s="18"/>
      <c r="AO20" s="239"/>
    </row>
    <row r="21" spans="2:41" ht="12.75" customHeight="1" x14ac:dyDescent="0.15">
      <c r="B21" s="290"/>
      <c r="C21" s="13" t="s">
        <v>85</v>
      </c>
      <c r="D21" s="14"/>
      <c r="E21" s="14"/>
      <c r="F21" s="14"/>
      <c r="G21" s="14"/>
      <c r="H21" s="14"/>
      <c r="I21" s="14"/>
      <c r="J21" s="14"/>
      <c r="K21" s="14"/>
      <c r="L21" s="14"/>
      <c r="M21" s="14"/>
      <c r="N21" s="14"/>
      <c r="O21" s="14"/>
      <c r="P21" s="14"/>
      <c r="Q21" s="14"/>
      <c r="R21" s="14"/>
      <c r="S21" s="14"/>
      <c r="T21" s="14"/>
      <c r="U21" s="291">
        <f ca="1">COUNTIFS('申請額一覧 '!$F$8:$F$22,C21,'申請額一覧 '!$I$8:$I$22,"&gt;0")+COUNTIFS('申請額一覧 '!$F$8:$F$22,C21,'申請額一覧 '!$L$8:$L$22,"&gt;0")</f>
        <v>0</v>
      </c>
      <c r="V21" s="292"/>
      <c r="W21" s="293" t="s">
        <v>7</v>
      </c>
      <c r="X21" s="294"/>
      <c r="Y21" s="295">
        <f ca="1">SUMIF('申請額一覧 '!$F$8:$F$22,C21,'申請額一覧 '!$I$8:$I$22)+SUMIF('申請額一覧 '!$F$8:$F$22,C21,'申請額一覧 '!$L$8:$L$22)</f>
        <v>0</v>
      </c>
      <c r="Z21" s="296"/>
      <c r="AA21" s="296"/>
      <c r="AB21" s="296"/>
      <c r="AC21" s="30" t="s">
        <v>38</v>
      </c>
      <c r="AD21" s="19"/>
      <c r="AE21" s="297">
        <f ca="1">COUNTIFS('申請額一覧 '!$F$8:$F$22,C21,'申請額一覧 '!$O$8:$O$22,"&gt;0")</f>
        <v>0</v>
      </c>
      <c r="AF21" s="298"/>
      <c r="AG21" s="299" t="s">
        <v>7</v>
      </c>
      <c r="AH21" s="300"/>
      <c r="AI21" s="301">
        <f ca="1">SUMIF('申請額一覧 '!$F$8:$F$22,C21,'申請額一覧 '!$O$8:$O$22)</f>
        <v>0</v>
      </c>
      <c r="AJ21" s="302"/>
      <c r="AK21" s="302"/>
      <c r="AL21" s="302"/>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35">
        <f ca="1">COUNTIFS('申請額一覧 '!$F$8:$F$22,C22,'申請額一覧 '!$I$8:$I$22,"&gt;0")+COUNTIFS('申請額一覧 '!$F$8:$F$22,C22,'申請額一覧 '!$L$8:$L$22,"&gt;0")</f>
        <v>0</v>
      </c>
      <c r="V22" s="336"/>
      <c r="W22" s="337" t="s">
        <v>7</v>
      </c>
      <c r="X22" s="338"/>
      <c r="Y22" s="312">
        <f ca="1">SUMIF('申請額一覧 '!$F$8:$F$22,C22,'申請額一覧 '!$I$8:$I$22)+SUMIF('申請額一覧 '!$F$8:$F$22,C22,'申請額一覧 '!$L$8:$L$22)</f>
        <v>0</v>
      </c>
      <c r="Z22" s="313"/>
      <c r="AA22" s="313"/>
      <c r="AB22" s="313"/>
      <c r="AC22" s="52" t="s">
        <v>38</v>
      </c>
      <c r="AD22" s="27"/>
      <c r="AE22" s="335">
        <f ca="1">COUNTIFS('申請額一覧 '!$F$8:$F$22,C22,'申請額一覧 '!$O$8:$O$22,"&gt;0")</f>
        <v>0</v>
      </c>
      <c r="AF22" s="336"/>
      <c r="AG22" s="337" t="s">
        <v>7</v>
      </c>
      <c r="AH22" s="338"/>
      <c r="AI22" s="314">
        <f ca="1">SUMIF('申請額一覧 '!$F$8:$F$22,C22,'申請額一覧 '!$O$8:$O$22)</f>
        <v>0</v>
      </c>
      <c r="AJ22" s="315"/>
      <c r="AK22" s="315"/>
      <c r="AL22" s="315"/>
      <c r="AM22" s="52" t="s">
        <v>38</v>
      </c>
      <c r="AN22" s="27"/>
      <c r="AO22" s="239"/>
    </row>
    <row r="23" spans="2:41" ht="12.75" customHeight="1" x14ac:dyDescent="0.15">
      <c r="B23" s="289" t="s">
        <v>87</v>
      </c>
      <c r="C23" s="57" t="s">
        <v>88</v>
      </c>
      <c r="D23" s="57"/>
      <c r="E23" s="57"/>
      <c r="F23" s="57"/>
      <c r="G23" s="57"/>
      <c r="H23" s="57"/>
      <c r="I23" s="57"/>
      <c r="J23" s="57"/>
      <c r="K23" s="57"/>
      <c r="L23" s="57"/>
      <c r="M23" s="57"/>
      <c r="N23" s="57"/>
      <c r="O23" s="57"/>
      <c r="P23" s="57"/>
      <c r="Q23" s="57"/>
      <c r="R23" s="57"/>
      <c r="S23" s="57"/>
      <c r="T23" s="57"/>
      <c r="U23" s="316">
        <f ca="1">COUNTIFS('申請額一覧 '!$F$8:$F$22,C23,'申請額一覧 '!$I$8:$I$22,"&gt;0")+COUNTIFS('申請額一覧 '!$F$8:$F$22,C23,'申請額一覧 '!$L$8:$L$22,"&gt;0")</f>
        <v>0</v>
      </c>
      <c r="V23" s="317"/>
      <c r="W23" s="320" t="s">
        <v>7</v>
      </c>
      <c r="X23" s="321"/>
      <c r="Y23" s="307">
        <f ca="1">SUMIF('申請額一覧 '!$F$8:$F$22,C23,'申請額一覧 '!$I$8:$I$22)+SUMIF('申請額一覧 '!$F$8:$F$22,C23,'申請額一覧 '!$L$8:$L$22)</f>
        <v>0</v>
      </c>
      <c r="Z23" s="308"/>
      <c r="AA23" s="308"/>
      <c r="AB23" s="308"/>
      <c r="AC23" s="34" t="s">
        <v>38</v>
      </c>
      <c r="AD23" s="21"/>
      <c r="AE23" s="322">
        <f ca="1">COUNTIFS('申請額一覧 '!$F$8:$F$22,C23,'申請額一覧 '!$O$8:$O$22,"&gt;0")</f>
        <v>0</v>
      </c>
      <c r="AF23" s="323"/>
      <c r="AG23" s="320" t="s">
        <v>7</v>
      </c>
      <c r="AH23" s="321"/>
      <c r="AI23" s="309">
        <f ca="1">SUMIF('申請額一覧 '!$F$8:$F$22,C23,'申請額一覧 '!$O$8:$O$22)</f>
        <v>0</v>
      </c>
      <c r="AJ23" s="310"/>
      <c r="AK23" s="310"/>
      <c r="AL23" s="310"/>
      <c r="AM23" s="34" t="s">
        <v>38</v>
      </c>
      <c r="AN23" s="21"/>
      <c r="AO23" s="239"/>
    </row>
    <row r="24" spans="2:41" ht="12.75" customHeight="1" x14ac:dyDescent="0.15">
      <c r="B24" s="289"/>
      <c r="C24" s="11" t="s">
        <v>89</v>
      </c>
      <c r="D24" s="11"/>
      <c r="E24" s="11"/>
      <c r="F24" s="11"/>
      <c r="G24" s="11"/>
      <c r="H24" s="11"/>
      <c r="I24" s="11"/>
      <c r="J24" s="11"/>
      <c r="K24" s="11"/>
      <c r="L24" s="11"/>
      <c r="M24" s="11"/>
      <c r="N24" s="11"/>
      <c r="O24" s="11"/>
      <c r="P24" s="11"/>
      <c r="Q24" s="11"/>
      <c r="R24" s="11"/>
      <c r="S24" s="11"/>
      <c r="T24" s="11"/>
      <c r="U24" s="303">
        <f ca="1">COUNTIFS('申請額一覧 '!$F$8:$F$22,C24,'申請額一覧 '!$I$8:$I$22,"&gt;0")+COUNTIFS('申請額一覧 '!$F$8:$F$22,C24,'申請額一覧 '!$L$8:$L$22,"&gt;0")</f>
        <v>0</v>
      </c>
      <c r="V24" s="304"/>
      <c r="W24" s="305" t="s">
        <v>7</v>
      </c>
      <c r="X24" s="306"/>
      <c r="Y24" s="301">
        <f ca="1">SUMIF('申請額一覧 '!$F$8:$F$22,C24,'申請額一覧 '!$I$8:$I$22)+SUMIF('申請額一覧 '!$F$8:$F$22,C24,'申請額一覧 '!$L$8:$L$22)</f>
        <v>0</v>
      </c>
      <c r="Z24" s="302"/>
      <c r="AA24" s="302"/>
      <c r="AB24" s="302"/>
      <c r="AC24" s="29" t="s">
        <v>38</v>
      </c>
      <c r="AD24" s="18"/>
      <c r="AE24" s="303">
        <f ca="1">COUNTIFS('申請額一覧 '!$F$8:$F$22,C24,'申請額一覧 '!$O$8:$O$22,"&gt;0")</f>
        <v>0</v>
      </c>
      <c r="AF24" s="304"/>
      <c r="AG24" s="305" t="s">
        <v>7</v>
      </c>
      <c r="AH24" s="306"/>
      <c r="AI24" s="324">
        <f ca="1">SUMIF('申請額一覧 '!$F$8:$F$22,C24,'申請額一覧 '!$O$8:$O$22)</f>
        <v>0</v>
      </c>
      <c r="AJ24" s="325"/>
      <c r="AK24" s="325"/>
      <c r="AL24" s="325"/>
      <c r="AM24" s="29" t="s">
        <v>38</v>
      </c>
      <c r="AN24" s="18"/>
      <c r="AO24" s="239"/>
    </row>
    <row r="25" spans="2:41" ht="12.75" customHeight="1" x14ac:dyDescent="0.15">
      <c r="B25" s="289"/>
      <c r="C25" s="11" t="s">
        <v>90</v>
      </c>
      <c r="D25" s="11"/>
      <c r="E25" s="11"/>
      <c r="F25" s="11"/>
      <c r="G25" s="11"/>
      <c r="H25" s="11"/>
      <c r="I25" s="11"/>
      <c r="J25" s="11"/>
      <c r="K25" s="11"/>
      <c r="L25" s="11"/>
      <c r="M25" s="11"/>
      <c r="N25" s="11"/>
      <c r="O25" s="11"/>
      <c r="P25" s="11"/>
      <c r="Q25" s="11"/>
      <c r="R25" s="11"/>
      <c r="S25" s="11"/>
      <c r="T25" s="11"/>
      <c r="U25" s="303">
        <f ca="1">COUNTIFS('申請額一覧 '!$F$8:$F$22,C25,'申請額一覧 '!$I$8:$I$22,"&gt;0")+COUNTIFS('申請額一覧 '!$F$8:$F$22,C25,'申請額一覧 '!$L$8:$L$22,"&gt;0")</f>
        <v>0</v>
      </c>
      <c r="V25" s="304"/>
      <c r="W25" s="305" t="s">
        <v>7</v>
      </c>
      <c r="X25" s="306"/>
      <c r="Y25" s="301">
        <f ca="1">SUMIF('申請額一覧 '!$F$8:$F$22,C25,'申請額一覧 '!$I$8:$I$22)+SUMIF('申請額一覧 '!$F$8:$F$22,C25,'申請額一覧 '!$L$8:$L$22)</f>
        <v>0</v>
      </c>
      <c r="Z25" s="302"/>
      <c r="AA25" s="302"/>
      <c r="AB25" s="302"/>
      <c r="AC25" s="29" t="s">
        <v>38</v>
      </c>
      <c r="AD25" s="18"/>
      <c r="AE25" s="303">
        <f ca="1">COUNTIFS('申請額一覧 '!$F$8:$F$22,C25,'申請額一覧 '!$O$8:$O$22,"&gt;0")</f>
        <v>0</v>
      </c>
      <c r="AF25" s="304"/>
      <c r="AG25" s="305" t="s">
        <v>7</v>
      </c>
      <c r="AH25" s="306"/>
      <c r="AI25" s="324">
        <f ca="1">SUMIF('申請額一覧 '!$F$8:$F$22,C25,'申請額一覧 '!$O$8:$O$22)</f>
        <v>0</v>
      </c>
      <c r="AJ25" s="325"/>
      <c r="AK25" s="325"/>
      <c r="AL25" s="325"/>
      <c r="AM25" s="29" t="s">
        <v>38</v>
      </c>
      <c r="AN25" s="18"/>
      <c r="AO25" s="239"/>
    </row>
    <row r="26" spans="2:41" ht="12.75" customHeight="1" x14ac:dyDescent="0.15">
      <c r="B26" s="289"/>
      <c r="C26" s="11" t="s">
        <v>91</v>
      </c>
      <c r="D26" s="11"/>
      <c r="E26" s="11"/>
      <c r="F26" s="11"/>
      <c r="G26" s="11"/>
      <c r="H26" s="11"/>
      <c r="I26" s="11"/>
      <c r="J26" s="11"/>
      <c r="K26" s="11"/>
      <c r="L26" s="11"/>
      <c r="M26" s="11"/>
      <c r="N26" s="11"/>
      <c r="O26" s="11"/>
      <c r="P26" s="11"/>
      <c r="Q26" s="11"/>
      <c r="R26" s="11"/>
      <c r="S26" s="11"/>
      <c r="T26" s="11"/>
      <c r="U26" s="303">
        <f ca="1">COUNTIFS('申請額一覧 '!$F$8:$F$22,C26,'申請額一覧 '!$I$8:$I$22,"&gt;0")+COUNTIFS('申請額一覧 '!$F$8:$F$22,C26,'申請額一覧 '!$L$8:$L$22,"&gt;0")</f>
        <v>0</v>
      </c>
      <c r="V26" s="304"/>
      <c r="W26" s="305" t="s">
        <v>7</v>
      </c>
      <c r="X26" s="306"/>
      <c r="Y26" s="301">
        <f ca="1">SUMIF('申請額一覧 '!$F$8:$F$22,C26,'申請額一覧 '!$I$8:$I$22)+SUMIF('申請額一覧 '!$F$8:$F$22,C26,'申請額一覧 '!$L$8:$L$22)</f>
        <v>0</v>
      </c>
      <c r="Z26" s="302"/>
      <c r="AA26" s="302"/>
      <c r="AB26" s="302"/>
      <c r="AC26" s="29" t="s">
        <v>38</v>
      </c>
      <c r="AD26" s="18"/>
      <c r="AE26" s="303">
        <f ca="1">COUNTIFS('申請額一覧 '!$F$8:$F$22,C26,'申請額一覧 '!$O$8:$O$22,"&gt;0")</f>
        <v>0</v>
      </c>
      <c r="AF26" s="304"/>
      <c r="AG26" s="305" t="s">
        <v>7</v>
      </c>
      <c r="AH26" s="306"/>
      <c r="AI26" s="324">
        <f ca="1">SUMIF('申請額一覧 '!$F$8:$F$22,C26,'申請額一覧 '!$O$8:$O$22)</f>
        <v>0</v>
      </c>
      <c r="AJ26" s="325"/>
      <c r="AK26" s="325"/>
      <c r="AL26" s="325"/>
      <c r="AM26" s="29" t="s">
        <v>38</v>
      </c>
      <c r="AN26" s="18"/>
      <c r="AO26" s="239"/>
    </row>
    <row r="27" spans="2:41" ht="12.75" customHeight="1" x14ac:dyDescent="0.15">
      <c r="B27" s="289"/>
      <c r="C27" s="11" t="s">
        <v>92</v>
      </c>
      <c r="D27" s="11"/>
      <c r="E27" s="11"/>
      <c r="F27" s="11"/>
      <c r="G27" s="11"/>
      <c r="H27" s="11"/>
      <c r="I27" s="11"/>
      <c r="J27" s="11"/>
      <c r="K27" s="11"/>
      <c r="L27" s="11"/>
      <c r="M27" s="11"/>
      <c r="N27" s="11"/>
      <c r="O27" s="11"/>
      <c r="P27" s="11"/>
      <c r="Q27" s="11"/>
      <c r="R27" s="11"/>
      <c r="S27" s="11"/>
      <c r="T27" s="11"/>
      <c r="U27" s="303">
        <f ca="1">COUNTIFS('申請額一覧 '!$F$8:$F$22,C27,'申請額一覧 '!$I$8:$I$22,"&gt;0")+COUNTIFS('申請額一覧 '!$F$8:$F$22,C27,'申請額一覧 '!$L$8:$L$22,"&gt;0")</f>
        <v>0</v>
      </c>
      <c r="V27" s="304"/>
      <c r="W27" s="305" t="s">
        <v>7</v>
      </c>
      <c r="X27" s="306"/>
      <c r="Y27" s="324">
        <f ca="1">SUMIF('申請額一覧 '!$F$8:$F$22,C27,'申請額一覧 '!$I$8:$I$22)+SUMIF('申請額一覧 '!$F$8:$F$22,C27,'申請額一覧 '!$L$8:$L$22)</f>
        <v>0</v>
      </c>
      <c r="Z27" s="325"/>
      <c r="AA27" s="325"/>
      <c r="AB27" s="325"/>
      <c r="AC27" s="29" t="s">
        <v>38</v>
      </c>
      <c r="AD27" s="18"/>
      <c r="AE27" s="303">
        <f ca="1">COUNTIFS('申請額一覧 '!$F$8:$F$22,C27,'申請額一覧 '!$O$8:$O$22,"&gt;0")</f>
        <v>0</v>
      </c>
      <c r="AF27" s="304"/>
      <c r="AG27" s="305" t="s">
        <v>7</v>
      </c>
      <c r="AH27" s="306"/>
      <c r="AI27" s="324">
        <f ca="1">SUMIF('申請額一覧 '!$F$8:$F$22,C27,'申請額一覧 '!$O$8:$O$22)</f>
        <v>0</v>
      </c>
      <c r="AJ27" s="325"/>
      <c r="AK27" s="325"/>
      <c r="AL27" s="325"/>
      <c r="AM27" s="29" t="s">
        <v>38</v>
      </c>
      <c r="AN27" s="18"/>
      <c r="AO27" s="239"/>
    </row>
    <row r="28" spans="2:41" ht="12.75" customHeight="1" x14ac:dyDescent="0.15">
      <c r="B28" s="290"/>
      <c r="C28" s="11" t="s">
        <v>101</v>
      </c>
      <c r="D28" s="11"/>
      <c r="E28" s="11"/>
      <c r="F28" s="11"/>
      <c r="G28" s="11"/>
      <c r="H28" s="11"/>
      <c r="I28" s="11"/>
      <c r="J28" s="11"/>
      <c r="K28" s="11"/>
      <c r="L28" s="11"/>
      <c r="M28" s="11"/>
      <c r="N28" s="11"/>
      <c r="O28" s="11"/>
      <c r="P28" s="11"/>
      <c r="Q28" s="11"/>
      <c r="R28" s="11"/>
      <c r="S28" s="11"/>
      <c r="T28" s="11"/>
      <c r="U28" s="291">
        <f ca="1">COUNTIFS('申請額一覧 '!$F$8:$F$22,C28,'申請額一覧 '!$I$8:$I$22,"&gt;0")+COUNTIFS('申請額一覧 '!$F$8:$F$22,C28,'申請額一覧 '!$L$8:$L$22,"&gt;0")</f>
        <v>0</v>
      </c>
      <c r="V28" s="292"/>
      <c r="W28" s="305" t="s">
        <v>7</v>
      </c>
      <c r="X28" s="306"/>
      <c r="Y28" s="309">
        <f ca="1">SUMIF('申請額一覧 '!$F$8:$F$22,C28,'申請額一覧 '!$I$8:$I$22)+SUMIF('申請額一覧 '!$F$8:$F$22,C28,'申請額一覧 '!$L$8:$L$22)</f>
        <v>0</v>
      </c>
      <c r="Z28" s="310"/>
      <c r="AA28" s="310"/>
      <c r="AB28" s="310"/>
      <c r="AC28" s="29" t="s">
        <v>38</v>
      </c>
      <c r="AD28" s="18"/>
      <c r="AE28" s="303">
        <f ca="1">COUNTIFS('申請額一覧 '!$F$8:$F$22,C28,'申請額一覧 '!$O$8:$O$22,"&gt;0")</f>
        <v>0</v>
      </c>
      <c r="AF28" s="304"/>
      <c r="AG28" s="305" t="s">
        <v>7</v>
      </c>
      <c r="AH28" s="306"/>
      <c r="AI28" s="324">
        <f ca="1">SUMIF('申請額一覧 '!$F$8:$F$22,C28,'申請額一覧 '!$O$8:$O$22)</f>
        <v>0</v>
      </c>
      <c r="AJ28" s="325"/>
      <c r="AK28" s="325"/>
      <c r="AL28" s="325"/>
      <c r="AM28" s="29" t="s">
        <v>38</v>
      </c>
      <c r="AN28" s="18"/>
      <c r="AO28" s="239"/>
    </row>
    <row r="29" spans="2:41" ht="12.75" customHeight="1" x14ac:dyDescent="0.15">
      <c r="B29" s="286" t="s">
        <v>8</v>
      </c>
      <c r="C29" s="8" t="s">
        <v>93</v>
      </c>
      <c r="D29" s="8"/>
      <c r="E29" s="8"/>
      <c r="F29" s="8"/>
      <c r="G29" s="8"/>
      <c r="H29" s="8"/>
      <c r="I29" s="8"/>
      <c r="J29" s="8"/>
      <c r="K29" s="8"/>
      <c r="L29" s="8"/>
      <c r="M29" s="8"/>
      <c r="N29" s="8"/>
      <c r="O29" s="8"/>
      <c r="P29" s="8"/>
      <c r="Q29" s="8"/>
      <c r="R29" s="8"/>
      <c r="S29" s="8"/>
      <c r="T29" s="8"/>
      <c r="U29" s="316">
        <f ca="1">COUNTIFS('申請額一覧 '!$F$8:$F$22,C29,'申請額一覧 '!$I$8:$I$22,"&gt;0")+COUNTIFS('申請額一覧 '!$F$8:$F$22,C29,'申請額一覧 '!$L$8:$L$22,"&gt;0")</f>
        <v>0</v>
      </c>
      <c r="V29" s="317"/>
      <c r="W29" s="318" t="s">
        <v>7</v>
      </c>
      <c r="X29" s="319"/>
      <c r="Y29" s="307">
        <f ca="1">SUMIF('申請額一覧 '!$F$8:$F$22,C29,'申請額一覧 '!$I$8:$I$22)+SUMIF('申請額一覧 '!$F$8:$F$22,C29,'申請額一覧 '!$L$8:$L$22)</f>
        <v>0</v>
      </c>
      <c r="Z29" s="308"/>
      <c r="AA29" s="308"/>
      <c r="AB29" s="308"/>
      <c r="AC29" s="33" t="s">
        <v>38</v>
      </c>
      <c r="AD29" s="17"/>
      <c r="AE29" s="316">
        <f ca="1">COUNTIFS('申請額一覧 '!$F$8:$F$22,C29,'申請額一覧 '!$O$8:$O$22,"&gt;0")</f>
        <v>0</v>
      </c>
      <c r="AF29" s="317"/>
      <c r="AG29" s="318" t="s">
        <v>7</v>
      </c>
      <c r="AH29" s="319"/>
      <c r="AI29" s="312">
        <f ca="1">SUMIF('申請額一覧 '!$F$8:$F$22,C29,'申請額一覧 '!$O$8:$O$22)</f>
        <v>0</v>
      </c>
      <c r="AJ29" s="313"/>
      <c r="AK29" s="313"/>
      <c r="AL29" s="313"/>
      <c r="AM29" s="33" t="s">
        <v>38</v>
      </c>
      <c r="AN29" s="17"/>
      <c r="AO29" s="239"/>
    </row>
    <row r="30" spans="2:41" ht="12.75" customHeight="1" x14ac:dyDescent="0.15">
      <c r="B30" s="287"/>
      <c r="C30" s="2" t="s">
        <v>94</v>
      </c>
      <c r="D30" s="16"/>
      <c r="E30" s="16"/>
      <c r="F30" s="16"/>
      <c r="G30" s="16"/>
      <c r="H30" s="16"/>
      <c r="I30" s="16"/>
      <c r="J30" s="16"/>
      <c r="K30" s="16"/>
      <c r="L30" s="16"/>
      <c r="M30" s="16"/>
      <c r="N30" s="16"/>
      <c r="O30" s="16"/>
      <c r="P30" s="16"/>
      <c r="Q30" s="16"/>
      <c r="R30" s="16"/>
      <c r="S30" s="16"/>
      <c r="T30" s="16"/>
      <c r="U30" s="303">
        <f ca="1">COUNTIFS('申請額一覧 '!$F$8:$F$22,C30,'申請額一覧 '!$I$8:$I$22,"&gt;0")+COUNTIFS('申請額一覧 '!$F$8:$F$22,C30,'申請額一覧 '!$L$8:$L$22,"&gt;0")</f>
        <v>0</v>
      </c>
      <c r="V30" s="304"/>
      <c r="W30" s="299" t="s">
        <v>7</v>
      </c>
      <c r="X30" s="300"/>
      <c r="Y30" s="301">
        <f ca="1">SUMIF('申請額一覧 '!$F$8:$F$22,C30,'申請額一覧 '!$I$8:$I$22)+SUMIF('申請額一覧 '!$F$8:$F$22,C30,'申請額一覧 '!$L$8:$L$22)</f>
        <v>0</v>
      </c>
      <c r="Z30" s="302"/>
      <c r="AA30" s="302"/>
      <c r="AB30" s="302"/>
      <c r="AC30" s="30" t="s">
        <v>38</v>
      </c>
      <c r="AD30" s="19"/>
      <c r="AE30" s="297">
        <f ca="1">COUNTIFS('申請額一覧 '!$F$8:$F$22,C30,'申請額一覧 '!$O$8:$O$22,"&gt;0")</f>
        <v>0</v>
      </c>
      <c r="AF30" s="298"/>
      <c r="AG30" s="299" t="s">
        <v>7</v>
      </c>
      <c r="AH30" s="300"/>
      <c r="AI30" s="301">
        <f ca="1">SUMIF('申請額一覧 '!$F$8:$F$22,C30,'申請額一覧 '!$O$8:$O$22)</f>
        <v>0</v>
      </c>
      <c r="AJ30" s="302"/>
      <c r="AK30" s="302"/>
      <c r="AL30" s="302"/>
      <c r="AM30" s="30" t="s">
        <v>38</v>
      </c>
      <c r="AN30" s="19"/>
      <c r="AO30" s="239"/>
    </row>
    <row r="31" spans="2:41" ht="12.75" customHeight="1" x14ac:dyDescent="0.15">
      <c r="B31" s="287"/>
      <c r="C31" s="10" t="s">
        <v>149</v>
      </c>
      <c r="D31" s="11"/>
      <c r="E31" s="11"/>
      <c r="F31" s="11"/>
      <c r="G31" s="11"/>
      <c r="H31" s="11"/>
      <c r="I31" s="11"/>
      <c r="J31" s="11"/>
      <c r="K31" s="11"/>
      <c r="L31" s="11"/>
      <c r="M31" s="11"/>
      <c r="N31" s="11"/>
      <c r="O31" s="11"/>
      <c r="P31" s="11"/>
      <c r="Q31" s="11"/>
      <c r="R31" s="11"/>
      <c r="S31" s="11"/>
      <c r="T31" s="11"/>
      <c r="U31" s="303">
        <f ca="1">COUNTIFS('申請額一覧 '!$F$8:$F$22,C31,'申請額一覧 '!$I$8:$I$22,"&gt;0")+COUNTIFS('申請額一覧 '!$F$8:$F$22,C31,'申請額一覧 '!$L$8:$L$22,"&gt;0")</f>
        <v>0</v>
      </c>
      <c r="V31" s="304"/>
      <c r="W31" s="305" t="s">
        <v>7</v>
      </c>
      <c r="X31" s="306"/>
      <c r="Y31" s="301">
        <f ca="1">SUMIF('申請額一覧 '!$F$8:$F$22,C31,'申請額一覧 '!$I$8:$I$22)+SUMIF('申請額一覧 '!$F$8:$F$22,C31,'申請額一覧 '!$L$8:$L$22)</f>
        <v>0</v>
      </c>
      <c r="Z31" s="302"/>
      <c r="AA31" s="302"/>
      <c r="AB31" s="302"/>
      <c r="AC31" s="29" t="s">
        <v>38</v>
      </c>
      <c r="AD31" s="18"/>
      <c r="AE31" s="303">
        <f ca="1">COUNTIFS('申請額一覧 '!$F$8:$F$22,C31,'申請額一覧 '!$O$8:$O$22,"&gt;0")</f>
        <v>0</v>
      </c>
      <c r="AF31" s="304"/>
      <c r="AG31" s="305" t="s">
        <v>7</v>
      </c>
      <c r="AH31" s="306"/>
      <c r="AI31" s="324">
        <f ca="1">SUMIF('申請額一覧 '!$F$8:$F$22,C31,'申請額一覧 '!$O$8:$O$22)</f>
        <v>0</v>
      </c>
      <c r="AJ31" s="325"/>
      <c r="AK31" s="325"/>
      <c r="AL31" s="325"/>
      <c r="AM31" s="29" t="s">
        <v>38</v>
      </c>
      <c r="AN31" s="18"/>
      <c r="AO31" s="239"/>
    </row>
    <row r="32" spans="2:41" ht="12.75" customHeight="1" x14ac:dyDescent="0.15">
      <c r="B32" s="287"/>
      <c r="C32" s="10" t="s">
        <v>150</v>
      </c>
      <c r="D32" s="11"/>
      <c r="E32" s="11"/>
      <c r="F32" s="11"/>
      <c r="G32" s="11"/>
      <c r="H32" s="11"/>
      <c r="I32" s="11"/>
      <c r="J32" s="11"/>
      <c r="K32" s="11"/>
      <c r="L32" s="11"/>
      <c r="M32" s="11"/>
      <c r="N32" s="11"/>
      <c r="O32" s="11"/>
      <c r="P32" s="11"/>
      <c r="Q32" s="11"/>
      <c r="R32" s="11"/>
      <c r="S32" s="11"/>
      <c r="T32" s="11"/>
      <c r="U32" s="303">
        <f ca="1">COUNTIFS('申請額一覧 '!$F$8:$F$22,C32,'申請額一覧 '!$I$8:$I$22,"&gt;0")+COUNTIFS('申請額一覧 '!$F$8:$F$22,C32,'申請額一覧 '!$L$8:$L$22,"&gt;0")</f>
        <v>0</v>
      </c>
      <c r="V32" s="304"/>
      <c r="W32" s="305" t="s">
        <v>7</v>
      </c>
      <c r="X32" s="306"/>
      <c r="Y32" s="301">
        <f ca="1">SUMIF('申請額一覧 '!$F$8:$F$22,C32,'申請額一覧 '!$I$8:$I$22)+SUMIF('申請額一覧 '!$F$8:$F$22,C32,'申請額一覧 '!$L$8:$L$22)</f>
        <v>0</v>
      </c>
      <c r="Z32" s="302"/>
      <c r="AA32" s="302"/>
      <c r="AB32" s="302"/>
      <c r="AC32" s="53" t="s">
        <v>38</v>
      </c>
      <c r="AD32" s="54"/>
      <c r="AE32" s="339">
        <f ca="1">COUNTIFS('申請額一覧 '!$F$8:$F$22,C32,'申請額一覧 '!$O$8:$O$22,"&gt;0")</f>
        <v>0</v>
      </c>
      <c r="AF32" s="340"/>
      <c r="AG32" s="341" t="s">
        <v>7</v>
      </c>
      <c r="AH32" s="342"/>
      <c r="AI32" s="346">
        <f ca="1">SUMIF('申請額一覧 '!$F$8:$F$22,C32,'申請額一覧 '!$O$8:$O$22)</f>
        <v>0</v>
      </c>
      <c r="AJ32" s="347"/>
      <c r="AK32" s="347"/>
      <c r="AL32" s="347"/>
      <c r="AM32" s="30" t="s">
        <v>38</v>
      </c>
      <c r="AN32" s="19"/>
      <c r="AO32" s="239"/>
    </row>
    <row r="33" spans="2:41" ht="12.75" customHeight="1" x14ac:dyDescent="0.15">
      <c r="B33" s="287"/>
      <c r="C33" s="58" t="s">
        <v>158</v>
      </c>
      <c r="D33" s="57"/>
      <c r="E33" s="57"/>
      <c r="F33" s="57"/>
      <c r="G33" s="57"/>
      <c r="H33" s="57"/>
      <c r="I33" s="57"/>
      <c r="J33" s="57"/>
      <c r="K33" s="57"/>
      <c r="L33" s="57"/>
      <c r="M33" s="57"/>
      <c r="N33" s="57"/>
      <c r="O33" s="57"/>
      <c r="P33" s="57"/>
      <c r="Q33" s="57"/>
      <c r="R33" s="57"/>
      <c r="S33" s="57"/>
      <c r="T33" s="57"/>
      <c r="U33" s="303">
        <f ca="1">COUNTIFS('申請額一覧 '!$F$8:$F$22,C33,'申請額一覧 '!$I$8:$I$22,"&gt;0")+COUNTIFS('申請額一覧 '!$F$8:$F$22,C33,'申請額一覧 '!$L$8:$L$22,"&gt;0")</f>
        <v>0</v>
      </c>
      <c r="V33" s="304"/>
      <c r="W33" s="305" t="s">
        <v>7</v>
      </c>
      <c r="X33" s="306"/>
      <c r="Y33" s="324">
        <f ca="1">SUMIF('申請額一覧 '!$F$8:$F$22,C33,'申請額一覧 '!$I$8:$I$22)+SUMIF('申請額一覧 '!$F$8:$F$22,C33,'申請額一覧 '!$L$8:$L$22)</f>
        <v>0</v>
      </c>
      <c r="Z33" s="325"/>
      <c r="AA33" s="325"/>
      <c r="AB33" s="325"/>
      <c r="AC33" s="29" t="s">
        <v>38</v>
      </c>
      <c r="AD33" s="18"/>
      <c r="AE33" s="303">
        <f ca="1">COUNTIFS('申請額一覧 '!$F$8:$F$22,C33,'申請額一覧 '!$O$8:$O$22,"&gt;0")</f>
        <v>0</v>
      </c>
      <c r="AF33" s="304"/>
      <c r="AG33" s="305" t="s">
        <v>7</v>
      </c>
      <c r="AH33" s="306"/>
      <c r="AI33" s="324">
        <f ca="1">SUMIF('申請額一覧 '!$F$8:$F$22,C33,'申請額一覧 '!$O$8:$O$22)</f>
        <v>0</v>
      </c>
      <c r="AJ33" s="325"/>
      <c r="AK33" s="325"/>
      <c r="AL33" s="325"/>
      <c r="AM33" s="29" t="s">
        <v>38</v>
      </c>
      <c r="AN33" s="18"/>
      <c r="AO33" s="239"/>
    </row>
    <row r="34" spans="2:41" ht="12.75" customHeight="1" x14ac:dyDescent="0.15">
      <c r="B34" s="287"/>
      <c r="C34" s="58" t="s">
        <v>82</v>
      </c>
      <c r="D34" s="57"/>
      <c r="E34" s="57"/>
      <c r="F34" s="57"/>
      <c r="G34" s="57"/>
      <c r="H34" s="57"/>
      <c r="I34" s="57"/>
      <c r="J34" s="57"/>
      <c r="K34" s="57"/>
      <c r="L34" s="57"/>
      <c r="M34" s="57"/>
      <c r="N34" s="57"/>
      <c r="O34" s="57"/>
      <c r="P34" s="57"/>
      <c r="Q34" s="57"/>
      <c r="R34" s="57"/>
      <c r="S34" s="57"/>
      <c r="T34" s="57"/>
      <c r="U34" s="303">
        <f ca="1">COUNTIFS('申請額一覧 '!$F$8:$F$22,C34,'申請額一覧 '!$I$8:$I$22,"&gt;0")+COUNTIFS('申請額一覧 '!$F$8:$F$22,C34,'申請額一覧 '!$L$8:$L$22,"&gt;0")</f>
        <v>0</v>
      </c>
      <c r="V34" s="304"/>
      <c r="W34" s="320" t="s">
        <v>7</v>
      </c>
      <c r="X34" s="321"/>
      <c r="Y34" s="301">
        <f ca="1">SUMIF('申請額一覧 '!$F$8:$F$22,C34,'申請額一覧 '!$I$8:$I$22)+SUMIF('申請額一覧 '!$F$8:$F$22,C34,'申請額一覧 '!$L$8:$L$22)</f>
        <v>0</v>
      </c>
      <c r="Z34" s="302"/>
      <c r="AA34" s="302"/>
      <c r="AB34" s="302"/>
      <c r="AC34" s="29" t="s">
        <v>38</v>
      </c>
      <c r="AD34" s="18"/>
      <c r="AE34" s="303">
        <f ca="1">COUNTIFS('申請額一覧 '!$F$8:$F$22,C34,'申請額一覧 '!$O$8:$O$22,"&gt;0")</f>
        <v>0</v>
      </c>
      <c r="AF34" s="304"/>
      <c r="AG34" s="305" t="s">
        <v>7</v>
      </c>
      <c r="AH34" s="306"/>
      <c r="AI34" s="324">
        <f ca="1">SUMIF('申請額一覧 '!$F$8:$F$22,C34,'申請額一覧 '!$O$8:$O$22)</f>
        <v>0</v>
      </c>
      <c r="AJ34" s="325"/>
      <c r="AK34" s="325"/>
      <c r="AL34" s="325"/>
      <c r="AM34" s="29" t="s">
        <v>152</v>
      </c>
      <c r="AN34" s="18"/>
      <c r="AO34" s="239"/>
    </row>
    <row r="35" spans="2:41" ht="12.75" customHeight="1" x14ac:dyDescent="0.15">
      <c r="B35" s="287"/>
      <c r="C35" s="58" t="s">
        <v>96</v>
      </c>
      <c r="D35" s="57"/>
      <c r="E35" s="57"/>
      <c r="F35" s="57"/>
      <c r="G35" s="57"/>
      <c r="H35" s="57"/>
      <c r="I35" s="57"/>
      <c r="J35" s="57"/>
      <c r="K35" s="57"/>
      <c r="L35" s="57"/>
      <c r="M35" s="57"/>
      <c r="N35" s="57"/>
      <c r="O35" s="57"/>
      <c r="P35" s="57"/>
      <c r="Q35" s="57"/>
      <c r="R35" s="57"/>
      <c r="S35" s="57"/>
      <c r="T35" s="57"/>
      <c r="U35" s="303">
        <f ca="1">COUNTIFS('申請額一覧 '!$F$8:$F$22,C35,'申請額一覧 '!$I$8:$I$22,"&gt;0")+COUNTIFS('申請額一覧 '!$F$8:$F$22,C35,'申請額一覧 '!$L$8:$L$22,"&gt;0")</f>
        <v>0</v>
      </c>
      <c r="V35" s="304"/>
      <c r="W35" s="320" t="s">
        <v>7</v>
      </c>
      <c r="X35" s="321"/>
      <c r="Y35" s="324">
        <f ca="1">SUMIF('申請額一覧 '!$F$8:$F$22,C35,'申請額一覧 '!$I$8:$I$22)+SUMIF('申請額一覧 '!$F$8:$F$22,C35,'申請額一覧 '!$L$8:$L$22)</f>
        <v>0</v>
      </c>
      <c r="Z35" s="325"/>
      <c r="AA35" s="325"/>
      <c r="AB35" s="325"/>
      <c r="AC35" s="34" t="s">
        <v>38</v>
      </c>
      <c r="AD35" s="21"/>
      <c r="AE35" s="322">
        <f ca="1">COUNTIFS('申請額一覧 '!$F$8:$F$22,C35,'申請額一覧 '!$O$8:$O$22,"&gt;0")</f>
        <v>0</v>
      </c>
      <c r="AF35" s="323"/>
      <c r="AG35" s="320" t="s">
        <v>7</v>
      </c>
      <c r="AH35" s="321"/>
      <c r="AI35" s="309">
        <f ca="1">SUMIF('申請額一覧 '!$F$8:$F$22,C35,'申請額一覧 '!$O$8:$O$22)</f>
        <v>0</v>
      </c>
      <c r="AJ35" s="310"/>
      <c r="AK35" s="310"/>
      <c r="AL35" s="310"/>
      <c r="AM35" s="34" t="s">
        <v>38</v>
      </c>
      <c r="AN35" s="21"/>
      <c r="AO35" s="239"/>
    </row>
    <row r="36" spans="2:41" ht="12.75" customHeight="1" x14ac:dyDescent="0.15">
      <c r="B36" s="287"/>
      <c r="C36" s="15" t="s">
        <v>95</v>
      </c>
      <c r="D36" s="16"/>
      <c r="E36" s="16"/>
      <c r="F36" s="16"/>
      <c r="G36" s="16"/>
      <c r="H36" s="16"/>
      <c r="I36" s="16"/>
      <c r="J36" s="16"/>
      <c r="K36" s="16"/>
      <c r="L36" s="16"/>
      <c r="M36" s="16"/>
      <c r="N36" s="16"/>
      <c r="O36" s="16"/>
      <c r="P36" s="16"/>
      <c r="Q36" s="16"/>
      <c r="R36" s="16"/>
      <c r="S36" s="16"/>
      <c r="T36" s="16"/>
      <c r="U36" s="291">
        <f ca="1">COUNTIFS('申請額一覧 '!$F$8:$F$22,C36,'申請額一覧 '!$I$8:$I$22,"&gt;0")+COUNTIFS('申請額一覧 '!$F$8:$F$22,C36,'申請額一覧 '!$L$8:$L$22,"&gt;0")</f>
        <v>0</v>
      </c>
      <c r="V36" s="292"/>
      <c r="W36" s="299" t="s">
        <v>7</v>
      </c>
      <c r="X36" s="300"/>
      <c r="Y36" s="309">
        <f ca="1">SUMIF('申請額一覧 '!$F$8:$F$22,C36,'申請額一覧 '!$I$8:$I$22)+SUMIF('申請額一覧 '!$F$8:$F$22,C36,'申請額一覧 '!$L$8:$L$22)</f>
        <v>0</v>
      </c>
      <c r="Z36" s="310"/>
      <c r="AA36" s="310"/>
      <c r="AB36" s="310"/>
      <c r="AC36" s="30" t="s">
        <v>38</v>
      </c>
      <c r="AD36" s="19"/>
      <c r="AE36" s="297">
        <f ca="1">COUNTIFS('申請額一覧 '!$F$8:$F$22,C36,'申請額一覧 '!$O$8:$O$22,"&gt;0")</f>
        <v>0</v>
      </c>
      <c r="AF36" s="298"/>
      <c r="AG36" s="299" t="s">
        <v>7</v>
      </c>
      <c r="AH36" s="300"/>
      <c r="AI36" s="301">
        <f ca="1">SUMIF('申請額一覧 '!$F$8:$F$22,C36,'申請額一覧 '!$O$8:$O$22)</f>
        <v>0</v>
      </c>
      <c r="AJ36" s="302"/>
      <c r="AK36" s="302"/>
      <c r="AL36" s="302"/>
      <c r="AM36" s="30" t="s">
        <v>38</v>
      </c>
      <c r="AN36" s="19"/>
      <c r="AO36" s="239"/>
    </row>
    <row r="37" spans="2:41" ht="12.75" customHeight="1" x14ac:dyDescent="0.15">
      <c r="B37" s="288" t="s">
        <v>102</v>
      </c>
      <c r="C37" s="7" t="s">
        <v>97</v>
      </c>
      <c r="D37" s="8"/>
      <c r="E37" s="8"/>
      <c r="F37" s="8"/>
      <c r="G37" s="8"/>
      <c r="H37" s="8"/>
      <c r="I37" s="8"/>
      <c r="J37" s="8"/>
      <c r="K37" s="8"/>
      <c r="L37" s="8"/>
      <c r="M37" s="8"/>
      <c r="N37" s="8"/>
      <c r="O37" s="8"/>
      <c r="P37" s="8"/>
      <c r="Q37" s="8"/>
      <c r="R37" s="8"/>
      <c r="S37" s="8"/>
      <c r="T37" s="8"/>
      <c r="U37" s="316">
        <f ca="1">COUNTIFS('申請額一覧 '!$F$8:$F$22,C37,'申請額一覧 '!$I$8:$I$22,"&gt;0")+COUNTIFS('申請額一覧 '!$F$8:$F$22,C37,'申請額一覧 '!$L$8:$L$22,"&gt;0")</f>
        <v>0</v>
      </c>
      <c r="V37" s="317"/>
      <c r="W37" s="318" t="s">
        <v>7</v>
      </c>
      <c r="X37" s="319"/>
      <c r="Y37" s="307">
        <f ca="1">SUMIF('申請額一覧 '!$F$8:$F$22,C37,'申請額一覧 '!$I$8:$I$22)+SUMIF('申請額一覧 '!$F$8:$F$22,C37,'申請額一覧 '!$L$8:$L$22)</f>
        <v>0</v>
      </c>
      <c r="Z37" s="308"/>
      <c r="AA37" s="308"/>
      <c r="AB37" s="308"/>
      <c r="AC37" s="33" t="s">
        <v>38</v>
      </c>
      <c r="AD37" s="17"/>
      <c r="AE37" s="316">
        <f ca="1">COUNTIFS('申請額一覧 '!$F$8:$F$22,C37,'申請額一覧 '!$O$8:$O$22,"&gt;0")</f>
        <v>0</v>
      </c>
      <c r="AF37" s="317"/>
      <c r="AG37" s="318" t="s">
        <v>7</v>
      </c>
      <c r="AH37" s="319"/>
      <c r="AI37" s="312">
        <f ca="1">SUMIF('申請額一覧 '!$F$8:$F$22,C37,'申請額一覧 '!$O$8:$O$22)</f>
        <v>0</v>
      </c>
      <c r="AJ37" s="313"/>
      <c r="AK37" s="313"/>
      <c r="AL37" s="313"/>
      <c r="AM37" s="33" t="s">
        <v>38</v>
      </c>
      <c r="AN37" s="17"/>
      <c r="AO37" s="239"/>
    </row>
    <row r="38" spans="2:41" ht="12.75" customHeight="1" x14ac:dyDescent="0.15">
      <c r="B38" s="289"/>
      <c r="C38" s="10" t="s">
        <v>99</v>
      </c>
      <c r="D38" s="11"/>
      <c r="E38" s="11"/>
      <c r="F38" s="11"/>
      <c r="G38" s="11"/>
      <c r="H38" s="11"/>
      <c r="I38" s="11"/>
      <c r="J38" s="11"/>
      <c r="K38" s="11"/>
      <c r="L38" s="11"/>
      <c r="M38" s="11"/>
      <c r="N38" s="11"/>
      <c r="O38" s="11"/>
      <c r="P38" s="11"/>
      <c r="Q38" s="11"/>
      <c r="R38" s="11"/>
      <c r="S38" s="11"/>
      <c r="T38" s="11"/>
      <c r="U38" s="303">
        <f ca="1">COUNTIFS('申請額一覧 '!$F$8:$F$22,C38,'申請額一覧 '!$I$8:$I$22,"&gt;0")+COUNTIFS('申請額一覧 '!$F$8:$F$22,C38,'申請額一覧 '!$L$8:$L$22,"&gt;0")</f>
        <v>0</v>
      </c>
      <c r="V38" s="304"/>
      <c r="W38" s="305" t="s">
        <v>7</v>
      </c>
      <c r="X38" s="306"/>
      <c r="Y38" s="301">
        <f ca="1">SUMIF('申請額一覧 '!$F$8:$F$22,C38,'申請額一覧 '!$I$8:$I$22)+SUMIF('申請額一覧 '!$F$8:$F$22,C38,'申請額一覧 '!$L$8:$L$22)</f>
        <v>0</v>
      </c>
      <c r="Z38" s="302"/>
      <c r="AA38" s="302"/>
      <c r="AB38" s="302"/>
      <c r="AC38" s="29" t="s">
        <v>38</v>
      </c>
      <c r="AD38" s="18"/>
      <c r="AE38" s="303">
        <f ca="1">COUNTIFS('申請額一覧 '!$F$8:$F$22,C38,'申請額一覧 '!$O$8:$O$22,"&gt;0")</f>
        <v>0</v>
      </c>
      <c r="AF38" s="304"/>
      <c r="AG38" s="305" t="s">
        <v>7</v>
      </c>
      <c r="AH38" s="306"/>
      <c r="AI38" s="324">
        <f ca="1">SUMIF('申請額一覧 '!$F$8:$F$22,C38,'申請額一覧 '!$O$8:$O$22)</f>
        <v>0</v>
      </c>
      <c r="AJ38" s="325"/>
      <c r="AK38" s="325"/>
      <c r="AL38" s="325"/>
      <c r="AM38" s="29" t="s">
        <v>38</v>
      </c>
      <c r="AN38" s="18"/>
      <c r="AO38" s="239"/>
    </row>
    <row r="39" spans="2:41" ht="12.75" customHeight="1" x14ac:dyDescent="0.15">
      <c r="B39" s="289"/>
      <c r="C39" s="10" t="s">
        <v>151</v>
      </c>
      <c r="D39" s="11"/>
      <c r="E39" s="11"/>
      <c r="F39" s="11"/>
      <c r="G39" s="11"/>
      <c r="H39" s="11"/>
      <c r="I39" s="11"/>
      <c r="J39" s="11"/>
      <c r="K39" s="11"/>
      <c r="L39" s="11"/>
      <c r="M39" s="11"/>
      <c r="N39" s="11"/>
      <c r="O39" s="11"/>
      <c r="P39" s="11"/>
      <c r="Q39" s="11"/>
      <c r="R39" s="11"/>
      <c r="S39" s="11"/>
      <c r="T39" s="11"/>
      <c r="U39" s="303">
        <f ca="1">COUNTIFS('申請額一覧 '!$F$8:$F$22,C39,'申請額一覧 '!$I$8:$I$22,"&gt;0")+COUNTIFS('申請額一覧 '!$F$8:$F$22,C39,'申請額一覧 '!$L$8:$L$22,"&gt;0")</f>
        <v>0</v>
      </c>
      <c r="V39" s="304"/>
      <c r="W39" s="305" t="s">
        <v>7</v>
      </c>
      <c r="X39" s="306"/>
      <c r="Y39" s="301">
        <f ca="1">SUMIF('申請額一覧 '!$F$8:$F$22,C39,'申請額一覧 '!$I$8:$I$22)+SUMIF('申請額一覧 '!$F$8:$F$22,C39,'申請額一覧 '!$L$8:$L$22)</f>
        <v>0</v>
      </c>
      <c r="Z39" s="302"/>
      <c r="AA39" s="302"/>
      <c r="AB39" s="302"/>
      <c r="AC39" s="29" t="s">
        <v>38</v>
      </c>
      <c r="AD39" s="18"/>
      <c r="AE39" s="303">
        <f ca="1">COUNTIFS('申請額一覧 '!$F$8:$F$22,C39,'申請額一覧 '!$O$8:$O$22,"&gt;0")</f>
        <v>0</v>
      </c>
      <c r="AF39" s="304"/>
      <c r="AG39" s="305" t="s">
        <v>7</v>
      </c>
      <c r="AH39" s="306"/>
      <c r="AI39" s="324">
        <f ca="1">SUMIF('申請額一覧 '!$F$8:$F$22,C39,'申請額一覧 '!$O$8:$O$22)</f>
        <v>0</v>
      </c>
      <c r="AJ39" s="325"/>
      <c r="AK39" s="325"/>
      <c r="AL39" s="325"/>
      <c r="AM39" s="29" t="s">
        <v>38</v>
      </c>
      <c r="AN39" s="18"/>
      <c r="AO39" s="239"/>
    </row>
    <row r="40" spans="2:41" ht="12.75" customHeight="1" x14ac:dyDescent="0.15">
      <c r="B40" s="290"/>
      <c r="C40" s="13" t="s">
        <v>98</v>
      </c>
      <c r="D40" s="14"/>
      <c r="E40" s="14"/>
      <c r="F40" s="14"/>
      <c r="G40" s="14"/>
      <c r="H40" s="14"/>
      <c r="I40" s="14"/>
      <c r="J40" s="14"/>
      <c r="K40" s="14"/>
      <c r="L40" s="14"/>
      <c r="M40" s="14"/>
      <c r="N40" s="14"/>
      <c r="O40" s="14"/>
      <c r="P40" s="14"/>
      <c r="Q40" s="14"/>
      <c r="R40" s="14"/>
      <c r="S40" s="14"/>
      <c r="T40" s="14"/>
      <c r="U40" s="291">
        <f ca="1">COUNTIFS('申請額一覧 '!$F$8:$F$22,C40,'申請額一覧 '!$I$8:$I$22,"&gt;0")+COUNTIFS('申請額一覧 '!$F$8:$F$22,C40,'申請額一覧 '!$L$8:$L$22,"&gt;0")</f>
        <v>0</v>
      </c>
      <c r="V40" s="292"/>
      <c r="W40" s="293" t="s">
        <v>7</v>
      </c>
      <c r="X40" s="294"/>
      <c r="Y40" s="295">
        <f ca="1">SUMIF('申請額一覧 '!$F$8:$F$22,C40,'申請額一覧 '!$I$8:$I$22)+SUMIF('申請額一覧 '!$F$8:$F$22,C40,'申請額一覧 '!$L$8:$L$22)</f>
        <v>0</v>
      </c>
      <c r="Z40" s="296"/>
      <c r="AA40" s="296"/>
      <c r="AB40" s="296"/>
      <c r="AC40" s="55" t="s">
        <v>38</v>
      </c>
      <c r="AD40" s="56"/>
      <c r="AE40" s="291">
        <f ca="1">COUNTIFS('申請額一覧 '!$F$8:$F$22,C40,'申請額一覧 '!$O$8:$O$22,"&gt;0")</f>
        <v>0</v>
      </c>
      <c r="AF40" s="292"/>
      <c r="AG40" s="293" t="s">
        <v>7</v>
      </c>
      <c r="AH40" s="294"/>
      <c r="AI40" s="295">
        <f ca="1">SUMIF('申請額一覧 '!$F$8:$F$22,C40,'申請額一覧 '!$O$8:$O$22)</f>
        <v>0</v>
      </c>
      <c r="AJ40" s="296"/>
      <c r="AK40" s="296"/>
      <c r="AL40" s="296"/>
      <c r="AM40" s="55" t="s">
        <v>38</v>
      </c>
      <c r="AN40" s="56"/>
      <c r="AO40" s="239"/>
    </row>
    <row r="41" spans="2:41" ht="15.75" customHeight="1" x14ac:dyDescent="0.15">
      <c r="B41" s="326" t="s">
        <v>9</v>
      </c>
      <c r="C41" s="327"/>
      <c r="D41" s="327"/>
      <c r="E41" s="327"/>
      <c r="F41" s="327"/>
      <c r="G41" s="327"/>
      <c r="H41" s="327"/>
      <c r="I41" s="327"/>
      <c r="J41" s="327"/>
      <c r="K41" s="327"/>
      <c r="L41" s="327"/>
      <c r="M41" s="327"/>
      <c r="N41" s="327"/>
      <c r="O41" s="327"/>
      <c r="P41" s="327"/>
      <c r="Q41" s="327"/>
      <c r="R41" s="327"/>
      <c r="S41" s="327"/>
      <c r="T41" s="328"/>
      <c r="U41" s="335">
        <f ca="1">SUM(U12:V40)</f>
        <v>0</v>
      </c>
      <c r="V41" s="336"/>
      <c r="W41" s="337" t="s">
        <v>7</v>
      </c>
      <c r="X41" s="338"/>
      <c r="Y41" s="312">
        <f ca="1">SUM(Y12:AB40)</f>
        <v>0</v>
      </c>
      <c r="Z41" s="313"/>
      <c r="AA41" s="313"/>
      <c r="AB41" s="313"/>
      <c r="AC41" s="31" t="s">
        <v>38</v>
      </c>
      <c r="AD41" s="27"/>
      <c r="AE41" s="335">
        <f ca="1">SUM(AE12:AF40)</f>
        <v>0</v>
      </c>
      <c r="AF41" s="336"/>
      <c r="AG41" s="337" t="s">
        <v>7</v>
      </c>
      <c r="AH41" s="338"/>
      <c r="AI41" s="314">
        <f ca="1">SUM(AI12:AL40)</f>
        <v>0</v>
      </c>
      <c r="AJ41" s="315"/>
      <c r="AK41" s="315"/>
      <c r="AL41" s="315"/>
      <c r="AM41" s="31" t="s">
        <v>38</v>
      </c>
      <c r="AN41" s="27"/>
      <c r="AO41" s="239"/>
    </row>
    <row r="42" spans="2:41" ht="15.75" customHeight="1" x14ac:dyDescent="0.15">
      <c r="B42" s="326" t="s">
        <v>104</v>
      </c>
      <c r="C42" s="327"/>
      <c r="D42" s="327"/>
      <c r="E42" s="327"/>
      <c r="F42" s="327"/>
      <c r="G42" s="327"/>
      <c r="H42" s="327"/>
      <c r="I42" s="327"/>
      <c r="J42" s="327"/>
      <c r="K42" s="327"/>
      <c r="L42" s="327"/>
      <c r="M42" s="327"/>
      <c r="N42" s="327"/>
      <c r="O42" s="327"/>
      <c r="P42" s="327"/>
      <c r="Q42" s="327"/>
      <c r="R42" s="327"/>
      <c r="S42" s="327"/>
      <c r="T42" s="328"/>
      <c r="U42" s="356">
        <f ca="1">Y41+AI41</f>
        <v>0</v>
      </c>
      <c r="V42" s="357"/>
      <c r="W42" s="357"/>
      <c r="X42" s="357"/>
      <c r="Y42" s="357"/>
      <c r="Z42" s="357"/>
      <c r="AA42" s="357"/>
      <c r="AB42" s="357"/>
      <c r="AC42" s="357"/>
      <c r="AD42" s="357"/>
      <c r="AE42" s="357"/>
      <c r="AF42" s="357"/>
      <c r="AG42" s="357"/>
      <c r="AH42" s="357"/>
      <c r="AI42" s="357"/>
      <c r="AJ42" s="357"/>
      <c r="AK42" s="357"/>
      <c r="AL42" s="357"/>
      <c r="AM42" s="31" t="s">
        <v>38</v>
      </c>
      <c r="AN42" s="20"/>
      <c r="AO42" s="239"/>
    </row>
    <row r="43" spans="2:41" ht="12" customHeight="1" x14ac:dyDescent="0.15">
      <c r="B43" s="284"/>
    </row>
    <row r="44" spans="2:41" x14ac:dyDescent="0.15">
      <c r="B44" s="284"/>
    </row>
  </sheetData>
  <mergeCells count="197">
    <mergeCell ref="U33:V33"/>
    <mergeCell ref="W33:X33"/>
    <mergeCell ref="Y33:AB33"/>
    <mergeCell ref="AE33:AF33"/>
    <mergeCell ref="AG33:AH33"/>
    <mergeCell ref="AI33:AL33"/>
    <mergeCell ref="U34:V34"/>
    <mergeCell ref="W34:X34"/>
    <mergeCell ref="Y34:AB34"/>
    <mergeCell ref="AE34:AF34"/>
    <mergeCell ref="AG34:AH34"/>
    <mergeCell ref="AI34:AL34"/>
    <mergeCell ref="U42:AL42"/>
    <mergeCell ref="AI35:AL35"/>
    <mergeCell ref="AI36:AL36"/>
    <mergeCell ref="AI37:AL37"/>
    <mergeCell ref="AI38:AL38"/>
    <mergeCell ref="AI39:AL39"/>
    <mergeCell ref="AI40:AL40"/>
    <mergeCell ref="Y38:AB38"/>
    <mergeCell ref="Y39:AB39"/>
    <mergeCell ref="Y40:AB40"/>
    <mergeCell ref="AI25:AL25"/>
    <mergeCell ref="AI26:AL26"/>
    <mergeCell ref="AI21:AL21"/>
    <mergeCell ref="AI20:AL20"/>
    <mergeCell ref="AI19:AL19"/>
    <mergeCell ref="AI27:AL27"/>
    <mergeCell ref="AI28:AL28"/>
    <mergeCell ref="AI29:AL29"/>
    <mergeCell ref="AI32:AL32"/>
    <mergeCell ref="AI30:AL30"/>
    <mergeCell ref="AI31:AL31"/>
    <mergeCell ref="B5:AN5"/>
    <mergeCell ref="B6:AN6"/>
    <mergeCell ref="AI16:AL16"/>
    <mergeCell ref="AI17:AL17"/>
    <mergeCell ref="AI18:AL18"/>
    <mergeCell ref="AI22:AL22"/>
    <mergeCell ref="AI23:AL23"/>
    <mergeCell ref="AI24:AL24"/>
    <mergeCell ref="U16:V16"/>
    <mergeCell ref="U17:V17"/>
    <mergeCell ref="U18:V18"/>
    <mergeCell ref="U22:V22"/>
    <mergeCell ref="AE11:AH11"/>
    <mergeCell ref="W13:X13"/>
    <mergeCell ref="W15:X15"/>
    <mergeCell ref="AE15:AF15"/>
    <mergeCell ref="AG15:AH15"/>
    <mergeCell ref="U14:V14"/>
    <mergeCell ref="Y15:AB15"/>
    <mergeCell ref="Y16:AB16"/>
    <mergeCell ref="Y17:AB17"/>
    <mergeCell ref="Y18:AB18"/>
    <mergeCell ref="Y22:AB22"/>
    <mergeCell ref="W16:X16"/>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AI12:AL12"/>
    <mergeCell ref="AI13:AL13"/>
    <mergeCell ref="AI14:AL14"/>
    <mergeCell ref="AG19:AH19"/>
    <mergeCell ref="AE17:AF17"/>
    <mergeCell ref="AG17:AH17"/>
    <mergeCell ref="AE16:AF16"/>
    <mergeCell ref="AG16:AH16"/>
    <mergeCell ref="W20:X20"/>
    <mergeCell ref="Y20:AB20"/>
    <mergeCell ref="AE20:AF20"/>
    <mergeCell ref="AG22:AH22"/>
    <mergeCell ref="W18:X18"/>
    <mergeCell ref="AE18:AF18"/>
    <mergeCell ref="AG18:AH18"/>
    <mergeCell ref="U24:V24"/>
    <mergeCell ref="W24:X24"/>
    <mergeCell ref="AE24:AF24"/>
    <mergeCell ref="U11:X11"/>
    <mergeCell ref="Y12:AB12"/>
    <mergeCell ref="Y13:AB13"/>
    <mergeCell ref="Y14:AB14"/>
    <mergeCell ref="W22:X22"/>
    <mergeCell ref="AE22:AF22"/>
    <mergeCell ref="W19:X19"/>
    <mergeCell ref="Y19:AB19"/>
    <mergeCell ref="AE19:AF19"/>
    <mergeCell ref="U19:V19"/>
    <mergeCell ref="AG24:AH24"/>
    <mergeCell ref="U23:V23"/>
    <mergeCell ref="W23:X23"/>
    <mergeCell ref="AE23:AF23"/>
    <mergeCell ref="AG23:AH23"/>
    <mergeCell ref="AG20:AH20"/>
    <mergeCell ref="U27:V27"/>
    <mergeCell ref="W27:X27"/>
    <mergeCell ref="AE27:AF27"/>
    <mergeCell ref="AG27:AH27"/>
    <mergeCell ref="U26:V26"/>
    <mergeCell ref="W26:X26"/>
    <mergeCell ref="AE26:AF26"/>
    <mergeCell ref="AG26:AH26"/>
    <mergeCell ref="U25:V25"/>
    <mergeCell ref="W25:X25"/>
    <mergeCell ref="AE25:AF25"/>
    <mergeCell ref="AG25:AH25"/>
    <mergeCell ref="Y25:AB25"/>
    <mergeCell ref="Y26:AB26"/>
    <mergeCell ref="Y27:AB27"/>
    <mergeCell ref="Y23:AB23"/>
    <mergeCell ref="Y24:AB24"/>
    <mergeCell ref="U20:V20"/>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2:V32"/>
    <mergeCell ref="W32:X32"/>
    <mergeCell ref="AE32:AF32"/>
    <mergeCell ref="AG32:AH32"/>
    <mergeCell ref="U29:V29"/>
    <mergeCell ref="W29:X29"/>
    <mergeCell ref="AE29:AF29"/>
    <mergeCell ref="W17:X17"/>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29:AH29"/>
    <mergeCell ref="U30:V30"/>
    <mergeCell ref="W30:X30"/>
    <mergeCell ref="B29:B36"/>
    <mergeCell ref="B12:B21"/>
    <mergeCell ref="B23:B28"/>
    <mergeCell ref="B37:B40"/>
    <mergeCell ref="U21:V21"/>
    <mergeCell ref="W21:X21"/>
    <mergeCell ref="Y21:AB21"/>
    <mergeCell ref="AE21:AF21"/>
    <mergeCell ref="AG21:AH21"/>
    <mergeCell ref="Y30:AB30"/>
    <mergeCell ref="AE30:AF30"/>
    <mergeCell ref="AG30:AH30"/>
    <mergeCell ref="U31:V31"/>
    <mergeCell ref="W31:X31"/>
    <mergeCell ref="Y31:AB31"/>
    <mergeCell ref="AE31:AF31"/>
    <mergeCell ref="AG31:AH31"/>
    <mergeCell ref="Y29:AB29"/>
    <mergeCell ref="Y32:AB32"/>
    <mergeCell ref="U28:V28"/>
    <mergeCell ref="W28:X28"/>
    <mergeCell ref="AE28:AF28"/>
    <mergeCell ref="AG28:AH28"/>
    <mergeCell ref="Y28:AB28"/>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C12" sqref="BC12"/>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61452"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61453"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61454"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61455"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61456"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61457"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61458"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61459"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61460"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61461"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topLeftCell="C13" zoomScale="115" zoomScaleNormal="85" zoomScaleSheetLayoutView="115" workbookViewId="0">
      <selection activeCell="C28" sqref="A28:XFD28"/>
    </sheetView>
  </sheetViews>
  <sheetFormatPr defaultRowHeight="14.25" x14ac:dyDescent="0.15"/>
  <cols>
    <col min="1" max="1" width="5.5" style="61" customWidth="1"/>
    <col min="2" max="2" width="13.875" style="61" bestFit="1" customWidth="1"/>
    <col min="3" max="3" width="3.5" style="62" bestFit="1" customWidth="1"/>
    <col min="4" max="4" width="33.625" style="63" bestFit="1" customWidth="1"/>
    <col min="5" max="5" width="42.5" style="268" customWidth="1"/>
    <col min="6" max="6" width="28.625" style="268" customWidth="1"/>
    <col min="7" max="7" width="37.875" style="268" customWidth="1"/>
    <col min="8" max="16384" width="9" style="61"/>
  </cols>
  <sheetData>
    <row r="1" spans="1:7" x14ac:dyDescent="0.15">
      <c r="A1" s="61" t="s">
        <v>105</v>
      </c>
    </row>
    <row r="3" spans="1:7" s="76" customFormat="1" x14ac:dyDescent="0.15">
      <c r="A3" s="77" t="s">
        <v>106</v>
      </c>
      <c r="B3" s="78"/>
      <c r="C3" s="79"/>
      <c r="D3" s="64"/>
      <c r="E3" s="269"/>
      <c r="F3" s="269"/>
      <c r="G3" s="270"/>
    </row>
    <row r="4" spans="1:7" s="76" customFormat="1" ht="13.5" x14ac:dyDescent="0.15">
      <c r="A4" s="75"/>
      <c r="B4" s="551" t="s">
        <v>107</v>
      </c>
      <c r="C4" s="552"/>
      <c r="D4" s="553"/>
      <c r="E4" s="560" t="s">
        <v>145</v>
      </c>
      <c r="F4" s="561"/>
      <c r="G4" s="271" t="s">
        <v>144</v>
      </c>
    </row>
    <row r="5" spans="1:7" s="76" customFormat="1" ht="100.5" customHeight="1" x14ac:dyDescent="0.15">
      <c r="A5" s="75"/>
      <c r="B5" s="554"/>
      <c r="C5" s="555"/>
      <c r="D5" s="556"/>
      <c r="E5" s="276" t="s">
        <v>249</v>
      </c>
      <c r="F5" s="277" t="s">
        <v>250</v>
      </c>
      <c r="G5" s="278" t="s">
        <v>251</v>
      </c>
    </row>
    <row r="6" spans="1:7" s="76" customFormat="1" ht="13.5" x14ac:dyDescent="0.15">
      <c r="A6" s="75"/>
      <c r="B6" s="557" t="s">
        <v>108</v>
      </c>
      <c r="C6" s="558"/>
      <c r="D6" s="559"/>
      <c r="E6" s="562" t="s">
        <v>252</v>
      </c>
      <c r="F6" s="562"/>
      <c r="G6" s="562"/>
    </row>
    <row r="7" spans="1:7" ht="13.5" x14ac:dyDescent="0.15">
      <c r="A7" s="65"/>
      <c r="B7" s="548" t="s">
        <v>109</v>
      </c>
      <c r="C7" s="67">
        <v>1</v>
      </c>
      <c r="D7" s="68" t="s">
        <v>110</v>
      </c>
      <c r="E7" s="272">
        <v>1978</v>
      </c>
      <c r="F7" s="273">
        <v>1978</v>
      </c>
      <c r="G7" s="272">
        <v>989</v>
      </c>
    </row>
    <row r="8" spans="1:7" ht="13.5" x14ac:dyDescent="0.15">
      <c r="A8" s="65"/>
      <c r="B8" s="549"/>
      <c r="C8" s="66">
        <v>2</v>
      </c>
      <c r="D8" s="69" t="s">
        <v>111</v>
      </c>
      <c r="E8" s="272">
        <v>631</v>
      </c>
      <c r="F8" s="273">
        <v>631</v>
      </c>
      <c r="G8" s="272">
        <v>316</v>
      </c>
    </row>
    <row r="9" spans="1:7" ht="13.5" x14ac:dyDescent="0.15">
      <c r="A9" s="65"/>
      <c r="B9" s="549"/>
      <c r="C9" s="67">
        <v>3</v>
      </c>
      <c r="D9" s="70" t="s">
        <v>112</v>
      </c>
      <c r="E9" s="272">
        <v>288</v>
      </c>
      <c r="F9" s="273">
        <v>288</v>
      </c>
      <c r="G9" s="272">
        <v>144</v>
      </c>
    </row>
    <row r="10" spans="1:7" ht="13.5" x14ac:dyDescent="0.15">
      <c r="A10" s="65"/>
      <c r="B10" s="549"/>
      <c r="C10" s="66">
        <v>4</v>
      </c>
      <c r="D10" s="70" t="s">
        <v>113</v>
      </c>
      <c r="E10" s="272">
        <v>228</v>
      </c>
      <c r="F10" s="273">
        <v>228</v>
      </c>
      <c r="G10" s="272">
        <v>114</v>
      </c>
    </row>
    <row r="11" spans="1:7" ht="13.5" x14ac:dyDescent="0.15">
      <c r="A11" s="65"/>
      <c r="B11" s="549"/>
      <c r="C11" s="67">
        <v>5</v>
      </c>
      <c r="D11" s="70" t="s">
        <v>114</v>
      </c>
      <c r="E11" s="272">
        <v>221</v>
      </c>
      <c r="F11" s="273">
        <v>221</v>
      </c>
      <c r="G11" s="272">
        <v>110</v>
      </c>
    </row>
    <row r="12" spans="1:7" ht="13.5" x14ac:dyDescent="0.15">
      <c r="A12" s="65"/>
      <c r="B12" s="549"/>
      <c r="C12" s="66">
        <v>6</v>
      </c>
      <c r="D12" s="70" t="s">
        <v>115</v>
      </c>
      <c r="E12" s="272">
        <v>279</v>
      </c>
      <c r="F12" s="273">
        <v>279</v>
      </c>
      <c r="G12" s="272">
        <v>140</v>
      </c>
    </row>
    <row r="13" spans="1:7" ht="13.5" x14ac:dyDescent="0.15">
      <c r="A13" s="65"/>
      <c r="B13" s="549"/>
      <c r="C13" s="67">
        <v>7</v>
      </c>
      <c r="D13" s="70" t="s">
        <v>116</v>
      </c>
      <c r="E13" s="272">
        <v>294</v>
      </c>
      <c r="F13" s="273">
        <v>294</v>
      </c>
      <c r="G13" s="272">
        <v>147</v>
      </c>
    </row>
    <row r="14" spans="1:7" ht="13.5" x14ac:dyDescent="0.15">
      <c r="A14" s="65"/>
      <c r="B14" s="549"/>
      <c r="C14" s="66">
        <v>8</v>
      </c>
      <c r="D14" s="69" t="s">
        <v>117</v>
      </c>
      <c r="E14" s="272">
        <v>271</v>
      </c>
      <c r="F14" s="273">
        <v>271</v>
      </c>
      <c r="G14" s="272">
        <v>136</v>
      </c>
    </row>
    <row r="15" spans="1:7" ht="13.5" x14ac:dyDescent="0.15">
      <c r="A15" s="65"/>
      <c r="B15" s="549"/>
      <c r="C15" s="67">
        <v>9</v>
      </c>
      <c r="D15" s="69" t="s">
        <v>118</v>
      </c>
      <c r="E15" s="272">
        <v>172</v>
      </c>
      <c r="F15" s="273">
        <v>172</v>
      </c>
      <c r="G15" s="272">
        <v>86</v>
      </c>
    </row>
    <row r="16" spans="1:7" ht="13.5" x14ac:dyDescent="0.15">
      <c r="A16" s="65"/>
      <c r="B16" s="550"/>
      <c r="C16" s="66">
        <v>10</v>
      </c>
      <c r="D16" s="69" t="s">
        <v>119</v>
      </c>
      <c r="E16" s="272">
        <v>257</v>
      </c>
      <c r="F16" s="273">
        <v>257</v>
      </c>
      <c r="G16" s="272">
        <v>128</v>
      </c>
    </row>
    <row r="17" spans="1:7" ht="13.5" x14ac:dyDescent="0.15">
      <c r="A17" s="65"/>
      <c r="B17" s="71" t="s">
        <v>120</v>
      </c>
      <c r="C17" s="67">
        <v>11</v>
      </c>
      <c r="D17" s="69" t="s">
        <v>120</v>
      </c>
      <c r="E17" s="272">
        <v>146</v>
      </c>
      <c r="F17" s="274" t="s">
        <v>130</v>
      </c>
      <c r="G17" s="272">
        <v>73</v>
      </c>
    </row>
    <row r="18" spans="1:7" ht="13.5" x14ac:dyDescent="0.15">
      <c r="A18" s="65"/>
      <c r="B18" s="548" t="s">
        <v>121</v>
      </c>
      <c r="C18" s="66">
        <v>12</v>
      </c>
      <c r="D18" s="70" t="s">
        <v>122</v>
      </c>
      <c r="E18" s="275">
        <v>1013</v>
      </c>
      <c r="F18" s="274" t="s">
        <v>130</v>
      </c>
      <c r="G18" s="275">
        <v>506</v>
      </c>
    </row>
    <row r="19" spans="1:7" ht="13.5" x14ac:dyDescent="0.15">
      <c r="A19" s="65"/>
      <c r="B19" s="549"/>
      <c r="C19" s="67">
        <v>13</v>
      </c>
      <c r="D19" s="72" t="s">
        <v>123</v>
      </c>
      <c r="E19" s="272">
        <v>335</v>
      </c>
      <c r="F19" s="274" t="s">
        <v>130</v>
      </c>
      <c r="G19" s="272">
        <v>167</v>
      </c>
    </row>
    <row r="20" spans="1:7" ht="13.5" x14ac:dyDescent="0.15">
      <c r="A20" s="65"/>
      <c r="B20" s="549"/>
      <c r="C20" s="66">
        <v>14</v>
      </c>
      <c r="D20" s="70" t="s">
        <v>124</v>
      </c>
      <c r="E20" s="272">
        <v>259</v>
      </c>
      <c r="F20" s="274" t="s">
        <v>130</v>
      </c>
      <c r="G20" s="272">
        <v>129</v>
      </c>
    </row>
    <row r="21" spans="1:7" ht="13.5" x14ac:dyDescent="0.15">
      <c r="A21" s="65"/>
      <c r="B21" s="549"/>
      <c r="C21" s="67">
        <v>15</v>
      </c>
      <c r="D21" s="70" t="s">
        <v>125</v>
      </c>
      <c r="E21" s="272">
        <v>150</v>
      </c>
      <c r="F21" s="274" t="s">
        <v>130</v>
      </c>
      <c r="G21" s="272">
        <v>75</v>
      </c>
    </row>
    <row r="22" spans="1:7" ht="13.5" x14ac:dyDescent="0.15">
      <c r="A22" s="65"/>
      <c r="B22" s="549"/>
      <c r="C22" s="66">
        <v>16</v>
      </c>
      <c r="D22" s="73" t="s">
        <v>126</v>
      </c>
      <c r="E22" s="275">
        <v>985</v>
      </c>
      <c r="F22" s="274" t="s">
        <v>130</v>
      </c>
      <c r="G22" s="275">
        <v>493</v>
      </c>
    </row>
    <row r="23" spans="1:7" ht="13.5" x14ac:dyDescent="0.15">
      <c r="A23" s="65"/>
      <c r="B23" s="550"/>
      <c r="C23" s="67">
        <v>17</v>
      </c>
      <c r="D23" s="73" t="s">
        <v>127</v>
      </c>
      <c r="E23" s="275">
        <v>529</v>
      </c>
      <c r="F23" s="274" t="s">
        <v>130</v>
      </c>
      <c r="G23" s="275">
        <v>264</v>
      </c>
    </row>
    <row r="24" spans="1:7" ht="13.5" x14ac:dyDescent="0.15">
      <c r="A24" s="65"/>
      <c r="B24" s="548" t="s">
        <v>128</v>
      </c>
      <c r="C24" s="66">
        <v>18</v>
      </c>
      <c r="D24" s="72" t="s">
        <v>129</v>
      </c>
      <c r="E24" s="272">
        <v>107</v>
      </c>
      <c r="F24" s="274" t="s">
        <v>130</v>
      </c>
      <c r="G24" s="272">
        <v>41</v>
      </c>
    </row>
    <row r="25" spans="1:7" ht="13.5" x14ac:dyDescent="0.15">
      <c r="A25" s="65"/>
      <c r="B25" s="549"/>
      <c r="C25" s="67">
        <v>19</v>
      </c>
      <c r="D25" s="72" t="s">
        <v>131</v>
      </c>
      <c r="E25" s="272">
        <v>175</v>
      </c>
      <c r="F25" s="274" t="s">
        <v>132</v>
      </c>
      <c r="G25" s="272">
        <v>67</v>
      </c>
    </row>
    <row r="26" spans="1:7" ht="13.5" x14ac:dyDescent="0.15">
      <c r="A26" s="65"/>
      <c r="B26" s="549"/>
      <c r="C26" s="66">
        <v>20</v>
      </c>
      <c r="D26" s="69" t="s">
        <v>133</v>
      </c>
      <c r="E26" s="272">
        <v>60</v>
      </c>
      <c r="F26" s="274" t="s">
        <v>134</v>
      </c>
      <c r="G26" s="272">
        <v>23</v>
      </c>
    </row>
    <row r="27" spans="1:7" ht="13.5" x14ac:dyDescent="0.15">
      <c r="A27" s="65"/>
      <c r="B27" s="549"/>
      <c r="C27" s="67">
        <v>21</v>
      </c>
      <c r="D27" s="72" t="s">
        <v>135</v>
      </c>
      <c r="E27" s="272">
        <v>106</v>
      </c>
      <c r="F27" s="274" t="s">
        <v>136</v>
      </c>
      <c r="G27" s="272">
        <v>41</v>
      </c>
    </row>
    <row r="28" spans="1:7" ht="13.5" x14ac:dyDescent="0.15">
      <c r="A28" s="65"/>
      <c r="B28" s="549"/>
      <c r="C28" s="66">
        <v>22</v>
      </c>
      <c r="D28" s="72" t="s">
        <v>247</v>
      </c>
      <c r="E28" s="272">
        <v>35</v>
      </c>
      <c r="F28" s="274" t="s">
        <v>130</v>
      </c>
      <c r="G28" s="272">
        <v>17</v>
      </c>
    </row>
    <row r="29" spans="1:7" ht="13.5" x14ac:dyDescent="0.15">
      <c r="A29" s="65"/>
      <c r="B29" s="549"/>
      <c r="C29" s="67">
        <v>23</v>
      </c>
      <c r="D29" s="72" t="s">
        <v>248</v>
      </c>
      <c r="E29" s="272">
        <v>19</v>
      </c>
      <c r="F29" s="274" t="s">
        <v>130</v>
      </c>
      <c r="G29" s="272">
        <v>9</v>
      </c>
    </row>
    <row r="30" spans="1:7" ht="13.5" x14ac:dyDescent="0.15">
      <c r="A30" s="65"/>
      <c r="B30" s="549"/>
      <c r="C30" s="66">
        <v>24</v>
      </c>
      <c r="D30" s="69" t="s">
        <v>137</v>
      </c>
      <c r="E30" s="272">
        <v>30</v>
      </c>
      <c r="F30" s="274" t="s">
        <v>130</v>
      </c>
      <c r="G30" s="272">
        <v>11</v>
      </c>
    </row>
    <row r="31" spans="1:7" ht="13.5" x14ac:dyDescent="0.15">
      <c r="A31" s="65"/>
      <c r="B31" s="550"/>
      <c r="C31" s="67">
        <v>25</v>
      </c>
      <c r="D31" s="69" t="s">
        <v>138</v>
      </c>
      <c r="E31" s="272">
        <v>35</v>
      </c>
      <c r="F31" s="274" t="s">
        <v>134</v>
      </c>
      <c r="G31" s="272">
        <v>13</v>
      </c>
    </row>
    <row r="32" spans="1:7" ht="13.5" x14ac:dyDescent="0.15">
      <c r="A32" s="65"/>
      <c r="B32" s="548" t="s">
        <v>139</v>
      </c>
      <c r="C32" s="66">
        <v>26</v>
      </c>
      <c r="D32" s="72" t="s">
        <v>140</v>
      </c>
      <c r="E32" s="272">
        <v>50</v>
      </c>
      <c r="F32" s="274" t="s">
        <v>132</v>
      </c>
      <c r="G32" s="272">
        <v>25</v>
      </c>
    </row>
    <row r="33" spans="1:7" ht="13.5" x14ac:dyDescent="0.15">
      <c r="A33" s="65"/>
      <c r="B33" s="549"/>
      <c r="C33" s="67">
        <v>27</v>
      </c>
      <c r="D33" s="69" t="s">
        <v>141</v>
      </c>
      <c r="E33" s="272">
        <v>36</v>
      </c>
      <c r="F33" s="274" t="s">
        <v>134</v>
      </c>
      <c r="G33" s="272">
        <v>18</v>
      </c>
    </row>
    <row r="34" spans="1:7" ht="13.5" x14ac:dyDescent="0.15">
      <c r="A34" s="65"/>
      <c r="B34" s="549"/>
      <c r="C34" s="66">
        <v>28</v>
      </c>
      <c r="D34" s="69" t="s">
        <v>142</v>
      </c>
      <c r="E34" s="272">
        <v>38</v>
      </c>
      <c r="F34" s="274" t="s">
        <v>134</v>
      </c>
      <c r="G34" s="272">
        <v>19</v>
      </c>
    </row>
    <row r="35" spans="1:7" ht="13.5" x14ac:dyDescent="0.15">
      <c r="A35" s="74"/>
      <c r="B35" s="550"/>
      <c r="C35" s="67">
        <v>29</v>
      </c>
      <c r="D35" s="69" t="s">
        <v>143</v>
      </c>
      <c r="E35" s="272">
        <v>37</v>
      </c>
      <c r="F35" s="274" t="s">
        <v>132</v>
      </c>
      <c r="G35" s="272">
        <v>18</v>
      </c>
    </row>
  </sheetData>
  <mergeCells count="8">
    <mergeCell ref="B24:B31"/>
    <mergeCell ref="B32:B35"/>
    <mergeCell ref="B4:D5"/>
    <mergeCell ref="B6:D6"/>
    <mergeCell ref="E4:F4"/>
    <mergeCell ref="B7:B16"/>
    <mergeCell ref="B18:B23"/>
    <mergeCell ref="E6: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5" defaultRowHeight="12" x14ac:dyDescent="0.15"/>
  <cols>
    <col min="1" max="1" width="2.25" style="1"/>
    <col min="2" max="2" width="2.625" style="1" customWidth="1"/>
    <col min="3" max="16384" width="2.25" style="1"/>
  </cols>
  <sheetData>
    <row r="1" spans="2:41" ht="17.25" x14ac:dyDescent="0.15">
      <c r="B1" s="311" t="s">
        <v>148</v>
      </c>
      <c r="C1" s="311"/>
      <c r="D1" s="311"/>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55" t="s">
        <v>228</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245"/>
    </row>
    <row r="6" spans="2:41" ht="18" customHeight="1" x14ac:dyDescent="0.15">
      <c r="B6" s="355" t="s">
        <v>212</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29" t="s">
        <v>10</v>
      </c>
      <c r="C10" s="330"/>
      <c r="D10" s="330"/>
      <c r="E10" s="330"/>
      <c r="F10" s="330"/>
      <c r="G10" s="330"/>
      <c r="H10" s="330"/>
      <c r="I10" s="330"/>
      <c r="J10" s="330"/>
      <c r="K10" s="330"/>
      <c r="L10" s="330"/>
      <c r="M10" s="330"/>
      <c r="N10" s="330"/>
      <c r="O10" s="330"/>
      <c r="P10" s="330"/>
      <c r="Q10" s="330"/>
      <c r="R10" s="330"/>
      <c r="S10" s="330"/>
      <c r="T10" s="331"/>
      <c r="U10" s="348" t="s">
        <v>214</v>
      </c>
      <c r="V10" s="349"/>
      <c r="W10" s="349"/>
      <c r="X10" s="349"/>
      <c r="Y10" s="349"/>
      <c r="Z10" s="349"/>
      <c r="AA10" s="349"/>
      <c r="AB10" s="349"/>
      <c r="AC10" s="349"/>
      <c r="AD10" s="350"/>
      <c r="AE10" s="348" t="s">
        <v>215</v>
      </c>
      <c r="AF10" s="349"/>
      <c r="AG10" s="349"/>
      <c r="AH10" s="349"/>
      <c r="AI10" s="349"/>
      <c r="AJ10" s="349"/>
      <c r="AK10" s="349"/>
      <c r="AL10" s="349"/>
      <c r="AM10" s="349"/>
      <c r="AN10" s="350"/>
      <c r="AO10" s="237"/>
    </row>
    <row r="11" spans="2:41" ht="12.75" customHeight="1" x14ac:dyDescent="0.15">
      <c r="B11" s="332"/>
      <c r="C11" s="333"/>
      <c r="D11" s="333"/>
      <c r="E11" s="333"/>
      <c r="F11" s="333"/>
      <c r="G11" s="333"/>
      <c r="H11" s="333"/>
      <c r="I11" s="333"/>
      <c r="J11" s="333"/>
      <c r="K11" s="333"/>
      <c r="L11" s="333"/>
      <c r="M11" s="333"/>
      <c r="N11" s="333"/>
      <c r="O11" s="333"/>
      <c r="P11" s="333"/>
      <c r="Q11" s="333"/>
      <c r="R11" s="333"/>
      <c r="S11" s="333"/>
      <c r="T11" s="334"/>
      <c r="U11" s="343" t="s">
        <v>30</v>
      </c>
      <c r="V11" s="344"/>
      <c r="W11" s="344"/>
      <c r="X11" s="345"/>
      <c r="Y11" s="353" t="s">
        <v>6</v>
      </c>
      <c r="Z11" s="353"/>
      <c r="AA11" s="353"/>
      <c r="AB11" s="353"/>
      <c r="AC11" s="353"/>
      <c r="AD11" s="354"/>
      <c r="AE11" s="343" t="s">
        <v>30</v>
      </c>
      <c r="AF11" s="344"/>
      <c r="AG11" s="344"/>
      <c r="AH11" s="345"/>
      <c r="AI11" s="351" t="s">
        <v>6</v>
      </c>
      <c r="AJ11" s="351"/>
      <c r="AK11" s="351"/>
      <c r="AL11" s="351"/>
      <c r="AM11" s="351"/>
      <c r="AN11" s="352"/>
      <c r="AO11" s="238"/>
    </row>
    <row r="12" spans="2:41" ht="12.75" customHeight="1" x14ac:dyDescent="0.15">
      <c r="B12" s="288" t="s">
        <v>74</v>
      </c>
      <c r="C12" s="7" t="s">
        <v>75</v>
      </c>
      <c r="D12" s="8"/>
      <c r="E12" s="8"/>
      <c r="F12" s="8"/>
      <c r="G12" s="8"/>
      <c r="H12" s="8"/>
      <c r="I12" s="8"/>
      <c r="J12" s="8"/>
      <c r="K12" s="8"/>
      <c r="L12" s="8"/>
      <c r="M12" s="8"/>
      <c r="N12" s="8"/>
      <c r="O12" s="8"/>
      <c r="P12" s="8"/>
      <c r="Q12" s="8"/>
      <c r="R12" s="8"/>
      <c r="S12" s="8"/>
      <c r="T12" s="9"/>
      <c r="U12" s="303">
        <f ca="1">COUNTIFS('申請額一覧 '!$F$8:$F$22,C12,'申請額一覧 '!$I$8:$I$22,"&gt;0")+COUNTIFS('申請額一覧 '!$F$8:$F$22,C12,'申請額一覧 '!$L$8:$L$22,"&gt;0")</f>
        <v>0</v>
      </c>
      <c r="V12" s="304"/>
      <c r="W12" s="318" t="s">
        <v>7</v>
      </c>
      <c r="X12" s="319"/>
      <c r="Y12" s="307">
        <f ca="1">SUMIF('申請額一覧 '!$F$8:$F$22,C12,'申請額一覧 '!$I$8:$I$22)+SUMIF('申請額一覧 '!$F$8:$F$22,C12,'申請額一覧 '!$L$8:$L$22)</f>
        <v>0</v>
      </c>
      <c r="Z12" s="308"/>
      <c r="AA12" s="308"/>
      <c r="AB12" s="308"/>
      <c r="AC12" s="28" t="s">
        <v>38</v>
      </c>
      <c r="AD12" s="17"/>
      <c r="AE12" s="316">
        <f ca="1">COUNTIFS('申請額一覧 '!$F$8:$F$22,C12,'申請額一覧 '!$O$8:$O$22,"&gt;0")</f>
        <v>0</v>
      </c>
      <c r="AF12" s="317"/>
      <c r="AG12" s="318" t="s">
        <v>7</v>
      </c>
      <c r="AH12" s="319"/>
      <c r="AI12" s="312">
        <f ca="1">SUMIF('申請額一覧 '!$F$8:$F$22,C12,'申請額一覧 '!$O$8:$O$22)</f>
        <v>0</v>
      </c>
      <c r="AJ12" s="313"/>
      <c r="AK12" s="313"/>
      <c r="AL12" s="313"/>
      <c r="AM12" s="28" t="s">
        <v>38</v>
      </c>
      <c r="AN12" s="17"/>
      <c r="AO12" s="239"/>
    </row>
    <row r="13" spans="2:41" ht="12.75" customHeight="1" x14ac:dyDescent="0.15">
      <c r="B13" s="289"/>
      <c r="C13" s="10" t="s">
        <v>76</v>
      </c>
      <c r="D13" s="11"/>
      <c r="E13" s="11"/>
      <c r="F13" s="11"/>
      <c r="G13" s="11"/>
      <c r="H13" s="11"/>
      <c r="I13" s="11"/>
      <c r="J13" s="11"/>
      <c r="K13" s="11"/>
      <c r="L13" s="11"/>
      <c r="M13" s="11"/>
      <c r="N13" s="11"/>
      <c r="O13" s="11"/>
      <c r="P13" s="11"/>
      <c r="Q13" s="11"/>
      <c r="R13" s="11"/>
      <c r="S13" s="11"/>
      <c r="T13" s="12"/>
      <c r="U13" s="303">
        <f ca="1">COUNTIFS('申請額一覧 '!$F$8:$F$22,C13,'申請額一覧 '!$I$8:$I$22,"&gt;0")+COUNTIFS('申請額一覧 '!$F$8:$F$22,C13,'申請額一覧 '!$L$8:$L$22,"&gt;0")</f>
        <v>0</v>
      </c>
      <c r="V13" s="304"/>
      <c r="W13" s="305" t="s">
        <v>7</v>
      </c>
      <c r="X13" s="306"/>
      <c r="Y13" s="324">
        <f ca="1">SUMIF('申請額一覧 '!$F$8:$F$22,C13,'申請額一覧 '!$I$8:$I$22)+SUMIF('申請額一覧 '!$F$8:$F$22,C13,'申請額一覧 '!$L$8:$L$22)</f>
        <v>0</v>
      </c>
      <c r="Z13" s="325"/>
      <c r="AA13" s="325"/>
      <c r="AB13" s="325"/>
      <c r="AC13" s="29" t="s">
        <v>38</v>
      </c>
      <c r="AD13" s="18"/>
      <c r="AE13" s="303">
        <f ca="1">COUNTIFS('申請額一覧 '!$F$8:$F$22,C13,'申請額一覧 '!$O$8:$O$22,"&gt;0")</f>
        <v>0</v>
      </c>
      <c r="AF13" s="304"/>
      <c r="AG13" s="305" t="s">
        <v>7</v>
      </c>
      <c r="AH13" s="306"/>
      <c r="AI13" s="324">
        <f ca="1">SUMIF('申請額一覧 '!$F$8:$F$22,C13,'申請額一覧 '!$O$8:$O$22)</f>
        <v>0</v>
      </c>
      <c r="AJ13" s="325"/>
      <c r="AK13" s="325"/>
      <c r="AL13" s="325"/>
      <c r="AM13" s="29" t="s">
        <v>38</v>
      </c>
      <c r="AN13" s="18"/>
      <c r="AO13" s="239"/>
    </row>
    <row r="14" spans="2:41" ht="12.75" customHeight="1" x14ac:dyDescent="0.15">
      <c r="B14" s="289"/>
      <c r="C14" s="10" t="s">
        <v>77</v>
      </c>
      <c r="D14" s="11"/>
      <c r="E14" s="11"/>
      <c r="F14" s="11"/>
      <c r="G14" s="11"/>
      <c r="H14" s="11"/>
      <c r="I14" s="11"/>
      <c r="J14" s="11"/>
      <c r="K14" s="11"/>
      <c r="L14" s="11"/>
      <c r="M14" s="11"/>
      <c r="N14" s="11"/>
      <c r="O14" s="11"/>
      <c r="P14" s="11"/>
      <c r="Q14" s="11"/>
      <c r="R14" s="11"/>
      <c r="S14" s="11"/>
      <c r="T14" s="12"/>
      <c r="U14" s="303">
        <f ca="1">COUNTIFS('申請額一覧 '!$F$8:$F$22,C14,'申請額一覧 '!$I$8:$I$22,"&gt;0")+COUNTIFS('申請額一覧 '!$F$8:$F$22,C14,'申請額一覧 '!$L$8:$L$22,"&gt;0")</f>
        <v>0</v>
      </c>
      <c r="V14" s="304"/>
      <c r="W14" s="305" t="s">
        <v>7</v>
      </c>
      <c r="X14" s="306"/>
      <c r="Y14" s="324">
        <f ca="1">SUMIF('申請額一覧 '!$F$8:$F$22,C14,'申請額一覧 '!$I$8:$I$22)+SUMIF('申請額一覧 '!$F$8:$F$22,C14,'申請額一覧 '!$L$8:$L$22)</f>
        <v>0</v>
      </c>
      <c r="Z14" s="325"/>
      <c r="AA14" s="325"/>
      <c r="AB14" s="325"/>
      <c r="AC14" s="29" t="s">
        <v>38</v>
      </c>
      <c r="AD14" s="18"/>
      <c r="AE14" s="303">
        <f ca="1">COUNTIFS('申請額一覧 '!$F$8:$F$22,C14,'申請額一覧 '!$O$8:$O$22,"&gt;0")</f>
        <v>0</v>
      </c>
      <c r="AF14" s="304"/>
      <c r="AG14" s="305" t="s">
        <v>7</v>
      </c>
      <c r="AH14" s="306"/>
      <c r="AI14" s="324">
        <f ca="1">SUMIF('申請額一覧 '!$F$8:$F$22,C14,'申請額一覧 '!$O$8:$O$22)</f>
        <v>0</v>
      </c>
      <c r="AJ14" s="325"/>
      <c r="AK14" s="325"/>
      <c r="AL14" s="325"/>
      <c r="AM14" s="29" t="s">
        <v>38</v>
      </c>
      <c r="AN14" s="18"/>
      <c r="AO14" s="239"/>
    </row>
    <row r="15" spans="2:41" ht="12.75" customHeight="1" x14ac:dyDescent="0.15">
      <c r="B15" s="289"/>
      <c r="C15" s="10" t="s">
        <v>78</v>
      </c>
      <c r="D15" s="11"/>
      <c r="E15" s="11"/>
      <c r="F15" s="11"/>
      <c r="G15" s="11"/>
      <c r="H15" s="11"/>
      <c r="I15" s="11"/>
      <c r="J15" s="11"/>
      <c r="K15" s="11"/>
      <c r="L15" s="11"/>
      <c r="M15" s="11"/>
      <c r="N15" s="11"/>
      <c r="O15" s="11"/>
      <c r="P15" s="11"/>
      <c r="Q15" s="11"/>
      <c r="R15" s="11"/>
      <c r="S15" s="11"/>
      <c r="T15" s="11"/>
      <c r="U15" s="303">
        <f ca="1">COUNTIFS('申請額一覧 '!$F$8:$F$22,C15,'申請額一覧 '!$I$8:$I$22,"&gt;0")+COUNTIFS('申請額一覧 '!$F$8:$F$22,C15,'申請額一覧 '!$L$8:$L$22,"&gt;0")</f>
        <v>0</v>
      </c>
      <c r="V15" s="304"/>
      <c r="W15" s="305" t="s">
        <v>7</v>
      </c>
      <c r="X15" s="306"/>
      <c r="Y15" s="324">
        <f ca="1">SUMIF('申請額一覧 '!$F$8:$F$22,C15,'申請額一覧 '!$I$8:$I$22)+SUMIF('申請額一覧 '!$F$8:$F$22,C15,'申請額一覧 '!$L$8:$L$22)</f>
        <v>0</v>
      </c>
      <c r="Z15" s="325"/>
      <c r="AA15" s="325"/>
      <c r="AB15" s="325"/>
      <c r="AC15" s="32" t="s">
        <v>38</v>
      </c>
      <c r="AD15" s="18"/>
      <c r="AE15" s="303">
        <f ca="1">COUNTIFS('申請額一覧 '!$F$8:$F$22,C15,'申請額一覧 '!$O$8:$O$22,"&gt;0")</f>
        <v>0</v>
      </c>
      <c r="AF15" s="304"/>
      <c r="AG15" s="305" t="s">
        <v>7</v>
      </c>
      <c r="AH15" s="306"/>
      <c r="AI15" s="324">
        <f ca="1">SUMIF('申請額一覧 '!$F$8:$F$22,C15,'申請額一覧 '!$O$8:$O$22)</f>
        <v>0</v>
      </c>
      <c r="AJ15" s="325"/>
      <c r="AK15" s="325"/>
      <c r="AL15" s="325"/>
      <c r="AM15" s="32" t="s">
        <v>38</v>
      </c>
      <c r="AN15" s="18"/>
      <c r="AO15" s="239"/>
    </row>
    <row r="16" spans="2:41" ht="12.75" customHeight="1" x14ac:dyDescent="0.15">
      <c r="B16" s="289"/>
      <c r="C16" s="10" t="s">
        <v>79</v>
      </c>
      <c r="D16" s="11"/>
      <c r="E16" s="11"/>
      <c r="F16" s="11"/>
      <c r="G16" s="11"/>
      <c r="H16" s="11"/>
      <c r="I16" s="11"/>
      <c r="J16" s="11"/>
      <c r="K16" s="11"/>
      <c r="L16" s="11"/>
      <c r="M16" s="11"/>
      <c r="N16" s="11"/>
      <c r="O16" s="11"/>
      <c r="P16" s="11"/>
      <c r="Q16" s="11"/>
      <c r="R16" s="11"/>
      <c r="S16" s="11"/>
      <c r="T16" s="11"/>
      <c r="U16" s="303">
        <f ca="1">COUNTIFS('申請額一覧 '!$F$8:$F$22,C16,'申請額一覧 '!$I$8:$I$22,"&gt;0")+COUNTIFS('申請額一覧 '!$F$8:$F$22,C16,'申請額一覧 '!$L$8:$L$22,"&gt;0")</f>
        <v>0</v>
      </c>
      <c r="V16" s="304"/>
      <c r="W16" s="305" t="s">
        <v>7</v>
      </c>
      <c r="X16" s="306"/>
      <c r="Y16" s="346">
        <f ca="1">SUMIF('申請額一覧 '!$F$8:$F$22,C16,'申請額一覧 '!$I$8:$I$22)+SUMIF('申請額一覧 '!$F$8:$F$22,C16,'申請額一覧 '!$L$8:$L$22)</f>
        <v>0</v>
      </c>
      <c r="Z16" s="347"/>
      <c r="AA16" s="347"/>
      <c r="AB16" s="347"/>
      <c r="AC16" s="32" t="s">
        <v>38</v>
      </c>
      <c r="AD16" s="18"/>
      <c r="AE16" s="303">
        <f ca="1">COUNTIFS('申請額一覧 '!$F$8:$F$22,C16,'申請額一覧 '!$O$8:$O$22,"&gt;0")</f>
        <v>0</v>
      </c>
      <c r="AF16" s="304"/>
      <c r="AG16" s="305" t="s">
        <v>7</v>
      </c>
      <c r="AH16" s="306"/>
      <c r="AI16" s="324">
        <f ca="1">SUMIF('申請額一覧 '!$F$8:$F$22,C16,'申請額一覧 '!$O$8:$O$22)</f>
        <v>0</v>
      </c>
      <c r="AJ16" s="325"/>
      <c r="AK16" s="325"/>
      <c r="AL16" s="325"/>
      <c r="AM16" s="32" t="s">
        <v>38</v>
      </c>
      <c r="AN16" s="18"/>
      <c r="AO16" s="239"/>
    </row>
    <row r="17" spans="2:41" ht="12.75" customHeight="1" x14ac:dyDescent="0.15">
      <c r="B17" s="289"/>
      <c r="C17" s="10" t="s">
        <v>80</v>
      </c>
      <c r="D17" s="11"/>
      <c r="E17" s="11"/>
      <c r="F17" s="11"/>
      <c r="G17" s="11"/>
      <c r="H17" s="11"/>
      <c r="I17" s="11"/>
      <c r="J17" s="11"/>
      <c r="K17" s="11"/>
      <c r="L17" s="11"/>
      <c r="M17" s="11"/>
      <c r="N17" s="11"/>
      <c r="O17" s="11"/>
      <c r="P17" s="11"/>
      <c r="Q17" s="11"/>
      <c r="R17" s="11"/>
      <c r="S17" s="11"/>
      <c r="T17" s="11"/>
      <c r="U17" s="303">
        <f ca="1">COUNTIFS('申請額一覧 '!$F$8:$F$22,C17,'申請額一覧 '!$I$8:$I$22,"&gt;0")+COUNTIFS('申請額一覧 '!$F$8:$F$22,C17,'申請額一覧 '!$L$8:$L$22,"&gt;0")</f>
        <v>0</v>
      </c>
      <c r="V17" s="304"/>
      <c r="W17" s="305" t="s">
        <v>7</v>
      </c>
      <c r="X17" s="306"/>
      <c r="Y17" s="301">
        <f ca="1">SUMIF('申請額一覧 '!$F$8:$F$22,C17,'申請額一覧 '!$I$8:$I$22)+SUMIF('申請額一覧 '!$F$8:$F$22,C17,'申請額一覧 '!$L$8:$L$22)</f>
        <v>0</v>
      </c>
      <c r="Z17" s="302"/>
      <c r="AA17" s="302"/>
      <c r="AB17" s="302"/>
      <c r="AC17" s="29" t="s">
        <v>38</v>
      </c>
      <c r="AD17" s="18"/>
      <c r="AE17" s="303">
        <f ca="1">COUNTIFS('申請額一覧 '!$F$8:$F$22,C17,'申請額一覧 '!$O$8:$O$22,"&gt;0")</f>
        <v>0</v>
      </c>
      <c r="AF17" s="304"/>
      <c r="AG17" s="305" t="s">
        <v>7</v>
      </c>
      <c r="AH17" s="306"/>
      <c r="AI17" s="324">
        <f ca="1">SUMIF('申請額一覧 '!$F$8:$F$22,C17,'申請額一覧 '!$O$8:$O$22)</f>
        <v>0</v>
      </c>
      <c r="AJ17" s="325"/>
      <c r="AK17" s="325"/>
      <c r="AL17" s="325"/>
      <c r="AM17" s="29" t="s">
        <v>38</v>
      </c>
      <c r="AN17" s="18"/>
      <c r="AO17" s="239"/>
    </row>
    <row r="18" spans="2:41" ht="12.75" customHeight="1" x14ac:dyDescent="0.15">
      <c r="B18" s="289"/>
      <c r="C18" s="10" t="s">
        <v>81</v>
      </c>
      <c r="D18" s="11"/>
      <c r="E18" s="11"/>
      <c r="F18" s="11"/>
      <c r="G18" s="11"/>
      <c r="H18" s="11"/>
      <c r="I18" s="11"/>
      <c r="J18" s="11"/>
      <c r="K18" s="11"/>
      <c r="L18" s="11"/>
      <c r="M18" s="11"/>
      <c r="N18" s="11"/>
      <c r="O18" s="11"/>
      <c r="P18" s="11"/>
      <c r="Q18" s="11"/>
      <c r="R18" s="11"/>
      <c r="S18" s="11"/>
      <c r="T18" s="11"/>
      <c r="U18" s="303">
        <f ca="1">COUNTIFS('申請額一覧 '!$F$8:$F$22,C18,'申請額一覧 '!$I$8:$I$22,"&gt;0")+COUNTIFS('申請額一覧 '!$F$8:$F$22,C18,'申請額一覧 '!$L$8:$L$22,"&gt;0")</f>
        <v>0</v>
      </c>
      <c r="V18" s="304"/>
      <c r="W18" s="305" t="s">
        <v>7</v>
      </c>
      <c r="X18" s="306"/>
      <c r="Y18" s="301">
        <f ca="1">SUMIF('申請額一覧 '!$F$8:$F$22,C18,'申請額一覧 '!$I$8:$I$22)+SUMIF('申請額一覧 '!$F$8:$F$22,C18,'申請額一覧 '!$L$8:$L$22)</f>
        <v>0</v>
      </c>
      <c r="Z18" s="302"/>
      <c r="AA18" s="302"/>
      <c r="AB18" s="302"/>
      <c r="AC18" s="29" t="s">
        <v>38</v>
      </c>
      <c r="AD18" s="18"/>
      <c r="AE18" s="303">
        <f ca="1">COUNTIFS('申請額一覧 '!$F$8:$F$22,C18,'申請額一覧 '!$O$8:$O$22,"&gt;0")</f>
        <v>0</v>
      </c>
      <c r="AF18" s="304"/>
      <c r="AG18" s="305" t="s">
        <v>7</v>
      </c>
      <c r="AH18" s="306"/>
      <c r="AI18" s="324">
        <f ca="1">SUMIF('申請額一覧 '!$F$8:$F$22,C18,'申請額一覧 '!$O$8:$O$22)</f>
        <v>0</v>
      </c>
      <c r="AJ18" s="325"/>
      <c r="AK18" s="325"/>
      <c r="AL18" s="325"/>
      <c r="AM18" s="29" t="s">
        <v>38</v>
      </c>
      <c r="AN18" s="18"/>
      <c r="AO18" s="239"/>
    </row>
    <row r="19" spans="2:41" ht="12.75" customHeight="1" x14ac:dyDescent="0.15">
      <c r="B19" s="289"/>
      <c r="C19" s="10" t="s">
        <v>83</v>
      </c>
      <c r="D19" s="11"/>
      <c r="E19" s="11"/>
      <c r="F19" s="11"/>
      <c r="G19" s="11"/>
      <c r="H19" s="11"/>
      <c r="I19" s="11"/>
      <c r="J19" s="11"/>
      <c r="K19" s="11"/>
      <c r="L19" s="11"/>
      <c r="M19" s="11"/>
      <c r="N19" s="11"/>
      <c r="O19" s="11"/>
      <c r="P19" s="11"/>
      <c r="Q19" s="11"/>
      <c r="R19" s="11"/>
      <c r="S19" s="11"/>
      <c r="T19" s="11"/>
      <c r="U19" s="303">
        <f ca="1">COUNTIFS('申請額一覧 '!$F$8:$F$22,C19,'申請額一覧 '!$I$8:$I$22,"&gt;0")+COUNTIFS('申請額一覧 '!$F$8:$F$22,C19,'申請額一覧 '!$L$8:$L$22,"&gt;0")</f>
        <v>0</v>
      </c>
      <c r="V19" s="304"/>
      <c r="W19" s="305" t="s">
        <v>7</v>
      </c>
      <c r="X19" s="306"/>
      <c r="Y19" s="324">
        <f ca="1">SUMIF('申請額一覧 '!$F$8:$F$22,C19,'申請額一覧 '!$I$8:$I$22)+SUMIF('申請額一覧 '!$F$8:$F$22,C19,'申請額一覧 '!$L$8:$L$22)</f>
        <v>0</v>
      </c>
      <c r="Z19" s="325"/>
      <c r="AA19" s="325"/>
      <c r="AB19" s="325"/>
      <c r="AC19" s="29" t="s">
        <v>38</v>
      </c>
      <c r="AD19" s="18"/>
      <c r="AE19" s="303">
        <f ca="1">COUNTIFS('申請額一覧 '!$F$8:$F$22,C19,'申請額一覧 '!$O$8:$O$22,"&gt;0")</f>
        <v>0</v>
      </c>
      <c r="AF19" s="304"/>
      <c r="AG19" s="305" t="s">
        <v>7</v>
      </c>
      <c r="AH19" s="306"/>
      <c r="AI19" s="324">
        <f ca="1">SUMIF('申請額一覧 '!$F$8:$F$22,C19,'申請額一覧 '!$O$8:$O$22)</f>
        <v>0</v>
      </c>
      <c r="AJ19" s="325"/>
      <c r="AK19" s="325"/>
      <c r="AL19" s="325"/>
      <c r="AM19" s="29" t="s">
        <v>38</v>
      </c>
      <c r="AN19" s="18"/>
      <c r="AO19" s="239"/>
    </row>
    <row r="20" spans="2:41" ht="12.75" customHeight="1" x14ac:dyDescent="0.15">
      <c r="B20" s="289"/>
      <c r="C20" s="10" t="s">
        <v>84</v>
      </c>
      <c r="D20" s="11"/>
      <c r="E20" s="11"/>
      <c r="F20" s="11"/>
      <c r="G20" s="11"/>
      <c r="H20" s="11"/>
      <c r="I20" s="11"/>
      <c r="J20" s="11"/>
      <c r="K20" s="11"/>
      <c r="L20" s="11"/>
      <c r="M20" s="11"/>
      <c r="N20" s="11"/>
      <c r="O20" s="11"/>
      <c r="P20" s="11"/>
      <c r="Q20" s="11"/>
      <c r="R20" s="11"/>
      <c r="S20" s="11"/>
      <c r="T20" s="11"/>
      <c r="U20" s="303">
        <f ca="1">COUNTIFS('申請額一覧 '!$F$8:$F$22,C20,'申請額一覧 '!$I$8:$I$22,"&gt;0")+COUNTIFS('申請額一覧 '!$F$8:$F$22,C20,'申請額一覧 '!$L$8:$L$22,"&gt;0")</f>
        <v>0</v>
      </c>
      <c r="V20" s="304"/>
      <c r="W20" s="305" t="s">
        <v>7</v>
      </c>
      <c r="X20" s="306"/>
      <c r="Y20" s="346">
        <f ca="1">SUMIF('申請額一覧 '!$F$8:$F$22,C20,'申請額一覧 '!$I$8:$I$22)+SUMIF('申請額一覧 '!$F$8:$F$22,C20,'申請額一覧 '!$L$8:$L$22)</f>
        <v>0</v>
      </c>
      <c r="Z20" s="347"/>
      <c r="AA20" s="347"/>
      <c r="AB20" s="347"/>
      <c r="AC20" s="29" t="s">
        <v>38</v>
      </c>
      <c r="AD20" s="18"/>
      <c r="AE20" s="303">
        <f ca="1">COUNTIFS('申請額一覧 '!$F$8:$F$22,C20,'申請額一覧 '!$O$8:$O$22,"&gt;0")</f>
        <v>0</v>
      </c>
      <c r="AF20" s="304"/>
      <c r="AG20" s="305" t="s">
        <v>7</v>
      </c>
      <c r="AH20" s="306"/>
      <c r="AI20" s="324">
        <f ca="1">SUMIF('申請額一覧 '!$F$8:$F$22,C20,'申請額一覧 '!$O$8:$O$22)</f>
        <v>0</v>
      </c>
      <c r="AJ20" s="325"/>
      <c r="AK20" s="325"/>
      <c r="AL20" s="325"/>
      <c r="AM20" s="29" t="s">
        <v>38</v>
      </c>
      <c r="AN20" s="18"/>
      <c r="AO20" s="239"/>
    </row>
    <row r="21" spans="2:41" ht="12.75" customHeight="1" x14ac:dyDescent="0.15">
      <c r="B21" s="290"/>
      <c r="C21" s="13" t="s">
        <v>85</v>
      </c>
      <c r="D21" s="14"/>
      <c r="E21" s="14"/>
      <c r="F21" s="14"/>
      <c r="G21" s="14"/>
      <c r="H21" s="14"/>
      <c r="I21" s="14"/>
      <c r="J21" s="14"/>
      <c r="K21" s="14"/>
      <c r="L21" s="14"/>
      <c r="M21" s="14"/>
      <c r="N21" s="14"/>
      <c r="O21" s="14"/>
      <c r="P21" s="14"/>
      <c r="Q21" s="14"/>
      <c r="R21" s="14"/>
      <c r="S21" s="14"/>
      <c r="T21" s="14"/>
      <c r="U21" s="291">
        <f ca="1">COUNTIFS('申請額一覧 '!$F$8:$F$22,C21,'申請額一覧 '!$I$8:$I$22,"&gt;0")+COUNTIFS('申請額一覧 '!$F$8:$F$22,C21,'申請額一覧 '!$L$8:$L$22,"&gt;0")</f>
        <v>0</v>
      </c>
      <c r="V21" s="292"/>
      <c r="W21" s="293" t="s">
        <v>7</v>
      </c>
      <c r="X21" s="294"/>
      <c r="Y21" s="295">
        <f ca="1">SUMIF('申請額一覧 '!$F$8:$F$22,C21,'申請額一覧 '!$I$8:$I$22)+SUMIF('申請額一覧 '!$F$8:$F$22,C21,'申請額一覧 '!$L$8:$L$22)</f>
        <v>0</v>
      </c>
      <c r="Z21" s="296"/>
      <c r="AA21" s="296"/>
      <c r="AB21" s="296"/>
      <c r="AC21" s="30" t="s">
        <v>38</v>
      </c>
      <c r="AD21" s="19"/>
      <c r="AE21" s="297">
        <f ca="1">COUNTIFS('申請額一覧 '!$F$8:$F$22,C21,'申請額一覧 '!$O$8:$O$22,"&gt;0")</f>
        <v>0</v>
      </c>
      <c r="AF21" s="298"/>
      <c r="AG21" s="299" t="s">
        <v>7</v>
      </c>
      <c r="AH21" s="300"/>
      <c r="AI21" s="301">
        <f ca="1">SUMIF('申請額一覧 '!$F$8:$F$22,C21,'申請額一覧 '!$O$8:$O$22)</f>
        <v>0</v>
      </c>
      <c r="AJ21" s="302"/>
      <c r="AK21" s="302"/>
      <c r="AL21" s="302"/>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35">
        <f ca="1">COUNTIFS('申請額一覧 '!$F$8:$F$22,C22,'申請額一覧 '!$I$8:$I$22,"&gt;0")+COUNTIFS('申請額一覧 '!$F$8:$F$22,C22,'申請額一覧 '!$L$8:$L$22,"&gt;0")</f>
        <v>0</v>
      </c>
      <c r="V22" s="336"/>
      <c r="W22" s="337" t="s">
        <v>7</v>
      </c>
      <c r="X22" s="338"/>
      <c r="Y22" s="312">
        <f ca="1">SUMIF('申請額一覧 '!$F$8:$F$22,C22,'申請額一覧 '!$I$8:$I$22)+SUMIF('申請額一覧 '!$F$8:$F$22,C22,'申請額一覧 '!$L$8:$L$22)</f>
        <v>0</v>
      </c>
      <c r="Z22" s="313"/>
      <c r="AA22" s="313"/>
      <c r="AB22" s="313"/>
      <c r="AC22" s="244" t="s">
        <v>38</v>
      </c>
      <c r="AD22" s="27"/>
      <c r="AE22" s="335">
        <f ca="1">COUNTIFS('申請額一覧 '!$F$8:$F$22,C22,'申請額一覧 '!$O$8:$O$22,"&gt;0")</f>
        <v>0</v>
      </c>
      <c r="AF22" s="336"/>
      <c r="AG22" s="337" t="s">
        <v>7</v>
      </c>
      <c r="AH22" s="338"/>
      <c r="AI22" s="314">
        <f ca="1">SUMIF('申請額一覧 '!$F$8:$F$22,C22,'申請額一覧 '!$O$8:$O$22)</f>
        <v>0</v>
      </c>
      <c r="AJ22" s="315"/>
      <c r="AK22" s="315"/>
      <c r="AL22" s="315"/>
      <c r="AM22" s="244" t="s">
        <v>38</v>
      </c>
      <c r="AN22" s="27"/>
      <c r="AO22" s="239"/>
    </row>
    <row r="23" spans="2:41" ht="12.75" customHeight="1" x14ac:dyDescent="0.15">
      <c r="B23" s="289" t="s">
        <v>87</v>
      </c>
      <c r="C23" s="57" t="s">
        <v>88</v>
      </c>
      <c r="D23" s="57"/>
      <c r="E23" s="57"/>
      <c r="F23" s="57"/>
      <c r="G23" s="57"/>
      <c r="H23" s="57"/>
      <c r="I23" s="57"/>
      <c r="J23" s="57"/>
      <c r="K23" s="57"/>
      <c r="L23" s="57"/>
      <c r="M23" s="57"/>
      <c r="N23" s="57"/>
      <c r="O23" s="57"/>
      <c r="P23" s="57"/>
      <c r="Q23" s="57"/>
      <c r="R23" s="57"/>
      <c r="S23" s="57"/>
      <c r="T23" s="57"/>
      <c r="U23" s="316">
        <f ca="1">COUNTIFS('申請額一覧 '!$F$8:$F$22,C23,'申請額一覧 '!$I$8:$I$22,"&gt;0")+COUNTIFS('申請額一覧 '!$F$8:$F$22,C23,'申請額一覧 '!$L$8:$L$22,"&gt;0")</f>
        <v>0</v>
      </c>
      <c r="V23" s="317"/>
      <c r="W23" s="320" t="s">
        <v>7</v>
      </c>
      <c r="X23" s="321"/>
      <c r="Y23" s="307">
        <f ca="1">SUMIF('申請額一覧 '!$F$8:$F$22,C23,'申請額一覧 '!$I$8:$I$22)+SUMIF('申請額一覧 '!$F$8:$F$22,C23,'申請額一覧 '!$L$8:$L$22)</f>
        <v>0</v>
      </c>
      <c r="Z23" s="308"/>
      <c r="AA23" s="308"/>
      <c r="AB23" s="308"/>
      <c r="AC23" s="34" t="s">
        <v>38</v>
      </c>
      <c r="AD23" s="21"/>
      <c r="AE23" s="322">
        <f ca="1">COUNTIFS('申請額一覧 '!$F$8:$F$22,C23,'申請額一覧 '!$O$8:$O$22,"&gt;0")</f>
        <v>0</v>
      </c>
      <c r="AF23" s="323"/>
      <c r="AG23" s="320" t="s">
        <v>7</v>
      </c>
      <c r="AH23" s="321"/>
      <c r="AI23" s="309">
        <f ca="1">SUMIF('申請額一覧 '!$F$8:$F$22,C23,'申請額一覧 '!$O$8:$O$22)</f>
        <v>0</v>
      </c>
      <c r="AJ23" s="310"/>
      <c r="AK23" s="310"/>
      <c r="AL23" s="310"/>
      <c r="AM23" s="34" t="s">
        <v>38</v>
      </c>
      <c r="AN23" s="21"/>
      <c r="AO23" s="239"/>
    </row>
    <row r="24" spans="2:41" ht="12.75" customHeight="1" x14ac:dyDescent="0.15">
      <c r="B24" s="289"/>
      <c r="C24" s="11" t="s">
        <v>89</v>
      </c>
      <c r="D24" s="11"/>
      <c r="E24" s="11"/>
      <c r="F24" s="11"/>
      <c r="G24" s="11"/>
      <c r="H24" s="11"/>
      <c r="I24" s="11"/>
      <c r="J24" s="11"/>
      <c r="K24" s="11"/>
      <c r="L24" s="11"/>
      <c r="M24" s="11"/>
      <c r="N24" s="11"/>
      <c r="O24" s="11"/>
      <c r="P24" s="11"/>
      <c r="Q24" s="11"/>
      <c r="R24" s="11"/>
      <c r="S24" s="11"/>
      <c r="T24" s="11"/>
      <c r="U24" s="303">
        <f ca="1">COUNTIFS('申請額一覧 '!$F$8:$F$22,C24,'申請額一覧 '!$I$8:$I$22,"&gt;0")+COUNTIFS('申請額一覧 '!$F$8:$F$22,C24,'申請額一覧 '!$L$8:$L$22,"&gt;0")</f>
        <v>0</v>
      </c>
      <c r="V24" s="304"/>
      <c r="W24" s="305" t="s">
        <v>7</v>
      </c>
      <c r="X24" s="306"/>
      <c r="Y24" s="301">
        <f ca="1">SUMIF('申請額一覧 '!$F$8:$F$22,C24,'申請額一覧 '!$I$8:$I$22)+SUMIF('申請額一覧 '!$F$8:$F$22,C24,'申請額一覧 '!$L$8:$L$22)</f>
        <v>0</v>
      </c>
      <c r="Z24" s="302"/>
      <c r="AA24" s="302"/>
      <c r="AB24" s="302"/>
      <c r="AC24" s="29" t="s">
        <v>38</v>
      </c>
      <c r="AD24" s="18"/>
      <c r="AE24" s="303">
        <f ca="1">COUNTIFS('申請額一覧 '!$F$8:$F$22,C24,'申請額一覧 '!$O$8:$O$22,"&gt;0")</f>
        <v>0</v>
      </c>
      <c r="AF24" s="304"/>
      <c r="AG24" s="305" t="s">
        <v>7</v>
      </c>
      <c r="AH24" s="306"/>
      <c r="AI24" s="324">
        <f ca="1">SUMIF('申請額一覧 '!$F$8:$F$22,C24,'申請額一覧 '!$O$8:$O$22)</f>
        <v>0</v>
      </c>
      <c r="AJ24" s="325"/>
      <c r="AK24" s="325"/>
      <c r="AL24" s="325"/>
      <c r="AM24" s="29" t="s">
        <v>38</v>
      </c>
      <c r="AN24" s="18"/>
      <c r="AO24" s="239"/>
    </row>
    <row r="25" spans="2:41" ht="12.75" customHeight="1" x14ac:dyDescent="0.15">
      <c r="B25" s="289"/>
      <c r="C25" s="11" t="s">
        <v>90</v>
      </c>
      <c r="D25" s="11"/>
      <c r="E25" s="11"/>
      <c r="F25" s="11"/>
      <c r="G25" s="11"/>
      <c r="H25" s="11"/>
      <c r="I25" s="11"/>
      <c r="J25" s="11"/>
      <c r="K25" s="11"/>
      <c r="L25" s="11"/>
      <c r="M25" s="11"/>
      <c r="N25" s="11"/>
      <c r="O25" s="11"/>
      <c r="P25" s="11"/>
      <c r="Q25" s="11"/>
      <c r="R25" s="11"/>
      <c r="S25" s="11"/>
      <c r="T25" s="11"/>
      <c r="U25" s="303">
        <f ca="1">COUNTIFS('申請額一覧 '!$F$8:$F$22,C25,'申請額一覧 '!$I$8:$I$22,"&gt;0")+COUNTIFS('申請額一覧 '!$F$8:$F$22,C25,'申請額一覧 '!$L$8:$L$22,"&gt;0")</f>
        <v>0</v>
      </c>
      <c r="V25" s="304"/>
      <c r="W25" s="305" t="s">
        <v>7</v>
      </c>
      <c r="X25" s="306"/>
      <c r="Y25" s="301">
        <f ca="1">SUMIF('申請額一覧 '!$F$8:$F$22,C25,'申請額一覧 '!$I$8:$I$22)+SUMIF('申請額一覧 '!$F$8:$F$22,C25,'申請額一覧 '!$L$8:$L$22)</f>
        <v>0</v>
      </c>
      <c r="Z25" s="302"/>
      <c r="AA25" s="302"/>
      <c r="AB25" s="302"/>
      <c r="AC25" s="29" t="s">
        <v>38</v>
      </c>
      <c r="AD25" s="18"/>
      <c r="AE25" s="303">
        <f ca="1">COUNTIFS('申請額一覧 '!$F$8:$F$22,C25,'申請額一覧 '!$O$8:$O$22,"&gt;0")</f>
        <v>0</v>
      </c>
      <c r="AF25" s="304"/>
      <c r="AG25" s="305" t="s">
        <v>7</v>
      </c>
      <c r="AH25" s="306"/>
      <c r="AI25" s="324">
        <f ca="1">SUMIF('申請額一覧 '!$F$8:$F$22,C25,'申請額一覧 '!$O$8:$O$22)</f>
        <v>0</v>
      </c>
      <c r="AJ25" s="325"/>
      <c r="AK25" s="325"/>
      <c r="AL25" s="325"/>
      <c r="AM25" s="29" t="s">
        <v>38</v>
      </c>
      <c r="AN25" s="18"/>
      <c r="AO25" s="239"/>
    </row>
    <row r="26" spans="2:41" ht="12.75" customHeight="1" x14ac:dyDescent="0.15">
      <c r="B26" s="289"/>
      <c r="C26" s="11" t="s">
        <v>91</v>
      </c>
      <c r="D26" s="11"/>
      <c r="E26" s="11"/>
      <c r="F26" s="11"/>
      <c r="G26" s="11"/>
      <c r="H26" s="11"/>
      <c r="I26" s="11"/>
      <c r="J26" s="11"/>
      <c r="K26" s="11"/>
      <c r="L26" s="11"/>
      <c r="M26" s="11"/>
      <c r="N26" s="11"/>
      <c r="O26" s="11"/>
      <c r="P26" s="11"/>
      <c r="Q26" s="11"/>
      <c r="R26" s="11"/>
      <c r="S26" s="11"/>
      <c r="T26" s="11"/>
      <c r="U26" s="303">
        <f ca="1">COUNTIFS('申請額一覧 '!$F$8:$F$22,C26,'申請額一覧 '!$I$8:$I$22,"&gt;0")+COUNTIFS('申請額一覧 '!$F$8:$F$22,C26,'申請額一覧 '!$L$8:$L$22,"&gt;0")</f>
        <v>0</v>
      </c>
      <c r="V26" s="304"/>
      <c r="W26" s="305" t="s">
        <v>7</v>
      </c>
      <c r="X26" s="306"/>
      <c r="Y26" s="301">
        <f ca="1">SUMIF('申請額一覧 '!$F$8:$F$22,C26,'申請額一覧 '!$I$8:$I$22)+SUMIF('申請額一覧 '!$F$8:$F$22,C26,'申請額一覧 '!$L$8:$L$22)</f>
        <v>0</v>
      </c>
      <c r="Z26" s="302"/>
      <c r="AA26" s="302"/>
      <c r="AB26" s="302"/>
      <c r="AC26" s="29" t="s">
        <v>38</v>
      </c>
      <c r="AD26" s="18"/>
      <c r="AE26" s="303">
        <f ca="1">COUNTIFS('申請額一覧 '!$F$8:$F$22,C26,'申請額一覧 '!$O$8:$O$22,"&gt;0")</f>
        <v>0</v>
      </c>
      <c r="AF26" s="304"/>
      <c r="AG26" s="305" t="s">
        <v>7</v>
      </c>
      <c r="AH26" s="306"/>
      <c r="AI26" s="324">
        <f ca="1">SUMIF('申請額一覧 '!$F$8:$F$22,C26,'申請額一覧 '!$O$8:$O$22)</f>
        <v>0</v>
      </c>
      <c r="AJ26" s="325"/>
      <c r="AK26" s="325"/>
      <c r="AL26" s="325"/>
      <c r="AM26" s="29" t="s">
        <v>38</v>
      </c>
      <c r="AN26" s="18"/>
      <c r="AO26" s="239"/>
    </row>
    <row r="27" spans="2:41" ht="12.75" customHeight="1" x14ac:dyDescent="0.15">
      <c r="B27" s="289"/>
      <c r="C27" s="11" t="s">
        <v>92</v>
      </c>
      <c r="D27" s="11"/>
      <c r="E27" s="11"/>
      <c r="F27" s="11"/>
      <c r="G27" s="11"/>
      <c r="H27" s="11"/>
      <c r="I27" s="11"/>
      <c r="J27" s="11"/>
      <c r="K27" s="11"/>
      <c r="L27" s="11"/>
      <c r="M27" s="11"/>
      <c r="N27" s="11"/>
      <c r="O27" s="11"/>
      <c r="P27" s="11"/>
      <c r="Q27" s="11"/>
      <c r="R27" s="11"/>
      <c r="S27" s="11"/>
      <c r="T27" s="11"/>
      <c r="U27" s="303">
        <f ca="1">COUNTIFS('申請額一覧 '!$F$8:$F$22,C27,'申請額一覧 '!$I$8:$I$22,"&gt;0")+COUNTIFS('申請額一覧 '!$F$8:$F$22,C27,'申請額一覧 '!$L$8:$L$22,"&gt;0")</f>
        <v>0</v>
      </c>
      <c r="V27" s="304"/>
      <c r="W27" s="305" t="s">
        <v>7</v>
      </c>
      <c r="X27" s="306"/>
      <c r="Y27" s="324">
        <f ca="1">SUMIF('申請額一覧 '!$F$8:$F$22,C27,'申請額一覧 '!$I$8:$I$22)+SUMIF('申請額一覧 '!$F$8:$F$22,C27,'申請額一覧 '!$L$8:$L$22)</f>
        <v>0</v>
      </c>
      <c r="Z27" s="325"/>
      <c r="AA27" s="325"/>
      <c r="AB27" s="325"/>
      <c r="AC27" s="29" t="s">
        <v>38</v>
      </c>
      <c r="AD27" s="18"/>
      <c r="AE27" s="303">
        <f ca="1">COUNTIFS('申請額一覧 '!$F$8:$F$22,C27,'申請額一覧 '!$O$8:$O$22,"&gt;0")</f>
        <v>0</v>
      </c>
      <c r="AF27" s="304"/>
      <c r="AG27" s="305" t="s">
        <v>7</v>
      </c>
      <c r="AH27" s="306"/>
      <c r="AI27" s="324">
        <f ca="1">SUMIF('申請額一覧 '!$F$8:$F$22,C27,'申請額一覧 '!$O$8:$O$22)</f>
        <v>0</v>
      </c>
      <c r="AJ27" s="325"/>
      <c r="AK27" s="325"/>
      <c r="AL27" s="325"/>
      <c r="AM27" s="29" t="s">
        <v>38</v>
      </c>
      <c r="AN27" s="18"/>
      <c r="AO27" s="239"/>
    </row>
    <row r="28" spans="2:41" ht="12.75" customHeight="1" x14ac:dyDescent="0.15">
      <c r="B28" s="290"/>
      <c r="C28" s="11" t="s">
        <v>101</v>
      </c>
      <c r="D28" s="11"/>
      <c r="E28" s="11"/>
      <c r="F28" s="11"/>
      <c r="G28" s="11"/>
      <c r="H28" s="11"/>
      <c r="I28" s="11"/>
      <c r="J28" s="11"/>
      <c r="K28" s="11"/>
      <c r="L28" s="11"/>
      <c r="M28" s="11"/>
      <c r="N28" s="11"/>
      <c r="O28" s="11"/>
      <c r="P28" s="11"/>
      <c r="Q28" s="11"/>
      <c r="R28" s="11"/>
      <c r="S28" s="11"/>
      <c r="T28" s="11"/>
      <c r="U28" s="291">
        <f ca="1">COUNTIFS('申請額一覧 '!$F$8:$F$22,C28,'申請額一覧 '!$I$8:$I$22,"&gt;0")+COUNTIFS('申請額一覧 '!$F$8:$F$22,C28,'申請額一覧 '!$L$8:$L$22,"&gt;0")</f>
        <v>0</v>
      </c>
      <c r="V28" s="292"/>
      <c r="W28" s="305" t="s">
        <v>7</v>
      </c>
      <c r="X28" s="306"/>
      <c r="Y28" s="309">
        <f ca="1">SUMIF('申請額一覧 '!$F$8:$F$22,C28,'申請額一覧 '!$I$8:$I$22)+SUMIF('申請額一覧 '!$F$8:$F$22,C28,'申請額一覧 '!$L$8:$L$22)</f>
        <v>0</v>
      </c>
      <c r="Z28" s="310"/>
      <c r="AA28" s="310"/>
      <c r="AB28" s="310"/>
      <c r="AC28" s="29" t="s">
        <v>38</v>
      </c>
      <c r="AD28" s="18"/>
      <c r="AE28" s="303">
        <f ca="1">COUNTIFS('申請額一覧 '!$F$8:$F$22,C28,'申請額一覧 '!$O$8:$O$22,"&gt;0")</f>
        <v>0</v>
      </c>
      <c r="AF28" s="304"/>
      <c r="AG28" s="305" t="s">
        <v>7</v>
      </c>
      <c r="AH28" s="306"/>
      <c r="AI28" s="324">
        <f ca="1">SUMIF('申請額一覧 '!$F$8:$F$22,C28,'申請額一覧 '!$O$8:$O$22)</f>
        <v>0</v>
      </c>
      <c r="AJ28" s="325"/>
      <c r="AK28" s="325"/>
      <c r="AL28" s="325"/>
      <c r="AM28" s="29" t="s">
        <v>38</v>
      </c>
      <c r="AN28" s="18"/>
      <c r="AO28" s="239"/>
    </row>
    <row r="29" spans="2:41" ht="12.75" customHeight="1" x14ac:dyDescent="0.15">
      <c r="B29" s="286" t="s">
        <v>8</v>
      </c>
      <c r="C29" s="8" t="s">
        <v>93</v>
      </c>
      <c r="D29" s="8"/>
      <c r="E29" s="8"/>
      <c r="F29" s="8"/>
      <c r="G29" s="8"/>
      <c r="H29" s="8"/>
      <c r="I29" s="8"/>
      <c r="J29" s="8"/>
      <c r="K29" s="8"/>
      <c r="L29" s="8"/>
      <c r="M29" s="8"/>
      <c r="N29" s="8"/>
      <c r="O29" s="8"/>
      <c r="P29" s="8"/>
      <c r="Q29" s="8"/>
      <c r="R29" s="8"/>
      <c r="S29" s="8"/>
      <c r="T29" s="8"/>
      <c r="U29" s="316">
        <f ca="1">COUNTIFS('申請額一覧 '!$F$8:$F$22,C29,'申請額一覧 '!$I$8:$I$22,"&gt;0")+COUNTIFS('申請額一覧 '!$F$8:$F$22,C29,'申請額一覧 '!$L$8:$L$22,"&gt;0")</f>
        <v>0</v>
      </c>
      <c r="V29" s="317"/>
      <c r="W29" s="318" t="s">
        <v>7</v>
      </c>
      <c r="X29" s="319"/>
      <c r="Y29" s="307">
        <f ca="1">SUMIF('申請額一覧 '!$F$8:$F$22,C29,'申請額一覧 '!$I$8:$I$22)+SUMIF('申請額一覧 '!$F$8:$F$22,C29,'申請額一覧 '!$L$8:$L$22)</f>
        <v>0</v>
      </c>
      <c r="Z29" s="308"/>
      <c r="AA29" s="308"/>
      <c r="AB29" s="308"/>
      <c r="AC29" s="33" t="s">
        <v>38</v>
      </c>
      <c r="AD29" s="17"/>
      <c r="AE29" s="316">
        <f ca="1">COUNTIFS('申請額一覧 '!$F$8:$F$22,C29,'申請額一覧 '!$O$8:$O$22,"&gt;0")</f>
        <v>0</v>
      </c>
      <c r="AF29" s="317"/>
      <c r="AG29" s="318" t="s">
        <v>7</v>
      </c>
      <c r="AH29" s="319"/>
      <c r="AI29" s="312">
        <f ca="1">SUMIF('申請額一覧 '!$F$8:$F$22,C29,'申請額一覧 '!$O$8:$O$22)</f>
        <v>0</v>
      </c>
      <c r="AJ29" s="313"/>
      <c r="AK29" s="313"/>
      <c r="AL29" s="313"/>
      <c r="AM29" s="33" t="s">
        <v>38</v>
      </c>
      <c r="AN29" s="17"/>
      <c r="AO29" s="239"/>
    </row>
    <row r="30" spans="2:41" ht="12.75" customHeight="1" x14ac:dyDescent="0.15">
      <c r="B30" s="287"/>
      <c r="C30" s="2" t="s">
        <v>94</v>
      </c>
      <c r="D30" s="16"/>
      <c r="E30" s="16"/>
      <c r="F30" s="16"/>
      <c r="G30" s="16"/>
      <c r="H30" s="16"/>
      <c r="I30" s="16"/>
      <c r="J30" s="16"/>
      <c r="K30" s="16"/>
      <c r="L30" s="16"/>
      <c r="M30" s="16"/>
      <c r="N30" s="16"/>
      <c r="O30" s="16"/>
      <c r="P30" s="16"/>
      <c r="Q30" s="16"/>
      <c r="R30" s="16"/>
      <c r="S30" s="16"/>
      <c r="T30" s="16"/>
      <c r="U30" s="303">
        <f ca="1">COUNTIFS('申請額一覧 '!$F$8:$F$22,C30,'申請額一覧 '!$I$8:$I$22,"&gt;0")+COUNTIFS('申請額一覧 '!$F$8:$F$22,C30,'申請額一覧 '!$L$8:$L$22,"&gt;0")</f>
        <v>0</v>
      </c>
      <c r="V30" s="304"/>
      <c r="W30" s="299" t="s">
        <v>7</v>
      </c>
      <c r="X30" s="300"/>
      <c r="Y30" s="301">
        <f ca="1">SUMIF('申請額一覧 '!$F$8:$F$22,C30,'申請額一覧 '!$I$8:$I$22)+SUMIF('申請額一覧 '!$F$8:$F$22,C30,'申請額一覧 '!$L$8:$L$22)</f>
        <v>0</v>
      </c>
      <c r="Z30" s="302"/>
      <c r="AA30" s="302"/>
      <c r="AB30" s="302"/>
      <c r="AC30" s="30" t="s">
        <v>38</v>
      </c>
      <c r="AD30" s="19"/>
      <c r="AE30" s="297">
        <f ca="1">COUNTIFS('申請額一覧 '!$F$8:$F$22,C30,'申請額一覧 '!$O$8:$O$22,"&gt;0")</f>
        <v>0</v>
      </c>
      <c r="AF30" s="298"/>
      <c r="AG30" s="299" t="s">
        <v>7</v>
      </c>
      <c r="AH30" s="300"/>
      <c r="AI30" s="301">
        <f ca="1">SUMIF('申請額一覧 '!$F$8:$F$22,C30,'申請額一覧 '!$O$8:$O$22)</f>
        <v>0</v>
      </c>
      <c r="AJ30" s="302"/>
      <c r="AK30" s="302"/>
      <c r="AL30" s="302"/>
      <c r="AM30" s="30" t="s">
        <v>38</v>
      </c>
      <c r="AN30" s="19"/>
      <c r="AO30" s="239"/>
    </row>
    <row r="31" spans="2:41" ht="12.75" customHeight="1" x14ac:dyDescent="0.15">
      <c r="B31" s="287"/>
      <c r="C31" s="10" t="s">
        <v>149</v>
      </c>
      <c r="D31" s="11"/>
      <c r="E31" s="11"/>
      <c r="F31" s="11"/>
      <c r="G31" s="11"/>
      <c r="H31" s="11"/>
      <c r="I31" s="11"/>
      <c r="J31" s="11"/>
      <c r="K31" s="11"/>
      <c r="L31" s="11"/>
      <c r="M31" s="11"/>
      <c r="N31" s="11"/>
      <c r="O31" s="11"/>
      <c r="P31" s="11"/>
      <c r="Q31" s="11"/>
      <c r="R31" s="11"/>
      <c r="S31" s="11"/>
      <c r="T31" s="11"/>
      <c r="U31" s="303">
        <f ca="1">COUNTIFS('申請額一覧 '!$F$8:$F$22,C31,'申請額一覧 '!$I$8:$I$22,"&gt;0")+COUNTIFS('申請額一覧 '!$F$8:$F$22,C31,'申請額一覧 '!$L$8:$L$22,"&gt;0")</f>
        <v>0</v>
      </c>
      <c r="V31" s="304"/>
      <c r="W31" s="305" t="s">
        <v>7</v>
      </c>
      <c r="X31" s="306"/>
      <c r="Y31" s="301">
        <f ca="1">SUMIF('申請額一覧 '!$F$8:$F$22,C31,'申請額一覧 '!$I$8:$I$22)+SUMIF('申請額一覧 '!$F$8:$F$22,C31,'申請額一覧 '!$L$8:$L$22)</f>
        <v>0</v>
      </c>
      <c r="Z31" s="302"/>
      <c r="AA31" s="302"/>
      <c r="AB31" s="302"/>
      <c r="AC31" s="29" t="s">
        <v>38</v>
      </c>
      <c r="AD31" s="18"/>
      <c r="AE31" s="303">
        <f ca="1">COUNTIFS('申請額一覧 '!$F$8:$F$22,C31,'申請額一覧 '!$O$8:$O$22,"&gt;0")</f>
        <v>0</v>
      </c>
      <c r="AF31" s="304"/>
      <c r="AG31" s="305" t="s">
        <v>7</v>
      </c>
      <c r="AH31" s="306"/>
      <c r="AI31" s="324">
        <f ca="1">SUMIF('申請額一覧 '!$F$8:$F$22,C31,'申請額一覧 '!$O$8:$O$22)</f>
        <v>0</v>
      </c>
      <c r="AJ31" s="325"/>
      <c r="AK31" s="325"/>
      <c r="AL31" s="325"/>
      <c r="AM31" s="29" t="s">
        <v>38</v>
      </c>
      <c r="AN31" s="18"/>
      <c r="AO31" s="239"/>
    </row>
    <row r="32" spans="2:41" ht="12.75" customHeight="1" x14ac:dyDescent="0.15">
      <c r="B32" s="287"/>
      <c r="C32" s="10" t="s">
        <v>150</v>
      </c>
      <c r="D32" s="11"/>
      <c r="E32" s="11"/>
      <c r="F32" s="11"/>
      <c r="G32" s="11"/>
      <c r="H32" s="11"/>
      <c r="I32" s="11"/>
      <c r="J32" s="11"/>
      <c r="K32" s="11"/>
      <c r="L32" s="11"/>
      <c r="M32" s="11"/>
      <c r="N32" s="11"/>
      <c r="O32" s="11"/>
      <c r="P32" s="11"/>
      <c r="Q32" s="11"/>
      <c r="R32" s="11"/>
      <c r="S32" s="11"/>
      <c r="T32" s="11"/>
      <c r="U32" s="303">
        <f ca="1">COUNTIFS('申請額一覧 '!$F$8:$F$22,C32,'申請額一覧 '!$I$8:$I$22,"&gt;0")+COUNTIFS('申請額一覧 '!$F$8:$F$22,C32,'申請額一覧 '!$L$8:$L$22,"&gt;0")</f>
        <v>0</v>
      </c>
      <c r="V32" s="304"/>
      <c r="W32" s="305" t="s">
        <v>7</v>
      </c>
      <c r="X32" s="306"/>
      <c r="Y32" s="301">
        <f ca="1">SUMIF('申請額一覧 '!$F$8:$F$22,C32,'申請額一覧 '!$I$8:$I$22)+SUMIF('申請額一覧 '!$F$8:$F$22,C32,'申請額一覧 '!$L$8:$L$22)</f>
        <v>0</v>
      </c>
      <c r="Z32" s="302"/>
      <c r="AA32" s="302"/>
      <c r="AB32" s="302"/>
      <c r="AC32" s="53" t="s">
        <v>38</v>
      </c>
      <c r="AD32" s="54"/>
      <c r="AE32" s="339">
        <f ca="1">COUNTIFS('申請額一覧 '!$F$8:$F$22,C32,'申請額一覧 '!$O$8:$O$22,"&gt;0")</f>
        <v>0</v>
      </c>
      <c r="AF32" s="340"/>
      <c r="AG32" s="341" t="s">
        <v>7</v>
      </c>
      <c r="AH32" s="342"/>
      <c r="AI32" s="346">
        <f ca="1">SUMIF('申請額一覧 '!$F$8:$F$22,C32,'申請額一覧 '!$O$8:$O$22)</f>
        <v>0</v>
      </c>
      <c r="AJ32" s="347"/>
      <c r="AK32" s="347"/>
      <c r="AL32" s="347"/>
      <c r="AM32" s="30" t="s">
        <v>38</v>
      </c>
      <c r="AN32" s="19"/>
      <c r="AO32" s="239"/>
    </row>
    <row r="33" spans="2:41" ht="12.75" customHeight="1" x14ac:dyDescent="0.15">
      <c r="B33" s="287"/>
      <c r="C33" s="58" t="s">
        <v>158</v>
      </c>
      <c r="D33" s="57"/>
      <c r="E33" s="57"/>
      <c r="F33" s="57"/>
      <c r="G33" s="57"/>
      <c r="H33" s="57"/>
      <c r="I33" s="57"/>
      <c r="J33" s="57"/>
      <c r="K33" s="57"/>
      <c r="L33" s="57"/>
      <c r="M33" s="57"/>
      <c r="N33" s="57"/>
      <c r="O33" s="57"/>
      <c r="P33" s="57"/>
      <c r="Q33" s="57"/>
      <c r="R33" s="57"/>
      <c r="S33" s="57"/>
      <c r="T33" s="57"/>
      <c r="U33" s="303">
        <f ca="1">COUNTIFS('申請額一覧 '!$F$8:$F$22,C33,'申請額一覧 '!$I$8:$I$22,"&gt;0")+COUNTIFS('申請額一覧 '!$F$8:$F$22,C33,'申請額一覧 '!$L$8:$L$22,"&gt;0")</f>
        <v>0</v>
      </c>
      <c r="V33" s="304"/>
      <c r="W33" s="305" t="s">
        <v>7</v>
      </c>
      <c r="X33" s="306"/>
      <c r="Y33" s="324">
        <f ca="1">SUMIF('申請額一覧 '!$F$8:$F$22,C33,'申請額一覧 '!$I$8:$I$22)+SUMIF('申請額一覧 '!$F$8:$F$22,C33,'申請額一覧 '!$L$8:$L$22)</f>
        <v>0</v>
      </c>
      <c r="Z33" s="325"/>
      <c r="AA33" s="325"/>
      <c r="AB33" s="325"/>
      <c r="AC33" s="29" t="s">
        <v>38</v>
      </c>
      <c r="AD33" s="18"/>
      <c r="AE33" s="303">
        <f ca="1">COUNTIFS('申請額一覧 '!$F$8:$F$22,C33,'申請額一覧 '!$O$8:$O$22,"&gt;0")</f>
        <v>0</v>
      </c>
      <c r="AF33" s="304"/>
      <c r="AG33" s="305" t="s">
        <v>7</v>
      </c>
      <c r="AH33" s="306"/>
      <c r="AI33" s="324">
        <f ca="1">SUMIF('申請額一覧 '!$F$8:$F$22,C33,'申請額一覧 '!$O$8:$O$22)</f>
        <v>0</v>
      </c>
      <c r="AJ33" s="325"/>
      <c r="AK33" s="325"/>
      <c r="AL33" s="325"/>
      <c r="AM33" s="29" t="s">
        <v>38</v>
      </c>
      <c r="AN33" s="18"/>
      <c r="AO33" s="239"/>
    </row>
    <row r="34" spans="2:41" ht="12.75" customHeight="1" x14ac:dyDescent="0.15">
      <c r="B34" s="287"/>
      <c r="C34" s="58" t="s">
        <v>82</v>
      </c>
      <c r="D34" s="57"/>
      <c r="E34" s="57"/>
      <c r="F34" s="57"/>
      <c r="G34" s="57"/>
      <c r="H34" s="57"/>
      <c r="I34" s="57"/>
      <c r="J34" s="57"/>
      <c r="K34" s="57"/>
      <c r="L34" s="57"/>
      <c r="M34" s="57"/>
      <c r="N34" s="57"/>
      <c r="O34" s="57"/>
      <c r="P34" s="57"/>
      <c r="Q34" s="57"/>
      <c r="R34" s="57"/>
      <c r="S34" s="57"/>
      <c r="T34" s="57"/>
      <c r="U34" s="303">
        <f ca="1">COUNTIFS('申請額一覧 '!$F$8:$F$22,C34,'申請額一覧 '!$I$8:$I$22,"&gt;0")+COUNTIFS('申請額一覧 '!$F$8:$F$22,C34,'申請額一覧 '!$L$8:$L$22,"&gt;0")</f>
        <v>0</v>
      </c>
      <c r="V34" s="304"/>
      <c r="W34" s="320" t="s">
        <v>7</v>
      </c>
      <c r="X34" s="321"/>
      <c r="Y34" s="301">
        <f ca="1">SUMIF('申請額一覧 '!$F$8:$F$22,C34,'申請額一覧 '!$I$8:$I$22)+SUMIF('申請額一覧 '!$F$8:$F$22,C34,'申請額一覧 '!$L$8:$L$22)</f>
        <v>0</v>
      </c>
      <c r="Z34" s="302"/>
      <c r="AA34" s="302"/>
      <c r="AB34" s="302"/>
      <c r="AC34" s="29" t="s">
        <v>38</v>
      </c>
      <c r="AD34" s="18"/>
      <c r="AE34" s="303">
        <f ca="1">COUNTIFS('申請額一覧 '!$F$8:$F$22,C34,'申請額一覧 '!$O$8:$O$22,"&gt;0")</f>
        <v>0</v>
      </c>
      <c r="AF34" s="304"/>
      <c r="AG34" s="305" t="s">
        <v>7</v>
      </c>
      <c r="AH34" s="306"/>
      <c r="AI34" s="324">
        <f ca="1">SUMIF('申請額一覧 '!$F$8:$F$22,C34,'申請額一覧 '!$O$8:$O$22)</f>
        <v>0</v>
      </c>
      <c r="AJ34" s="325"/>
      <c r="AK34" s="325"/>
      <c r="AL34" s="325"/>
      <c r="AM34" s="29" t="s">
        <v>152</v>
      </c>
      <c r="AN34" s="18"/>
      <c r="AO34" s="239"/>
    </row>
    <row r="35" spans="2:41" ht="12.75" customHeight="1" x14ac:dyDescent="0.15">
      <c r="B35" s="287"/>
      <c r="C35" s="58" t="s">
        <v>96</v>
      </c>
      <c r="D35" s="57"/>
      <c r="E35" s="57"/>
      <c r="F35" s="57"/>
      <c r="G35" s="57"/>
      <c r="H35" s="57"/>
      <c r="I35" s="57"/>
      <c r="J35" s="57"/>
      <c r="K35" s="57"/>
      <c r="L35" s="57"/>
      <c r="M35" s="57"/>
      <c r="N35" s="57"/>
      <c r="O35" s="57"/>
      <c r="P35" s="57"/>
      <c r="Q35" s="57"/>
      <c r="R35" s="57"/>
      <c r="S35" s="57"/>
      <c r="T35" s="57"/>
      <c r="U35" s="303">
        <f ca="1">COUNTIFS('申請額一覧 '!$F$8:$F$22,C35,'申請額一覧 '!$I$8:$I$22,"&gt;0")+COUNTIFS('申請額一覧 '!$F$8:$F$22,C35,'申請額一覧 '!$L$8:$L$22,"&gt;0")</f>
        <v>0</v>
      </c>
      <c r="V35" s="304"/>
      <c r="W35" s="320" t="s">
        <v>7</v>
      </c>
      <c r="X35" s="321"/>
      <c r="Y35" s="324">
        <f ca="1">SUMIF('申請額一覧 '!$F$8:$F$22,C35,'申請額一覧 '!$I$8:$I$22)+SUMIF('申請額一覧 '!$F$8:$F$22,C35,'申請額一覧 '!$L$8:$L$22)</f>
        <v>0</v>
      </c>
      <c r="Z35" s="325"/>
      <c r="AA35" s="325"/>
      <c r="AB35" s="325"/>
      <c r="AC35" s="34" t="s">
        <v>38</v>
      </c>
      <c r="AD35" s="21"/>
      <c r="AE35" s="322">
        <f ca="1">COUNTIFS('申請額一覧 '!$F$8:$F$22,C35,'申請額一覧 '!$O$8:$O$22,"&gt;0")</f>
        <v>0</v>
      </c>
      <c r="AF35" s="323"/>
      <c r="AG35" s="320" t="s">
        <v>7</v>
      </c>
      <c r="AH35" s="321"/>
      <c r="AI35" s="309">
        <f ca="1">SUMIF('申請額一覧 '!$F$8:$F$22,C35,'申請額一覧 '!$O$8:$O$22)</f>
        <v>0</v>
      </c>
      <c r="AJ35" s="310"/>
      <c r="AK35" s="310"/>
      <c r="AL35" s="310"/>
      <c r="AM35" s="34" t="s">
        <v>38</v>
      </c>
      <c r="AN35" s="21"/>
      <c r="AO35" s="239"/>
    </row>
    <row r="36" spans="2:41" ht="12.75" customHeight="1" x14ac:dyDescent="0.15">
      <c r="B36" s="287"/>
      <c r="C36" s="15" t="s">
        <v>95</v>
      </c>
      <c r="D36" s="16"/>
      <c r="E36" s="16"/>
      <c r="F36" s="16"/>
      <c r="G36" s="16"/>
      <c r="H36" s="16"/>
      <c r="I36" s="16"/>
      <c r="J36" s="16"/>
      <c r="K36" s="16"/>
      <c r="L36" s="16"/>
      <c r="M36" s="16"/>
      <c r="N36" s="16"/>
      <c r="O36" s="16"/>
      <c r="P36" s="16"/>
      <c r="Q36" s="16"/>
      <c r="R36" s="16"/>
      <c r="S36" s="16"/>
      <c r="T36" s="16"/>
      <c r="U36" s="291">
        <f ca="1">COUNTIFS('申請額一覧 '!$F$8:$F$22,C36,'申請額一覧 '!$I$8:$I$22,"&gt;0")+COUNTIFS('申請額一覧 '!$F$8:$F$22,C36,'申請額一覧 '!$L$8:$L$22,"&gt;0")</f>
        <v>0</v>
      </c>
      <c r="V36" s="292"/>
      <c r="W36" s="299" t="s">
        <v>7</v>
      </c>
      <c r="X36" s="300"/>
      <c r="Y36" s="309">
        <f ca="1">SUMIF('申請額一覧 '!$F$8:$F$22,C36,'申請額一覧 '!$I$8:$I$22)+SUMIF('申請額一覧 '!$F$8:$F$22,C36,'申請額一覧 '!$L$8:$L$22)</f>
        <v>0</v>
      </c>
      <c r="Z36" s="310"/>
      <c r="AA36" s="310"/>
      <c r="AB36" s="310"/>
      <c r="AC36" s="30" t="s">
        <v>38</v>
      </c>
      <c r="AD36" s="19"/>
      <c r="AE36" s="297">
        <f ca="1">COUNTIFS('申請額一覧 '!$F$8:$F$22,C36,'申請額一覧 '!$O$8:$O$22,"&gt;0")</f>
        <v>0</v>
      </c>
      <c r="AF36" s="298"/>
      <c r="AG36" s="299" t="s">
        <v>7</v>
      </c>
      <c r="AH36" s="300"/>
      <c r="AI36" s="301">
        <f ca="1">SUMIF('申請額一覧 '!$F$8:$F$22,C36,'申請額一覧 '!$O$8:$O$22)</f>
        <v>0</v>
      </c>
      <c r="AJ36" s="302"/>
      <c r="AK36" s="302"/>
      <c r="AL36" s="302"/>
      <c r="AM36" s="30" t="s">
        <v>38</v>
      </c>
      <c r="AN36" s="19"/>
      <c r="AO36" s="239"/>
    </row>
    <row r="37" spans="2:41" ht="12.75" customHeight="1" x14ac:dyDescent="0.15">
      <c r="B37" s="288" t="s">
        <v>102</v>
      </c>
      <c r="C37" s="7" t="s">
        <v>97</v>
      </c>
      <c r="D37" s="8"/>
      <c r="E37" s="8"/>
      <c r="F37" s="8"/>
      <c r="G37" s="8"/>
      <c r="H37" s="8"/>
      <c r="I37" s="8"/>
      <c r="J37" s="8"/>
      <c r="K37" s="8"/>
      <c r="L37" s="8"/>
      <c r="M37" s="8"/>
      <c r="N37" s="8"/>
      <c r="O37" s="8"/>
      <c r="P37" s="8"/>
      <c r="Q37" s="8"/>
      <c r="R37" s="8"/>
      <c r="S37" s="8"/>
      <c r="T37" s="8"/>
      <c r="U37" s="316">
        <f ca="1">COUNTIFS('申請額一覧 '!$F$8:$F$22,C37,'申請額一覧 '!$I$8:$I$22,"&gt;0")+COUNTIFS('申請額一覧 '!$F$8:$F$22,C37,'申請額一覧 '!$L$8:$L$22,"&gt;0")</f>
        <v>0</v>
      </c>
      <c r="V37" s="317"/>
      <c r="W37" s="318" t="s">
        <v>7</v>
      </c>
      <c r="X37" s="319"/>
      <c r="Y37" s="307">
        <f ca="1">SUMIF('申請額一覧 '!$F$8:$F$22,C37,'申請額一覧 '!$I$8:$I$22)+SUMIF('申請額一覧 '!$F$8:$F$22,C37,'申請額一覧 '!$L$8:$L$22)</f>
        <v>0</v>
      </c>
      <c r="Z37" s="308"/>
      <c r="AA37" s="308"/>
      <c r="AB37" s="308"/>
      <c r="AC37" s="33" t="s">
        <v>38</v>
      </c>
      <c r="AD37" s="17"/>
      <c r="AE37" s="316">
        <f ca="1">COUNTIFS('申請額一覧 '!$F$8:$F$22,C37,'申請額一覧 '!$O$8:$O$22,"&gt;0")</f>
        <v>0</v>
      </c>
      <c r="AF37" s="317"/>
      <c r="AG37" s="318" t="s">
        <v>7</v>
      </c>
      <c r="AH37" s="319"/>
      <c r="AI37" s="312">
        <f ca="1">SUMIF('申請額一覧 '!$F$8:$F$22,C37,'申請額一覧 '!$O$8:$O$22)</f>
        <v>0</v>
      </c>
      <c r="AJ37" s="313"/>
      <c r="AK37" s="313"/>
      <c r="AL37" s="313"/>
      <c r="AM37" s="33" t="s">
        <v>38</v>
      </c>
      <c r="AN37" s="17"/>
      <c r="AO37" s="239"/>
    </row>
    <row r="38" spans="2:41" ht="12.75" customHeight="1" x14ac:dyDescent="0.15">
      <c r="B38" s="289"/>
      <c r="C38" s="10" t="s">
        <v>99</v>
      </c>
      <c r="D38" s="11"/>
      <c r="E38" s="11"/>
      <c r="F38" s="11"/>
      <c r="G38" s="11"/>
      <c r="H38" s="11"/>
      <c r="I38" s="11"/>
      <c r="J38" s="11"/>
      <c r="K38" s="11"/>
      <c r="L38" s="11"/>
      <c r="M38" s="11"/>
      <c r="N38" s="11"/>
      <c r="O38" s="11"/>
      <c r="P38" s="11"/>
      <c r="Q38" s="11"/>
      <c r="R38" s="11"/>
      <c r="S38" s="11"/>
      <c r="T38" s="11"/>
      <c r="U38" s="303">
        <f ca="1">COUNTIFS('申請額一覧 '!$F$8:$F$22,C38,'申請額一覧 '!$I$8:$I$22,"&gt;0")+COUNTIFS('申請額一覧 '!$F$8:$F$22,C38,'申請額一覧 '!$L$8:$L$22,"&gt;0")</f>
        <v>0</v>
      </c>
      <c r="V38" s="304"/>
      <c r="W38" s="305" t="s">
        <v>7</v>
      </c>
      <c r="X38" s="306"/>
      <c r="Y38" s="301">
        <f ca="1">SUMIF('申請額一覧 '!$F$8:$F$22,C38,'申請額一覧 '!$I$8:$I$22)+SUMIF('申請額一覧 '!$F$8:$F$22,C38,'申請額一覧 '!$L$8:$L$22)</f>
        <v>0</v>
      </c>
      <c r="Z38" s="302"/>
      <c r="AA38" s="302"/>
      <c r="AB38" s="302"/>
      <c r="AC38" s="29" t="s">
        <v>38</v>
      </c>
      <c r="AD38" s="18"/>
      <c r="AE38" s="303">
        <f ca="1">COUNTIFS('申請額一覧 '!$F$8:$F$22,C38,'申請額一覧 '!$O$8:$O$22,"&gt;0")</f>
        <v>0</v>
      </c>
      <c r="AF38" s="304"/>
      <c r="AG38" s="305" t="s">
        <v>7</v>
      </c>
      <c r="AH38" s="306"/>
      <c r="AI38" s="324">
        <f ca="1">SUMIF('申請額一覧 '!$F$8:$F$22,C38,'申請額一覧 '!$O$8:$O$22)</f>
        <v>0</v>
      </c>
      <c r="AJ38" s="325"/>
      <c r="AK38" s="325"/>
      <c r="AL38" s="325"/>
      <c r="AM38" s="29" t="s">
        <v>38</v>
      </c>
      <c r="AN38" s="18"/>
      <c r="AO38" s="239"/>
    </row>
    <row r="39" spans="2:41" ht="12.75" customHeight="1" x14ac:dyDescent="0.15">
      <c r="B39" s="289"/>
      <c r="C39" s="10" t="s">
        <v>151</v>
      </c>
      <c r="D39" s="11"/>
      <c r="E39" s="11"/>
      <c r="F39" s="11"/>
      <c r="G39" s="11"/>
      <c r="H39" s="11"/>
      <c r="I39" s="11"/>
      <c r="J39" s="11"/>
      <c r="K39" s="11"/>
      <c r="L39" s="11"/>
      <c r="M39" s="11"/>
      <c r="N39" s="11"/>
      <c r="O39" s="11"/>
      <c r="P39" s="11"/>
      <c r="Q39" s="11"/>
      <c r="R39" s="11"/>
      <c r="S39" s="11"/>
      <c r="T39" s="11"/>
      <c r="U39" s="303">
        <f ca="1">COUNTIFS('申請額一覧 '!$F$8:$F$22,C39,'申請額一覧 '!$I$8:$I$22,"&gt;0")+COUNTIFS('申請額一覧 '!$F$8:$F$22,C39,'申請額一覧 '!$L$8:$L$22,"&gt;0")</f>
        <v>0</v>
      </c>
      <c r="V39" s="304"/>
      <c r="W39" s="305" t="s">
        <v>7</v>
      </c>
      <c r="X39" s="306"/>
      <c r="Y39" s="301">
        <f ca="1">SUMIF('申請額一覧 '!$F$8:$F$22,C39,'申請額一覧 '!$I$8:$I$22)+SUMIF('申請額一覧 '!$F$8:$F$22,C39,'申請額一覧 '!$L$8:$L$22)</f>
        <v>0</v>
      </c>
      <c r="Z39" s="302"/>
      <c r="AA39" s="302"/>
      <c r="AB39" s="302"/>
      <c r="AC39" s="29" t="s">
        <v>38</v>
      </c>
      <c r="AD39" s="18"/>
      <c r="AE39" s="303">
        <f ca="1">COUNTIFS('申請額一覧 '!$F$8:$F$22,C39,'申請額一覧 '!$O$8:$O$22,"&gt;0")</f>
        <v>0</v>
      </c>
      <c r="AF39" s="304"/>
      <c r="AG39" s="305" t="s">
        <v>7</v>
      </c>
      <c r="AH39" s="306"/>
      <c r="AI39" s="324">
        <f ca="1">SUMIF('申請額一覧 '!$F$8:$F$22,C39,'申請額一覧 '!$O$8:$O$22)</f>
        <v>0</v>
      </c>
      <c r="AJ39" s="325"/>
      <c r="AK39" s="325"/>
      <c r="AL39" s="325"/>
      <c r="AM39" s="29" t="s">
        <v>38</v>
      </c>
      <c r="AN39" s="18"/>
      <c r="AO39" s="239"/>
    </row>
    <row r="40" spans="2:41" ht="12.75" customHeight="1" x14ac:dyDescent="0.15">
      <c r="B40" s="290"/>
      <c r="C40" s="13" t="s">
        <v>98</v>
      </c>
      <c r="D40" s="14"/>
      <c r="E40" s="14"/>
      <c r="F40" s="14"/>
      <c r="G40" s="14"/>
      <c r="H40" s="14"/>
      <c r="I40" s="14"/>
      <c r="J40" s="14"/>
      <c r="K40" s="14"/>
      <c r="L40" s="14"/>
      <c r="M40" s="14"/>
      <c r="N40" s="14"/>
      <c r="O40" s="14"/>
      <c r="P40" s="14"/>
      <c r="Q40" s="14"/>
      <c r="R40" s="14"/>
      <c r="S40" s="14"/>
      <c r="T40" s="14"/>
      <c r="U40" s="291">
        <f ca="1">COUNTIFS('申請額一覧 '!$F$8:$F$22,C40,'申請額一覧 '!$I$8:$I$22,"&gt;0")+COUNTIFS('申請額一覧 '!$F$8:$F$22,C40,'申請額一覧 '!$L$8:$L$22,"&gt;0")</f>
        <v>0</v>
      </c>
      <c r="V40" s="292"/>
      <c r="W40" s="293" t="s">
        <v>7</v>
      </c>
      <c r="X40" s="294"/>
      <c r="Y40" s="295">
        <f ca="1">SUMIF('申請額一覧 '!$F$8:$F$22,C40,'申請額一覧 '!$I$8:$I$22)+SUMIF('申請額一覧 '!$F$8:$F$22,C40,'申請額一覧 '!$L$8:$L$22)</f>
        <v>0</v>
      </c>
      <c r="Z40" s="296"/>
      <c r="AA40" s="296"/>
      <c r="AB40" s="296"/>
      <c r="AC40" s="55" t="s">
        <v>38</v>
      </c>
      <c r="AD40" s="56"/>
      <c r="AE40" s="291">
        <f ca="1">COUNTIFS('申請額一覧 '!$F$8:$F$22,C40,'申請額一覧 '!$O$8:$O$22,"&gt;0")</f>
        <v>0</v>
      </c>
      <c r="AF40" s="292"/>
      <c r="AG40" s="293" t="s">
        <v>7</v>
      </c>
      <c r="AH40" s="294"/>
      <c r="AI40" s="295">
        <f ca="1">SUMIF('申請額一覧 '!$F$8:$F$22,C40,'申請額一覧 '!$O$8:$O$22)</f>
        <v>0</v>
      </c>
      <c r="AJ40" s="296"/>
      <c r="AK40" s="296"/>
      <c r="AL40" s="296"/>
      <c r="AM40" s="55" t="s">
        <v>38</v>
      </c>
      <c r="AN40" s="56"/>
      <c r="AO40" s="239"/>
    </row>
    <row r="41" spans="2:41" ht="15.75" customHeight="1" x14ac:dyDescent="0.15">
      <c r="B41" s="326" t="s">
        <v>9</v>
      </c>
      <c r="C41" s="327"/>
      <c r="D41" s="327"/>
      <c r="E41" s="327"/>
      <c r="F41" s="327"/>
      <c r="G41" s="327"/>
      <c r="H41" s="327"/>
      <c r="I41" s="327"/>
      <c r="J41" s="327"/>
      <c r="K41" s="327"/>
      <c r="L41" s="327"/>
      <c r="M41" s="327"/>
      <c r="N41" s="327"/>
      <c r="O41" s="327"/>
      <c r="P41" s="327"/>
      <c r="Q41" s="327"/>
      <c r="R41" s="327"/>
      <c r="S41" s="327"/>
      <c r="T41" s="328"/>
      <c r="U41" s="335">
        <f ca="1">SUM(U12:V40)</f>
        <v>0</v>
      </c>
      <c r="V41" s="336"/>
      <c r="W41" s="337" t="s">
        <v>7</v>
      </c>
      <c r="X41" s="338"/>
      <c r="Y41" s="312">
        <f ca="1">SUM(Y12:AB40)</f>
        <v>0</v>
      </c>
      <c r="Z41" s="313"/>
      <c r="AA41" s="313"/>
      <c r="AB41" s="313"/>
      <c r="AC41" s="244" t="s">
        <v>38</v>
      </c>
      <c r="AD41" s="27"/>
      <c r="AE41" s="335">
        <f ca="1">SUM(AE12:AF40)</f>
        <v>0</v>
      </c>
      <c r="AF41" s="336"/>
      <c r="AG41" s="337" t="s">
        <v>7</v>
      </c>
      <c r="AH41" s="338"/>
      <c r="AI41" s="314">
        <f ca="1">SUM(AI12:AL40)</f>
        <v>0</v>
      </c>
      <c r="AJ41" s="315"/>
      <c r="AK41" s="315"/>
      <c r="AL41" s="315"/>
      <c r="AM41" s="244" t="s">
        <v>38</v>
      </c>
      <c r="AN41" s="27"/>
      <c r="AO41" s="239"/>
    </row>
    <row r="42" spans="2:41" ht="15.75" customHeight="1" x14ac:dyDescent="0.15">
      <c r="B42" s="326" t="s">
        <v>104</v>
      </c>
      <c r="C42" s="327"/>
      <c r="D42" s="327"/>
      <c r="E42" s="327"/>
      <c r="F42" s="327"/>
      <c r="G42" s="327"/>
      <c r="H42" s="327"/>
      <c r="I42" s="327"/>
      <c r="J42" s="327"/>
      <c r="K42" s="327"/>
      <c r="L42" s="327"/>
      <c r="M42" s="327"/>
      <c r="N42" s="327"/>
      <c r="O42" s="327"/>
      <c r="P42" s="327"/>
      <c r="Q42" s="327"/>
      <c r="R42" s="327"/>
      <c r="S42" s="327"/>
      <c r="T42" s="328"/>
      <c r="U42" s="356">
        <f ca="1">Y41+AI41</f>
        <v>0</v>
      </c>
      <c r="V42" s="357"/>
      <c r="W42" s="357"/>
      <c r="X42" s="357"/>
      <c r="Y42" s="357"/>
      <c r="Z42" s="357"/>
      <c r="AA42" s="357"/>
      <c r="AB42" s="357"/>
      <c r="AC42" s="357"/>
      <c r="AD42" s="357"/>
      <c r="AE42" s="357"/>
      <c r="AF42" s="357"/>
      <c r="AG42" s="357"/>
      <c r="AH42" s="357"/>
      <c r="AI42" s="357"/>
      <c r="AJ42" s="357"/>
      <c r="AK42" s="357"/>
      <c r="AL42" s="357"/>
      <c r="AM42" s="244" t="s">
        <v>38</v>
      </c>
      <c r="AN42" s="27"/>
      <c r="AO42" s="239"/>
    </row>
    <row r="43" spans="2:41" x14ac:dyDescent="0.15">
      <c r="B43" s="284"/>
    </row>
  </sheetData>
  <mergeCells count="197">
    <mergeCell ref="AI41:AL41"/>
    <mergeCell ref="B42:T42"/>
    <mergeCell ref="U42:AL42"/>
    <mergeCell ref="B41:T41"/>
    <mergeCell ref="U41:V41"/>
    <mergeCell ref="W41:X41"/>
    <mergeCell ref="Y41:AB41"/>
    <mergeCell ref="AE41:AF41"/>
    <mergeCell ref="AG41:AH41"/>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B37:B40"/>
    <mergeCell ref="U37:V37"/>
    <mergeCell ref="W37:X37"/>
    <mergeCell ref="Y37:AB37"/>
    <mergeCell ref="AE37:AF37"/>
    <mergeCell ref="AG37:AH37"/>
    <mergeCell ref="U39:V39"/>
    <mergeCell ref="W39:X39"/>
    <mergeCell ref="Y39:AB39"/>
    <mergeCell ref="AE39:AF39"/>
    <mergeCell ref="AG39:AH39"/>
    <mergeCell ref="U36:V36"/>
    <mergeCell ref="W36:X36"/>
    <mergeCell ref="Y36:AB36"/>
    <mergeCell ref="AE36:AF36"/>
    <mergeCell ref="AG36:AH36"/>
    <mergeCell ref="AI36:AL36"/>
    <mergeCell ref="U35:V35"/>
    <mergeCell ref="W35:X35"/>
    <mergeCell ref="Y35:AB35"/>
    <mergeCell ref="AE35:AF35"/>
    <mergeCell ref="AG35:AH35"/>
    <mergeCell ref="AI35:AL35"/>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U22:V22"/>
    <mergeCell ref="W22:X22"/>
    <mergeCell ref="Y22:AB22"/>
    <mergeCell ref="AE22:AF22"/>
    <mergeCell ref="AG22:AH22"/>
    <mergeCell ref="AI22:AL22"/>
    <mergeCell ref="U21:V21"/>
    <mergeCell ref="W21:X21"/>
    <mergeCell ref="Y21:AB21"/>
    <mergeCell ref="AE21:AF21"/>
    <mergeCell ref="AG21:AH21"/>
    <mergeCell ref="AI21:AL21"/>
    <mergeCell ref="U20:V20"/>
    <mergeCell ref="W20:X20"/>
    <mergeCell ref="Y20:AB20"/>
    <mergeCell ref="AE20:AF20"/>
    <mergeCell ref="AG20:AH20"/>
    <mergeCell ref="AI20:AL20"/>
    <mergeCell ref="U19:V19"/>
    <mergeCell ref="W19:X19"/>
    <mergeCell ref="Y19:AB19"/>
    <mergeCell ref="AE19:AF19"/>
    <mergeCell ref="AG19:AH19"/>
    <mergeCell ref="AI19:AL19"/>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B1:D1"/>
    <mergeCell ref="B5:AN5"/>
    <mergeCell ref="B6:AN6"/>
    <mergeCell ref="B10:T11"/>
    <mergeCell ref="U10:AD10"/>
    <mergeCell ref="AE10:AN10"/>
    <mergeCell ref="U11:X11"/>
    <mergeCell ref="Y11:AD11"/>
    <mergeCell ref="AE11:AH11"/>
    <mergeCell ref="AI11:AN11"/>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5" defaultRowHeight="12" x14ac:dyDescent="0.15"/>
  <cols>
    <col min="1" max="1" width="2.25" style="1"/>
    <col min="2" max="2" width="2.625" style="1" customWidth="1"/>
    <col min="3" max="16384" width="2.25" style="1"/>
  </cols>
  <sheetData>
    <row r="1" spans="2:41" ht="17.25" x14ac:dyDescent="0.15">
      <c r="B1" s="311" t="s">
        <v>148</v>
      </c>
      <c r="C1" s="311"/>
      <c r="D1" s="311"/>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55" t="s">
        <v>228</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245"/>
    </row>
    <row r="6" spans="2:41" ht="18" customHeight="1" x14ac:dyDescent="0.15">
      <c r="B6" s="355" t="s">
        <v>213</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29" t="s">
        <v>10</v>
      </c>
      <c r="C10" s="330"/>
      <c r="D10" s="330"/>
      <c r="E10" s="330"/>
      <c r="F10" s="330"/>
      <c r="G10" s="330"/>
      <c r="H10" s="330"/>
      <c r="I10" s="330"/>
      <c r="J10" s="330"/>
      <c r="K10" s="330"/>
      <c r="L10" s="330"/>
      <c r="M10" s="330"/>
      <c r="N10" s="330"/>
      <c r="O10" s="330"/>
      <c r="P10" s="330"/>
      <c r="Q10" s="330"/>
      <c r="R10" s="330"/>
      <c r="S10" s="330"/>
      <c r="T10" s="331"/>
      <c r="U10" s="348" t="s">
        <v>214</v>
      </c>
      <c r="V10" s="349"/>
      <c r="W10" s="349"/>
      <c r="X10" s="349"/>
      <c r="Y10" s="349"/>
      <c r="Z10" s="349"/>
      <c r="AA10" s="349"/>
      <c r="AB10" s="349"/>
      <c r="AC10" s="349"/>
      <c r="AD10" s="350"/>
      <c r="AE10" s="348" t="s">
        <v>215</v>
      </c>
      <c r="AF10" s="349"/>
      <c r="AG10" s="349"/>
      <c r="AH10" s="349"/>
      <c r="AI10" s="349"/>
      <c r="AJ10" s="349"/>
      <c r="AK10" s="349"/>
      <c r="AL10" s="349"/>
      <c r="AM10" s="349"/>
      <c r="AN10" s="350"/>
      <c r="AO10" s="237"/>
    </row>
    <row r="11" spans="2:41" ht="12.75" customHeight="1" x14ac:dyDescent="0.15">
      <c r="B11" s="332"/>
      <c r="C11" s="333"/>
      <c r="D11" s="333"/>
      <c r="E11" s="333"/>
      <c r="F11" s="333"/>
      <c r="G11" s="333"/>
      <c r="H11" s="333"/>
      <c r="I11" s="333"/>
      <c r="J11" s="333"/>
      <c r="K11" s="333"/>
      <c r="L11" s="333"/>
      <c r="M11" s="333"/>
      <c r="N11" s="333"/>
      <c r="O11" s="333"/>
      <c r="P11" s="333"/>
      <c r="Q11" s="333"/>
      <c r="R11" s="333"/>
      <c r="S11" s="333"/>
      <c r="T11" s="334"/>
      <c r="U11" s="343" t="s">
        <v>30</v>
      </c>
      <c r="V11" s="344"/>
      <c r="W11" s="344"/>
      <c r="X11" s="345"/>
      <c r="Y11" s="353" t="s">
        <v>6</v>
      </c>
      <c r="Z11" s="353"/>
      <c r="AA11" s="353"/>
      <c r="AB11" s="353"/>
      <c r="AC11" s="353"/>
      <c r="AD11" s="354"/>
      <c r="AE11" s="343" t="s">
        <v>30</v>
      </c>
      <c r="AF11" s="344"/>
      <c r="AG11" s="344"/>
      <c r="AH11" s="345"/>
      <c r="AI11" s="351" t="s">
        <v>6</v>
      </c>
      <c r="AJ11" s="351"/>
      <c r="AK11" s="351"/>
      <c r="AL11" s="351"/>
      <c r="AM11" s="351"/>
      <c r="AN11" s="352"/>
      <c r="AO11" s="238"/>
    </row>
    <row r="12" spans="2:41" ht="12.75" customHeight="1" x14ac:dyDescent="0.15">
      <c r="B12" s="288" t="s">
        <v>74</v>
      </c>
      <c r="C12" s="7" t="s">
        <v>75</v>
      </c>
      <c r="D12" s="8"/>
      <c r="E12" s="8"/>
      <c r="F12" s="8"/>
      <c r="G12" s="8"/>
      <c r="H12" s="8"/>
      <c r="I12" s="8"/>
      <c r="J12" s="8"/>
      <c r="K12" s="8"/>
      <c r="L12" s="8"/>
      <c r="M12" s="8"/>
      <c r="N12" s="8"/>
      <c r="O12" s="8"/>
      <c r="P12" s="8"/>
      <c r="Q12" s="8"/>
      <c r="R12" s="8"/>
      <c r="S12" s="8"/>
      <c r="T12" s="9"/>
      <c r="U12" s="303">
        <f ca="1">COUNTIFS('申請額一覧 '!$F$8:$F$22,C12,'申請額一覧 '!$I$8:$I$22,"&gt;0")+COUNTIFS('申請額一覧 '!$F$8:$F$22,C12,'申請額一覧 '!$L$8:$L$22,"&gt;0")</f>
        <v>0</v>
      </c>
      <c r="V12" s="304"/>
      <c r="W12" s="318" t="s">
        <v>7</v>
      </c>
      <c r="X12" s="319"/>
      <c r="Y12" s="307">
        <f ca="1">SUMIF('申請額一覧 '!$F$8:$F$22,C12,'申請額一覧 '!$I$8:$I$22)+SUMIF('申請額一覧 '!$F$8:$F$22,C12,'申請額一覧 '!$L$8:$L$22)</f>
        <v>0</v>
      </c>
      <c r="Z12" s="308"/>
      <c r="AA12" s="308"/>
      <c r="AB12" s="308"/>
      <c r="AC12" s="28" t="s">
        <v>38</v>
      </c>
      <c r="AD12" s="17"/>
      <c r="AE12" s="316">
        <f ca="1">COUNTIFS('申請額一覧 '!$F$8:$F$22,C12,'申請額一覧 '!$O$8:$O$22,"&gt;0")</f>
        <v>0</v>
      </c>
      <c r="AF12" s="317"/>
      <c r="AG12" s="318" t="s">
        <v>7</v>
      </c>
      <c r="AH12" s="319"/>
      <c r="AI12" s="312">
        <f ca="1">SUMIF('申請額一覧 '!$F$8:$F$22,C12,'申請額一覧 '!$O$8:$O$22)</f>
        <v>0</v>
      </c>
      <c r="AJ12" s="313"/>
      <c r="AK12" s="313"/>
      <c r="AL12" s="313"/>
      <c r="AM12" s="28" t="s">
        <v>38</v>
      </c>
      <c r="AN12" s="17"/>
      <c r="AO12" s="239"/>
    </row>
    <row r="13" spans="2:41" ht="12.75" customHeight="1" x14ac:dyDescent="0.15">
      <c r="B13" s="289"/>
      <c r="C13" s="10" t="s">
        <v>76</v>
      </c>
      <c r="D13" s="11"/>
      <c r="E13" s="11"/>
      <c r="F13" s="11"/>
      <c r="G13" s="11"/>
      <c r="H13" s="11"/>
      <c r="I13" s="11"/>
      <c r="J13" s="11"/>
      <c r="K13" s="11"/>
      <c r="L13" s="11"/>
      <c r="M13" s="11"/>
      <c r="N13" s="11"/>
      <c r="O13" s="11"/>
      <c r="P13" s="11"/>
      <c r="Q13" s="11"/>
      <c r="R13" s="11"/>
      <c r="S13" s="11"/>
      <c r="T13" s="12"/>
      <c r="U13" s="303">
        <f ca="1">COUNTIFS('申請額一覧 '!$F$8:$F$22,C13,'申請額一覧 '!$I$8:$I$22,"&gt;0")+COUNTIFS('申請額一覧 '!$F$8:$F$22,C13,'申請額一覧 '!$L$8:$L$22,"&gt;0")</f>
        <v>0</v>
      </c>
      <c r="V13" s="304"/>
      <c r="W13" s="305" t="s">
        <v>7</v>
      </c>
      <c r="X13" s="306"/>
      <c r="Y13" s="324">
        <f ca="1">SUMIF('申請額一覧 '!$F$8:$F$22,C13,'申請額一覧 '!$I$8:$I$22)+SUMIF('申請額一覧 '!$F$8:$F$22,C13,'申請額一覧 '!$L$8:$L$22)</f>
        <v>0</v>
      </c>
      <c r="Z13" s="325"/>
      <c r="AA13" s="325"/>
      <c r="AB13" s="325"/>
      <c r="AC13" s="29" t="s">
        <v>38</v>
      </c>
      <c r="AD13" s="18"/>
      <c r="AE13" s="303">
        <f ca="1">COUNTIFS('申請額一覧 '!$F$8:$F$22,C13,'申請額一覧 '!$O$8:$O$22,"&gt;0")</f>
        <v>0</v>
      </c>
      <c r="AF13" s="304"/>
      <c r="AG13" s="305" t="s">
        <v>7</v>
      </c>
      <c r="AH13" s="306"/>
      <c r="AI13" s="324">
        <f ca="1">SUMIF('申請額一覧 '!$F$8:$F$22,C13,'申請額一覧 '!$O$8:$O$22)</f>
        <v>0</v>
      </c>
      <c r="AJ13" s="325"/>
      <c r="AK13" s="325"/>
      <c r="AL13" s="325"/>
      <c r="AM13" s="29" t="s">
        <v>38</v>
      </c>
      <c r="AN13" s="18"/>
      <c r="AO13" s="239"/>
    </row>
    <row r="14" spans="2:41" ht="12.75" customHeight="1" x14ac:dyDescent="0.15">
      <c r="B14" s="289"/>
      <c r="C14" s="10" t="s">
        <v>77</v>
      </c>
      <c r="D14" s="11"/>
      <c r="E14" s="11"/>
      <c r="F14" s="11"/>
      <c r="G14" s="11"/>
      <c r="H14" s="11"/>
      <c r="I14" s="11"/>
      <c r="J14" s="11"/>
      <c r="K14" s="11"/>
      <c r="L14" s="11"/>
      <c r="M14" s="11"/>
      <c r="N14" s="11"/>
      <c r="O14" s="11"/>
      <c r="P14" s="11"/>
      <c r="Q14" s="11"/>
      <c r="R14" s="11"/>
      <c r="S14" s="11"/>
      <c r="T14" s="12"/>
      <c r="U14" s="303">
        <f ca="1">COUNTIFS('申請額一覧 '!$F$8:$F$22,C14,'申請額一覧 '!$I$8:$I$22,"&gt;0")+COUNTIFS('申請額一覧 '!$F$8:$F$22,C14,'申請額一覧 '!$L$8:$L$22,"&gt;0")</f>
        <v>0</v>
      </c>
      <c r="V14" s="304"/>
      <c r="W14" s="305" t="s">
        <v>7</v>
      </c>
      <c r="X14" s="306"/>
      <c r="Y14" s="324">
        <f ca="1">SUMIF('申請額一覧 '!$F$8:$F$22,C14,'申請額一覧 '!$I$8:$I$22)+SUMIF('申請額一覧 '!$F$8:$F$22,C14,'申請額一覧 '!$L$8:$L$22)</f>
        <v>0</v>
      </c>
      <c r="Z14" s="325"/>
      <c r="AA14" s="325"/>
      <c r="AB14" s="325"/>
      <c r="AC14" s="29" t="s">
        <v>38</v>
      </c>
      <c r="AD14" s="18"/>
      <c r="AE14" s="303">
        <f ca="1">COUNTIFS('申請額一覧 '!$F$8:$F$22,C14,'申請額一覧 '!$O$8:$O$22,"&gt;0")</f>
        <v>0</v>
      </c>
      <c r="AF14" s="304"/>
      <c r="AG14" s="305" t="s">
        <v>7</v>
      </c>
      <c r="AH14" s="306"/>
      <c r="AI14" s="324">
        <f ca="1">SUMIF('申請額一覧 '!$F$8:$F$22,C14,'申請額一覧 '!$O$8:$O$22)</f>
        <v>0</v>
      </c>
      <c r="AJ14" s="325"/>
      <c r="AK14" s="325"/>
      <c r="AL14" s="325"/>
      <c r="AM14" s="29" t="s">
        <v>38</v>
      </c>
      <c r="AN14" s="18"/>
      <c r="AO14" s="239"/>
    </row>
    <row r="15" spans="2:41" ht="12.75" customHeight="1" x14ac:dyDescent="0.15">
      <c r="B15" s="289"/>
      <c r="C15" s="10" t="s">
        <v>78</v>
      </c>
      <c r="D15" s="11"/>
      <c r="E15" s="11"/>
      <c r="F15" s="11"/>
      <c r="G15" s="11"/>
      <c r="H15" s="11"/>
      <c r="I15" s="11"/>
      <c r="J15" s="11"/>
      <c r="K15" s="11"/>
      <c r="L15" s="11"/>
      <c r="M15" s="11"/>
      <c r="N15" s="11"/>
      <c r="O15" s="11"/>
      <c r="P15" s="11"/>
      <c r="Q15" s="11"/>
      <c r="R15" s="11"/>
      <c r="S15" s="11"/>
      <c r="T15" s="11"/>
      <c r="U15" s="303">
        <f ca="1">COUNTIFS('申請額一覧 '!$F$8:$F$22,C15,'申請額一覧 '!$I$8:$I$22,"&gt;0")+COUNTIFS('申請額一覧 '!$F$8:$F$22,C15,'申請額一覧 '!$L$8:$L$22,"&gt;0")</f>
        <v>0</v>
      </c>
      <c r="V15" s="304"/>
      <c r="W15" s="305" t="s">
        <v>7</v>
      </c>
      <c r="X15" s="306"/>
      <c r="Y15" s="324">
        <f ca="1">SUMIF('申請額一覧 '!$F$8:$F$22,C15,'申請額一覧 '!$I$8:$I$22)+SUMIF('申請額一覧 '!$F$8:$F$22,C15,'申請額一覧 '!$L$8:$L$22)</f>
        <v>0</v>
      </c>
      <c r="Z15" s="325"/>
      <c r="AA15" s="325"/>
      <c r="AB15" s="325"/>
      <c r="AC15" s="32" t="s">
        <v>38</v>
      </c>
      <c r="AD15" s="18"/>
      <c r="AE15" s="303">
        <f ca="1">COUNTIFS('申請額一覧 '!$F$8:$F$22,C15,'申請額一覧 '!$O$8:$O$22,"&gt;0")</f>
        <v>0</v>
      </c>
      <c r="AF15" s="304"/>
      <c r="AG15" s="305" t="s">
        <v>7</v>
      </c>
      <c r="AH15" s="306"/>
      <c r="AI15" s="324">
        <f ca="1">SUMIF('申請額一覧 '!$F$8:$F$22,C15,'申請額一覧 '!$O$8:$O$22)</f>
        <v>0</v>
      </c>
      <c r="AJ15" s="325"/>
      <c r="AK15" s="325"/>
      <c r="AL15" s="325"/>
      <c r="AM15" s="32" t="s">
        <v>38</v>
      </c>
      <c r="AN15" s="18"/>
      <c r="AO15" s="239"/>
    </row>
    <row r="16" spans="2:41" ht="12.75" customHeight="1" x14ac:dyDescent="0.15">
      <c r="B16" s="289"/>
      <c r="C16" s="10" t="s">
        <v>79</v>
      </c>
      <c r="D16" s="11"/>
      <c r="E16" s="11"/>
      <c r="F16" s="11"/>
      <c r="G16" s="11"/>
      <c r="H16" s="11"/>
      <c r="I16" s="11"/>
      <c r="J16" s="11"/>
      <c r="K16" s="11"/>
      <c r="L16" s="11"/>
      <c r="M16" s="11"/>
      <c r="N16" s="11"/>
      <c r="O16" s="11"/>
      <c r="P16" s="11"/>
      <c r="Q16" s="11"/>
      <c r="R16" s="11"/>
      <c r="S16" s="11"/>
      <c r="T16" s="11"/>
      <c r="U16" s="303">
        <f ca="1">COUNTIFS('申請額一覧 '!$F$8:$F$22,C16,'申請額一覧 '!$I$8:$I$22,"&gt;0")+COUNTIFS('申請額一覧 '!$F$8:$F$22,C16,'申請額一覧 '!$L$8:$L$22,"&gt;0")</f>
        <v>0</v>
      </c>
      <c r="V16" s="304"/>
      <c r="W16" s="305" t="s">
        <v>7</v>
      </c>
      <c r="X16" s="306"/>
      <c r="Y16" s="346">
        <f ca="1">SUMIF('申請額一覧 '!$F$8:$F$22,C16,'申請額一覧 '!$I$8:$I$22)+SUMIF('申請額一覧 '!$F$8:$F$22,C16,'申請額一覧 '!$L$8:$L$22)</f>
        <v>0</v>
      </c>
      <c r="Z16" s="347"/>
      <c r="AA16" s="347"/>
      <c r="AB16" s="347"/>
      <c r="AC16" s="32" t="s">
        <v>38</v>
      </c>
      <c r="AD16" s="18"/>
      <c r="AE16" s="303">
        <f ca="1">COUNTIFS('申請額一覧 '!$F$8:$F$22,C16,'申請額一覧 '!$O$8:$O$22,"&gt;0")</f>
        <v>0</v>
      </c>
      <c r="AF16" s="304"/>
      <c r="AG16" s="305" t="s">
        <v>7</v>
      </c>
      <c r="AH16" s="306"/>
      <c r="AI16" s="324">
        <f ca="1">SUMIF('申請額一覧 '!$F$8:$F$22,C16,'申請額一覧 '!$O$8:$O$22)</f>
        <v>0</v>
      </c>
      <c r="AJ16" s="325"/>
      <c r="AK16" s="325"/>
      <c r="AL16" s="325"/>
      <c r="AM16" s="32" t="s">
        <v>38</v>
      </c>
      <c r="AN16" s="18"/>
      <c r="AO16" s="239"/>
    </row>
    <row r="17" spans="2:41" ht="12.75" customHeight="1" x14ac:dyDescent="0.15">
      <c r="B17" s="289"/>
      <c r="C17" s="10" t="s">
        <v>80</v>
      </c>
      <c r="D17" s="11"/>
      <c r="E17" s="11"/>
      <c r="F17" s="11"/>
      <c r="G17" s="11"/>
      <c r="H17" s="11"/>
      <c r="I17" s="11"/>
      <c r="J17" s="11"/>
      <c r="K17" s="11"/>
      <c r="L17" s="11"/>
      <c r="M17" s="11"/>
      <c r="N17" s="11"/>
      <c r="O17" s="11"/>
      <c r="P17" s="11"/>
      <c r="Q17" s="11"/>
      <c r="R17" s="11"/>
      <c r="S17" s="11"/>
      <c r="T17" s="11"/>
      <c r="U17" s="303">
        <f ca="1">COUNTIFS('申請額一覧 '!$F$8:$F$22,C17,'申請額一覧 '!$I$8:$I$22,"&gt;0")+COUNTIFS('申請額一覧 '!$F$8:$F$22,C17,'申請額一覧 '!$L$8:$L$22,"&gt;0")</f>
        <v>0</v>
      </c>
      <c r="V17" s="304"/>
      <c r="W17" s="305" t="s">
        <v>7</v>
      </c>
      <c r="X17" s="306"/>
      <c r="Y17" s="301">
        <f ca="1">SUMIF('申請額一覧 '!$F$8:$F$22,C17,'申請額一覧 '!$I$8:$I$22)+SUMIF('申請額一覧 '!$F$8:$F$22,C17,'申請額一覧 '!$L$8:$L$22)</f>
        <v>0</v>
      </c>
      <c r="Z17" s="302"/>
      <c r="AA17" s="302"/>
      <c r="AB17" s="302"/>
      <c r="AC17" s="29" t="s">
        <v>38</v>
      </c>
      <c r="AD17" s="18"/>
      <c r="AE17" s="303">
        <f ca="1">COUNTIFS('申請額一覧 '!$F$8:$F$22,C17,'申請額一覧 '!$O$8:$O$22,"&gt;0")</f>
        <v>0</v>
      </c>
      <c r="AF17" s="304"/>
      <c r="AG17" s="305" t="s">
        <v>7</v>
      </c>
      <c r="AH17" s="306"/>
      <c r="AI17" s="324">
        <f ca="1">SUMIF('申請額一覧 '!$F$8:$F$22,C17,'申請額一覧 '!$O$8:$O$22)</f>
        <v>0</v>
      </c>
      <c r="AJ17" s="325"/>
      <c r="AK17" s="325"/>
      <c r="AL17" s="325"/>
      <c r="AM17" s="29" t="s">
        <v>38</v>
      </c>
      <c r="AN17" s="18"/>
      <c r="AO17" s="239"/>
    </row>
    <row r="18" spans="2:41" ht="12.75" customHeight="1" x14ac:dyDescent="0.15">
      <c r="B18" s="289"/>
      <c r="C18" s="10" t="s">
        <v>81</v>
      </c>
      <c r="D18" s="11"/>
      <c r="E18" s="11"/>
      <c r="F18" s="11"/>
      <c r="G18" s="11"/>
      <c r="H18" s="11"/>
      <c r="I18" s="11"/>
      <c r="J18" s="11"/>
      <c r="K18" s="11"/>
      <c r="L18" s="11"/>
      <c r="M18" s="11"/>
      <c r="N18" s="11"/>
      <c r="O18" s="11"/>
      <c r="P18" s="11"/>
      <c r="Q18" s="11"/>
      <c r="R18" s="11"/>
      <c r="S18" s="11"/>
      <c r="T18" s="11"/>
      <c r="U18" s="303">
        <f ca="1">COUNTIFS('申請額一覧 '!$F$8:$F$22,C18,'申請額一覧 '!$I$8:$I$22,"&gt;0")+COUNTIFS('申請額一覧 '!$F$8:$F$22,C18,'申請額一覧 '!$L$8:$L$22,"&gt;0")</f>
        <v>0</v>
      </c>
      <c r="V18" s="304"/>
      <c r="W18" s="305" t="s">
        <v>7</v>
      </c>
      <c r="X18" s="306"/>
      <c r="Y18" s="301">
        <f ca="1">SUMIF('申請額一覧 '!$F$8:$F$22,C18,'申請額一覧 '!$I$8:$I$22)+SUMIF('申請額一覧 '!$F$8:$F$22,C18,'申請額一覧 '!$L$8:$L$22)</f>
        <v>0</v>
      </c>
      <c r="Z18" s="302"/>
      <c r="AA18" s="302"/>
      <c r="AB18" s="302"/>
      <c r="AC18" s="29" t="s">
        <v>38</v>
      </c>
      <c r="AD18" s="18"/>
      <c r="AE18" s="303">
        <f ca="1">COUNTIFS('申請額一覧 '!$F$8:$F$22,C18,'申請額一覧 '!$O$8:$O$22,"&gt;0")</f>
        <v>0</v>
      </c>
      <c r="AF18" s="304"/>
      <c r="AG18" s="305" t="s">
        <v>7</v>
      </c>
      <c r="AH18" s="306"/>
      <c r="AI18" s="324">
        <f ca="1">SUMIF('申請額一覧 '!$F$8:$F$22,C18,'申請額一覧 '!$O$8:$O$22)</f>
        <v>0</v>
      </c>
      <c r="AJ18" s="325"/>
      <c r="AK18" s="325"/>
      <c r="AL18" s="325"/>
      <c r="AM18" s="29" t="s">
        <v>38</v>
      </c>
      <c r="AN18" s="18"/>
      <c r="AO18" s="239"/>
    </row>
    <row r="19" spans="2:41" ht="12.75" customHeight="1" x14ac:dyDescent="0.15">
      <c r="B19" s="289"/>
      <c r="C19" s="10" t="s">
        <v>83</v>
      </c>
      <c r="D19" s="11"/>
      <c r="E19" s="11"/>
      <c r="F19" s="11"/>
      <c r="G19" s="11"/>
      <c r="H19" s="11"/>
      <c r="I19" s="11"/>
      <c r="J19" s="11"/>
      <c r="K19" s="11"/>
      <c r="L19" s="11"/>
      <c r="M19" s="11"/>
      <c r="N19" s="11"/>
      <c r="O19" s="11"/>
      <c r="P19" s="11"/>
      <c r="Q19" s="11"/>
      <c r="R19" s="11"/>
      <c r="S19" s="11"/>
      <c r="T19" s="11"/>
      <c r="U19" s="303">
        <f ca="1">COUNTIFS('申請額一覧 '!$F$8:$F$22,C19,'申請額一覧 '!$I$8:$I$22,"&gt;0")+COUNTIFS('申請額一覧 '!$F$8:$F$22,C19,'申請額一覧 '!$L$8:$L$22,"&gt;0")</f>
        <v>0</v>
      </c>
      <c r="V19" s="304"/>
      <c r="W19" s="305" t="s">
        <v>7</v>
      </c>
      <c r="X19" s="306"/>
      <c r="Y19" s="324">
        <f ca="1">SUMIF('申請額一覧 '!$F$8:$F$22,C19,'申請額一覧 '!$I$8:$I$22)+SUMIF('申請額一覧 '!$F$8:$F$22,C19,'申請額一覧 '!$L$8:$L$22)</f>
        <v>0</v>
      </c>
      <c r="Z19" s="325"/>
      <c r="AA19" s="325"/>
      <c r="AB19" s="325"/>
      <c r="AC19" s="29" t="s">
        <v>38</v>
      </c>
      <c r="AD19" s="18"/>
      <c r="AE19" s="303">
        <f ca="1">COUNTIFS('申請額一覧 '!$F$8:$F$22,C19,'申請額一覧 '!$O$8:$O$22,"&gt;0")</f>
        <v>0</v>
      </c>
      <c r="AF19" s="304"/>
      <c r="AG19" s="305" t="s">
        <v>7</v>
      </c>
      <c r="AH19" s="306"/>
      <c r="AI19" s="324">
        <f ca="1">SUMIF('申請額一覧 '!$F$8:$F$22,C19,'申請額一覧 '!$O$8:$O$22)</f>
        <v>0</v>
      </c>
      <c r="AJ19" s="325"/>
      <c r="AK19" s="325"/>
      <c r="AL19" s="325"/>
      <c r="AM19" s="29" t="s">
        <v>38</v>
      </c>
      <c r="AN19" s="18"/>
      <c r="AO19" s="239"/>
    </row>
    <row r="20" spans="2:41" ht="12.75" customHeight="1" x14ac:dyDescent="0.15">
      <c r="B20" s="289"/>
      <c r="C20" s="10" t="s">
        <v>84</v>
      </c>
      <c r="D20" s="11"/>
      <c r="E20" s="11"/>
      <c r="F20" s="11"/>
      <c r="G20" s="11"/>
      <c r="H20" s="11"/>
      <c r="I20" s="11"/>
      <c r="J20" s="11"/>
      <c r="K20" s="11"/>
      <c r="L20" s="11"/>
      <c r="M20" s="11"/>
      <c r="N20" s="11"/>
      <c r="O20" s="11"/>
      <c r="P20" s="11"/>
      <c r="Q20" s="11"/>
      <c r="R20" s="11"/>
      <c r="S20" s="11"/>
      <c r="T20" s="11"/>
      <c r="U20" s="303">
        <f ca="1">COUNTIFS('申請額一覧 '!$F$8:$F$22,C20,'申請額一覧 '!$I$8:$I$22,"&gt;0")+COUNTIFS('申請額一覧 '!$F$8:$F$22,C20,'申請額一覧 '!$L$8:$L$22,"&gt;0")</f>
        <v>0</v>
      </c>
      <c r="V20" s="304"/>
      <c r="W20" s="305" t="s">
        <v>7</v>
      </c>
      <c r="X20" s="306"/>
      <c r="Y20" s="346">
        <f ca="1">SUMIF('申請額一覧 '!$F$8:$F$22,C20,'申請額一覧 '!$I$8:$I$22)+SUMIF('申請額一覧 '!$F$8:$F$22,C20,'申請額一覧 '!$L$8:$L$22)</f>
        <v>0</v>
      </c>
      <c r="Z20" s="347"/>
      <c r="AA20" s="347"/>
      <c r="AB20" s="347"/>
      <c r="AC20" s="29" t="s">
        <v>38</v>
      </c>
      <c r="AD20" s="18"/>
      <c r="AE20" s="303">
        <f ca="1">COUNTIFS('申請額一覧 '!$F$8:$F$22,C20,'申請額一覧 '!$O$8:$O$22,"&gt;0")</f>
        <v>0</v>
      </c>
      <c r="AF20" s="304"/>
      <c r="AG20" s="305" t="s">
        <v>7</v>
      </c>
      <c r="AH20" s="306"/>
      <c r="AI20" s="324">
        <f ca="1">SUMIF('申請額一覧 '!$F$8:$F$22,C20,'申請額一覧 '!$O$8:$O$22)</f>
        <v>0</v>
      </c>
      <c r="AJ20" s="325"/>
      <c r="AK20" s="325"/>
      <c r="AL20" s="325"/>
      <c r="AM20" s="29" t="s">
        <v>38</v>
      </c>
      <c r="AN20" s="18"/>
      <c r="AO20" s="239"/>
    </row>
    <row r="21" spans="2:41" ht="12.75" customHeight="1" x14ac:dyDescent="0.15">
      <c r="B21" s="290"/>
      <c r="C21" s="13" t="s">
        <v>85</v>
      </c>
      <c r="D21" s="14"/>
      <c r="E21" s="14"/>
      <c r="F21" s="14"/>
      <c r="G21" s="14"/>
      <c r="H21" s="14"/>
      <c r="I21" s="14"/>
      <c r="J21" s="14"/>
      <c r="K21" s="14"/>
      <c r="L21" s="14"/>
      <c r="M21" s="14"/>
      <c r="N21" s="14"/>
      <c r="O21" s="14"/>
      <c r="P21" s="14"/>
      <c r="Q21" s="14"/>
      <c r="R21" s="14"/>
      <c r="S21" s="14"/>
      <c r="T21" s="14"/>
      <c r="U21" s="291">
        <f ca="1">COUNTIFS('申請額一覧 '!$F$8:$F$22,C21,'申請額一覧 '!$I$8:$I$22,"&gt;0")+COUNTIFS('申請額一覧 '!$F$8:$F$22,C21,'申請額一覧 '!$L$8:$L$22,"&gt;0")</f>
        <v>0</v>
      </c>
      <c r="V21" s="292"/>
      <c r="W21" s="293" t="s">
        <v>7</v>
      </c>
      <c r="X21" s="294"/>
      <c r="Y21" s="295">
        <f ca="1">SUMIF('申請額一覧 '!$F$8:$F$22,C21,'申請額一覧 '!$I$8:$I$22)+SUMIF('申請額一覧 '!$F$8:$F$22,C21,'申請額一覧 '!$L$8:$L$22)</f>
        <v>0</v>
      </c>
      <c r="Z21" s="296"/>
      <c r="AA21" s="296"/>
      <c r="AB21" s="296"/>
      <c r="AC21" s="30" t="s">
        <v>38</v>
      </c>
      <c r="AD21" s="19"/>
      <c r="AE21" s="297">
        <f ca="1">COUNTIFS('申請額一覧 '!$F$8:$F$22,C21,'申請額一覧 '!$O$8:$O$22,"&gt;0")</f>
        <v>0</v>
      </c>
      <c r="AF21" s="298"/>
      <c r="AG21" s="299" t="s">
        <v>7</v>
      </c>
      <c r="AH21" s="300"/>
      <c r="AI21" s="301">
        <f ca="1">SUMIF('申請額一覧 '!$F$8:$F$22,C21,'申請額一覧 '!$O$8:$O$22)</f>
        <v>0</v>
      </c>
      <c r="AJ21" s="302"/>
      <c r="AK21" s="302"/>
      <c r="AL21" s="302"/>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35">
        <f ca="1">COUNTIFS('申請額一覧 '!$F$8:$F$22,C22,'申請額一覧 '!$I$8:$I$22,"&gt;0")+COUNTIFS('申請額一覧 '!$F$8:$F$22,C22,'申請額一覧 '!$L$8:$L$22,"&gt;0")</f>
        <v>0</v>
      </c>
      <c r="V22" s="336"/>
      <c r="W22" s="337" t="s">
        <v>7</v>
      </c>
      <c r="X22" s="338"/>
      <c r="Y22" s="312">
        <f ca="1">SUMIF('申請額一覧 '!$F$8:$F$22,C22,'申請額一覧 '!$I$8:$I$22)+SUMIF('申請額一覧 '!$F$8:$F$22,C22,'申請額一覧 '!$L$8:$L$22)</f>
        <v>0</v>
      </c>
      <c r="Z22" s="313"/>
      <c r="AA22" s="313"/>
      <c r="AB22" s="313"/>
      <c r="AC22" s="244" t="s">
        <v>38</v>
      </c>
      <c r="AD22" s="27"/>
      <c r="AE22" s="335">
        <f ca="1">COUNTIFS('申請額一覧 '!$F$8:$F$22,C22,'申請額一覧 '!$O$8:$O$22,"&gt;0")</f>
        <v>0</v>
      </c>
      <c r="AF22" s="336"/>
      <c r="AG22" s="337" t="s">
        <v>7</v>
      </c>
      <c r="AH22" s="338"/>
      <c r="AI22" s="314">
        <f ca="1">SUMIF('申請額一覧 '!$F$8:$F$22,C22,'申請額一覧 '!$O$8:$O$22)</f>
        <v>0</v>
      </c>
      <c r="AJ22" s="315"/>
      <c r="AK22" s="315"/>
      <c r="AL22" s="315"/>
      <c r="AM22" s="244" t="s">
        <v>38</v>
      </c>
      <c r="AN22" s="27"/>
      <c r="AO22" s="239"/>
    </row>
    <row r="23" spans="2:41" ht="12.75" customHeight="1" x14ac:dyDescent="0.15">
      <c r="B23" s="289" t="s">
        <v>87</v>
      </c>
      <c r="C23" s="57" t="s">
        <v>88</v>
      </c>
      <c r="D23" s="57"/>
      <c r="E23" s="57"/>
      <c r="F23" s="57"/>
      <c r="G23" s="57"/>
      <c r="H23" s="57"/>
      <c r="I23" s="57"/>
      <c r="J23" s="57"/>
      <c r="K23" s="57"/>
      <c r="L23" s="57"/>
      <c r="M23" s="57"/>
      <c r="N23" s="57"/>
      <c r="O23" s="57"/>
      <c r="P23" s="57"/>
      <c r="Q23" s="57"/>
      <c r="R23" s="57"/>
      <c r="S23" s="57"/>
      <c r="T23" s="57"/>
      <c r="U23" s="316">
        <f ca="1">COUNTIFS('申請額一覧 '!$F$8:$F$22,C23,'申請額一覧 '!$I$8:$I$22,"&gt;0")+COUNTIFS('申請額一覧 '!$F$8:$F$22,C23,'申請額一覧 '!$L$8:$L$22,"&gt;0")</f>
        <v>0</v>
      </c>
      <c r="V23" s="317"/>
      <c r="W23" s="320" t="s">
        <v>7</v>
      </c>
      <c r="X23" s="321"/>
      <c r="Y23" s="307">
        <f ca="1">SUMIF('申請額一覧 '!$F$8:$F$22,C23,'申請額一覧 '!$I$8:$I$22)+SUMIF('申請額一覧 '!$F$8:$F$22,C23,'申請額一覧 '!$L$8:$L$22)</f>
        <v>0</v>
      </c>
      <c r="Z23" s="308"/>
      <c r="AA23" s="308"/>
      <c r="AB23" s="308"/>
      <c r="AC23" s="34" t="s">
        <v>38</v>
      </c>
      <c r="AD23" s="21"/>
      <c r="AE23" s="322">
        <f ca="1">COUNTIFS('申請額一覧 '!$F$8:$F$22,C23,'申請額一覧 '!$O$8:$O$22,"&gt;0")</f>
        <v>0</v>
      </c>
      <c r="AF23" s="323"/>
      <c r="AG23" s="320" t="s">
        <v>7</v>
      </c>
      <c r="AH23" s="321"/>
      <c r="AI23" s="309">
        <f ca="1">SUMIF('申請額一覧 '!$F$8:$F$22,C23,'申請額一覧 '!$O$8:$O$22)</f>
        <v>0</v>
      </c>
      <c r="AJ23" s="310"/>
      <c r="AK23" s="310"/>
      <c r="AL23" s="310"/>
      <c r="AM23" s="34" t="s">
        <v>38</v>
      </c>
      <c r="AN23" s="21"/>
      <c r="AO23" s="239"/>
    </row>
    <row r="24" spans="2:41" ht="12.75" customHeight="1" x14ac:dyDescent="0.15">
      <c r="B24" s="289"/>
      <c r="C24" s="11" t="s">
        <v>89</v>
      </c>
      <c r="D24" s="11"/>
      <c r="E24" s="11"/>
      <c r="F24" s="11"/>
      <c r="G24" s="11"/>
      <c r="H24" s="11"/>
      <c r="I24" s="11"/>
      <c r="J24" s="11"/>
      <c r="K24" s="11"/>
      <c r="L24" s="11"/>
      <c r="M24" s="11"/>
      <c r="N24" s="11"/>
      <c r="O24" s="11"/>
      <c r="P24" s="11"/>
      <c r="Q24" s="11"/>
      <c r="R24" s="11"/>
      <c r="S24" s="11"/>
      <c r="T24" s="11"/>
      <c r="U24" s="303">
        <f ca="1">COUNTIFS('申請額一覧 '!$F$8:$F$22,C24,'申請額一覧 '!$I$8:$I$22,"&gt;0")+COUNTIFS('申請額一覧 '!$F$8:$F$22,C24,'申請額一覧 '!$L$8:$L$22,"&gt;0")</f>
        <v>0</v>
      </c>
      <c r="V24" s="304"/>
      <c r="W24" s="305" t="s">
        <v>7</v>
      </c>
      <c r="X24" s="306"/>
      <c r="Y24" s="301">
        <f ca="1">SUMIF('申請額一覧 '!$F$8:$F$22,C24,'申請額一覧 '!$I$8:$I$22)+SUMIF('申請額一覧 '!$F$8:$F$22,C24,'申請額一覧 '!$L$8:$L$22)</f>
        <v>0</v>
      </c>
      <c r="Z24" s="302"/>
      <c r="AA24" s="302"/>
      <c r="AB24" s="302"/>
      <c r="AC24" s="29" t="s">
        <v>38</v>
      </c>
      <c r="AD24" s="18"/>
      <c r="AE24" s="303">
        <f ca="1">COUNTIFS('申請額一覧 '!$F$8:$F$22,C24,'申請額一覧 '!$O$8:$O$22,"&gt;0")</f>
        <v>0</v>
      </c>
      <c r="AF24" s="304"/>
      <c r="AG24" s="305" t="s">
        <v>7</v>
      </c>
      <c r="AH24" s="306"/>
      <c r="AI24" s="324">
        <f ca="1">SUMIF('申請額一覧 '!$F$8:$F$22,C24,'申請額一覧 '!$O$8:$O$22)</f>
        <v>0</v>
      </c>
      <c r="AJ24" s="325"/>
      <c r="AK24" s="325"/>
      <c r="AL24" s="325"/>
      <c r="AM24" s="29" t="s">
        <v>38</v>
      </c>
      <c r="AN24" s="18"/>
      <c r="AO24" s="239"/>
    </row>
    <row r="25" spans="2:41" ht="12.75" customHeight="1" x14ac:dyDescent="0.15">
      <c r="B25" s="289"/>
      <c r="C25" s="11" t="s">
        <v>90</v>
      </c>
      <c r="D25" s="11"/>
      <c r="E25" s="11"/>
      <c r="F25" s="11"/>
      <c r="G25" s="11"/>
      <c r="H25" s="11"/>
      <c r="I25" s="11"/>
      <c r="J25" s="11"/>
      <c r="K25" s="11"/>
      <c r="L25" s="11"/>
      <c r="M25" s="11"/>
      <c r="N25" s="11"/>
      <c r="O25" s="11"/>
      <c r="P25" s="11"/>
      <c r="Q25" s="11"/>
      <c r="R25" s="11"/>
      <c r="S25" s="11"/>
      <c r="T25" s="11"/>
      <c r="U25" s="303">
        <f ca="1">COUNTIFS('申請額一覧 '!$F$8:$F$22,C25,'申請額一覧 '!$I$8:$I$22,"&gt;0")+COUNTIFS('申請額一覧 '!$F$8:$F$22,C25,'申請額一覧 '!$L$8:$L$22,"&gt;0")</f>
        <v>0</v>
      </c>
      <c r="V25" s="304"/>
      <c r="W25" s="305" t="s">
        <v>7</v>
      </c>
      <c r="X25" s="306"/>
      <c r="Y25" s="301">
        <f ca="1">SUMIF('申請額一覧 '!$F$8:$F$22,C25,'申請額一覧 '!$I$8:$I$22)+SUMIF('申請額一覧 '!$F$8:$F$22,C25,'申請額一覧 '!$L$8:$L$22)</f>
        <v>0</v>
      </c>
      <c r="Z25" s="302"/>
      <c r="AA25" s="302"/>
      <c r="AB25" s="302"/>
      <c r="AC25" s="29" t="s">
        <v>38</v>
      </c>
      <c r="AD25" s="18"/>
      <c r="AE25" s="303">
        <f ca="1">COUNTIFS('申請額一覧 '!$F$8:$F$22,C25,'申請額一覧 '!$O$8:$O$22,"&gt;0")</f>
        <v>0</v>
      </c>
      <c r="AF25" s="304"/>
      <c r="AG25" s="305" t="s">
        <v>7</v>
      </c>
      <c r="AH25" s="306"/>
      <c r="AI25" s="324">
        <f ca="1">SUMIF('申請額一覧 '!$F$8:$F$22,C25,'申請額一覧 '!$O$8:$O$22)</f>
        <v>0</v>
      </c>
      <c r="AJ25" s="325"/>
      <c r="AK25" s="325"/>
      <c r="AL25" s="325"/>
      <c r="AM25" s="29" t="s">
        <v>38</v>
      </c>
      <c r="AN25" s="18"/>
      <c r="AO25" s="239"/>
    </row>
    <row r="26" spans="2:41" ht="12.75" customHeight="1" x14ac:dyDescent="0.15">
      <c r="B26" s="289"/>
      <c r="C26" s="11" t="s">
        <v>91</v>
      </c>
      <c r="D26" s="11"/>
      <c r="E26" s="11"/>
      <c r="F26" s="11"/>
      <c r="G26" s="11"/>
      <c r="H26" s="11"/>
      <c r="I26" s="11"/>
      <c r="J26" s="11"/>
      <c r="K26" s="11"/>
      <c r="L26" s="11"/>
      <c r="M26" s="11"/>
      <c r="N26" s="11"/>
      <c r="O26" s="11"/>
      <c r="P26" s="11"/>
      <c r="Q26" s="11"/>
      <c r="R26" s="11"/>
      <c r="S26" s="11"/>
      <c r="T26" s="11"/>
      <c r="U26" s="303">
        <f ca="1">COUNTIFS('申請額一覧 '!$F$8:$F$22,C26,'申請額一覧 '!$I$8:$I$22,"&gt;0")+COUNTIFS('申請額一覧 '!$F$8:$F$22,C26,'申請額一覧 '!$L$8:$L$22,"&gt;0")</f>
        <v>0</v>
      </c>
      <c r="V26" s="304"/>
      <c r="W26" s="305" t="s">
        <v>7</v>
      </c>
      <c r="X26" s="306"/>
      <c r="Y26" s="301">
        <f ca="1">SUMIF('申請額一覧 '!$F$8:$F$22,C26,'申請額一覧 '!$I$8:$I$22)+SUMIF('申請額一覧 '!$F$8:$F$22,C26,'申請額一覧 '!$L$8:$L$22)</f>
        <v>0</v>
      </c>
      <c r="Z26" s="302"/>
      <c r="AA26" s="302"/>
      <c r="AB26" s="302"/>
      <c r="AC26" s="29" t="s">
        <v>38</v>
      </c>
      <c r="AD26" s="18"/>
      <c r="AE26" s="303">
        <f ca="1">COUNTIFS('申請額一覧 '!$F$8:$F$22,C26,'申請額一覧 '!$O$8:$O$22,"&gt;0")</f>
        <v>0</v>
      </c>
      <c r="AF26" s="304"/>
      <c r="AG26" s="305" t="s">
        <v>7</v>
      </c>
      <c r="AH26" s="306"/>
      <c r="AI26" s="324">
        <f ca="1">SUMIF('申請額一覧 '!$F$8:$F$22,C26,'申請額一覧 '!$O$8:$O$22)</f>
        <v>0</v>
      </c>
      <c r="AJ26" s="325"/>
      <c r="AK26" s="325"/>
      <c r="AL26" s="325"/>
      <c r="AM26" s="29" t="s">
        <v>38</v>
      </c>
      <c r="AN26" s="18"/>
      <c r="AO26" s="239"/>
    </row>
    <row r="27" spans="2:41" ht="12.75" customHeight="1" x14ac:dyDescent="0.15">
      <c r="B27" s="289"/>
      <c r="C27" s="11" t="s">
        <v>92</v>
      </c>
      <c r="D27" s="11"/>
      <c r="E27" s="11"/>
      <c r="F27" s="11"/>
      <c r="G27" s="11"/>
      <c r="H27" s="11"/>
      <c r="I27" s="11"/>
      <c r="J27" s="11"/>
      <c r="K27" s="11"/>
      <c r="L27" s="11"/>
      <c r="M27" s="11"/>
      <c r="N27" s="11"/>
      <c r="O27" s="11"/>
      <c r="P27" s="11"/>
      <c r="Q27" s="11"/>
      <c r="R27" s="11"/>
      <c r="S27" s="11"/>
      <c r="T27" s="11"/>
      <c r="U27" s="303">
        <f ca="1">COUNTIFS('申請額一覧 '!$F$8:$F$22,C27,'申請額一覧 '!$I$8:$I$22,"&gt;0")+COUNTIFS('申請額一覧 '!$F$8:$F$22,C27,'申請額一覧 '!$L$8:$L$22,"&gt;0")</f>
        <v>0</v>
      </c>
      <c r="V27" s="304"/>
      <c r="W27" s="305" t="s">
        <v>7</v>
      </c>
      <c r="X27" s="306"/>
      <c r="Y27" s="324">
        <f ca="1">SUMIF('申請額一覧 '!$F$8:$F$22,C27,'申請額一覧 '!$I$8:$I$22)+SUMIF('申請額一覧 '!$F$8:$F$22,C27,'申請額一覧 '!$L$8:$L$22)</f>
        <v>0</v>
      </c>
      <c r="Z27" s="325"/>
      <c r="AA27" s="325"/>
      <c r="AB27" s="325"/>
      <c r="AC27" s="29" t="s">
        <v>38</v>
      </c>
      <c r="AD27" s="18"/>
      <c r="AE27" s="303">
        <f ca="1">COUNTIFS('申請額一覧 '!$F$8:$F$22,C27,'申請額一覧 '!$O$8:$O$22,"&gt;0")</f>
        <v>0</v>
      </c>
      <c r="AF27" s="304"/>
      <c r="AG27" s="305" t="s">
        <v>7</v>
      </c>
      <c r="AH27" s="306"/>
      <c r="AI27" s="324">
        <f ca="1">SUMIF('申請額一覧 '!$F$8:$F$22,C27,'申請額一覧 '!$O$8:$O$22)</f>
        <v>0</v>
      </c>
      <c r="AJ27" s="325"/>
      <c r="AK27" s="325"/>
      <c r="AL27" s="325"/>
      <c r="AM27" s="29" t="s">
        <v>38</v>
      </c>
      <c r="AN27" s="18"/>
      <c r="AO27" s="239"/>
    </row>
    <row r="28" spans="2:41" ht="12.75" customHeight="1" x14ac:dyDescent="0.15">
      <c r="B28" s="290"/>
      <c r="C28" s="11" t="s">
        <v>101</v>
      </c>
      <c r="D28" s="11"/>
      <c r="E28" s="11"/>
      <c r="F28" s="11"/>
      <c r="G28" s="11"/>
      <c r="H28" s="11"/>
      <c r="I28" s="11"/>
      <c r="J28" s="11"/>
      <c r="K28" s="11"/>
      <c r="L28" s="11"/>
      <c r="M28" s="11"/>
      <c r="N28" s="11"/>
      <c r="O28" s="11"/>
      <c r="P28" s="11"/>
      <c r="Q28" s="11"/>
      <c r="R28" s="11"/>
      <c r="S28" s="11"/>
      <c r="T28" s="11"/>
      <c r="U28" s="291">
        <f ca="1">COUNTIFS('申請額一覧 '!$F$8:$F$22,C28,'申請額一覧 '!$I$8:$I$22,"&gt;0")+COUNTIFS('申請額一覧 '!$F$8:$F$22,C28,'申請額一覧 '!$L$8:$L$22,"&gt;0")</f>
        <v>0</v>
      </c>
      <c r="V28" s="292"/>
      <c r="W28" s="305" t="s">
        <v>7</v>
      </c>
      <c r="X28" s="306"/>
      <c r="Y28" s="309">
        <f ca="1">SUMIF('申請額一覧 '!$F$8:$F$22,C28,'申請額一覧 '!$I$8:$I$22)+SUMIF('申請額一覧 '!$F$8:$F$22,C28,'申請額一覧 '!$L$8:$L$22)</f>
        <v>0</v>
      </c>
      <c r="Z28" s="310"/>
      <c r="AA28" s="310"/>
      <c r="AB28" s="310"/>
      <c r="AC28" s="29" t="s">
        <v>38</v>
      </c>
      <c r="AD28" s="18"/>
      <c r="AE28" s="303">
        <f ca="1">COUNTIFS('申請額一覧 '!$F$8:$F$22,C28,'申請額一覧 '!$O$8:$O$22,"&gt;0")</f>
        <v>0</v>
      </c>
      <c r="AF28" s="304"/>
      <c r="AG28" s="305" t="s">
        <v>7</v>
      </c>
      <c r="AH28" s="306"/>
      <c r="AI28" s="324">
        <f ca="1">SUMIF('申請額一覧 '!$F$8:$F$22,C28,'申請額一覧 '!$O$8:$O$22)</f>
        <v>0</v>
      </c>
      <c r="AJ28" s="325"/>
      <c r="AK28" s="325"/>
      <c r="AL28" s="325"/>
      <c r="AM28" s="29" t="s">
        <v>38</v>
      </c>
      <c r="AN28" s="18"/>
      <c r="AO28" s="239"/>
    </row>
    <row r="29" spans="2:41" ht="12.75" customHeight="1" x14ac:dyDescent="0.15">
      <c r="B29" s="286" t="s">
        <v>8</v>
      </c>
      <c r="C29" s="8" t="s">
        <v>93</v>
      </c>
      <c r="D29" s="8"/>
      <c r="E29" s="8"/>
      <c r="F29" s="8"/>
      <c r="G29" s="8"/>
      <c r="H29" s="8"/>
      <c r="I29" s="8"/>
      <c r="J29" s="8"/>
      <c r="K29" s="8"/>
      <c r="L29" s="8"/>
      <c r="M29" s="8"/>
      <c r="N29" s="8"/>
      <c r="O29" s="8"/>
      <c r="P29" s="8"/>
      <c r="Q29" s="8"/>
      <c r="R29" s="8"/>
      <c r="S29" s="8"/>
      <c r="T29" s="8"/>
      <c r="U29" s="316">
        <f ca="1">COUNTIFS('申請額一覧 '!$F$8:$F$22,C29,'申請額一覧 '!$I$8:$I$22,"&gt;0")+COUNTIFS('申請額一覧 '!$F$8:$F$22,C29,'申請額一覧 '!$L$8:$L$22,"&gt;0")</f>
        <v>0</v>
      </c>
      <c r="V29" s="317"/>
      <c r="W29" s="318" t="s">
        <v>7</v>
      </c>
      <c r="X29" s="319"/>
      <c r="Y29" s="307">
        <f ca="1">SUMIF('申請額一覧 '!$F$8:$F$22,C29,'申請額一覧 '!$I$8:$I$22)+SUMIF('申請額一覧 '!$F$8:$F$22,C29,'申請額一覧 '!$L$8:$L$22)</f>
        <v>0</v>
      </c>
      <c r="Z29" s="308"/>
      <c r="AA29" s="308"/>
      <c r="AB29" s="308"/>
      <c r="AC29" s="33" t="s">
        <v>38</v>
      </c>
      <c r="AD29" s="17"/>
      <c r="AE29" s="316">
        <f ca="1">COUNTIFS('申請額一覧 '!$F$8:$F$22,C29,'申請額一覧 '!$O$8:$O$22,"&gt;0")</f>
        <v>0</v>
      </c>
      <c r="AF29" s="317"/>
      <c r="AG29" s="318" t="s">
        <v>7</v>
      </c>
      <c r="AH29" s="319"/>
      <c r="AI29" s="312">
        <f ca="1">SUMIF('申請額一覧 '!$F$8:$F$22,C29,'申請額一覧 '!$O$8:$O$22)</f>
        <v>0</v>
      </c>
      <c r="AJ29" s="313"/>
      <c r="AK29" s="313"/>
      <c r="AL29" s="313"/>
      <c r="AM29" s="33" t="s">
        <v>38</v>
      </c>
      <c r="AN29" s="17"/>
      <c r="AO29" s="239"/>
    </row>
    <row r="30" spans="2:41" ht="12.75" customHeight="1" x14ac:dyDescent="0.15">
      <c r="B30" s="287"/>
      <c r="C30" s="2" t="s">
        <v>94</v>
      </c>
      <c r="D30" s="16"/>
      <c r="E30" s="16"/>
      <c r="F30" s="16"/>
      <c r="G30" s="16"/>
      <c r="H30" s="16"/>
      <c r="I30" s="16"/>
      <c r="J30" s="16"/>
      <c r="K30" s="16"/>
      <c r="L30" s="16"/>
      <c r="M30" s="16"/>
      <c r="N30" s="16"/>
      <c r="O30" s="16"/>
      <c r="P30" s="16"/>
      <c r="Q30" s="16"/>
      <c r="R30" s="16"/>
      <c r="S30" s="16"/>
      <c r="T30" s="16"/>
      <c r="U30" s="303">
        <f ca="1">COUNTIFS('申請額一覧 '!$F$8:$F$22,C30,'申請額一覧 '!$I$8:$I$22,"&gt;0")+COUNTIFS('申請額一覧 '!$F$8:$F$22,C30,'申請額一覧 '!$L$8:$L$22,"&gt;0")</f>
        <v>0</v>
      </c>
      <c r="V30" s="304"/>
      <c r="W30" s="299" t="s">
        <v>7</v>
      </c>
      <c r="X30" s="300"/>
      <c r="Y30" s="301">
        <f ca="1">SUMIF('申請額一覧 '!$F$8:$F$22,C30,'申請額一覧 '!$I$8:$I$22)+SUMIF('申請額一覧 '!$F$8:$F$22,C30,'申請額一覧 '!$L$8:$L$22)</f>
        <v>0</v>
      </c>
      <c r="Z30" s="302"/>
      <c r="AA30" s="302"/>
      <c r="AB30" s="302"/>
      <c r="AC30" s="30" t="s">
        <v>38</v>
      </c>
      <c r="AD30" s="19"/>
      <c r="AE30" s="297">
        <f ca="1">COUNTIFS('申請額一覧 '!$F$8:$F$22,C30,'申請額一覧 '!$O$8:$O$22,"&gt;0")</f>
        <v>0</v>
      </c>
      <c r="AF30" s="298"/>
      <c r="AG30" s="299" t="s">
        <v>7</v>
      </c>
      <c r="AH30" s="300"/>
      <c r="AI30" s="301">
        <f ca="1">SUMIF('申請額一覧 '!$F$8:$F$22,C30,'申請額一覧 '!$O$8:$O$22)</f>
        <v>0</v>
      </c>
      <c r="AJ30" s="302"/>
      <c r="AK30" s="302"/>
      <c r="AL30" s="302"/>
      <c r="AM30" s="30" t="s">
        <v>38</v>
      </c>
      <c r="AN30" s="19"/>
      <c r="AO30" s="239"/>
    </row>
    <row r="31" spans="2:41" ht="12.75" customHeight="1" x14ac:dyDescent="0.15">
      <c r="B31" s="287"/>
      <c r="C31" s="10" t="s">
        <v>149</v>
      </c>
      <c r="D31" s="11"/>
      <c r="E31" s="11"/>
      <c r="F31" s="11"/>
      <c r="G31" s="11"/>
      <c r="H31" s="11"/>
      <c r="I31" s="11"/>
      <c r="J31" s="11"/>
      <c r="K31" s="11"/>
      <c r="L31" s="11"/>
      <c r="M31" s="11"/>
      <c r="N31" s="11"/>
      <c r="O31" s="11"/>
      <c r="P31" s="11"/>
      <c r="Q31" s="11"/>
      <c r="R31" s="11"/>
      <c r="S31" s="11"/>
      <c r="T31" s="11"/>
      <c r="U31" s="303">
        <f ca="1">COUNTIFS('申請額一覧 '!$F$8:$F$22,C31,'申請額一覧 '!$I$8:$I$22,"&gt;0")+COUNTIFS('申請額一覧 '!$F$8:$F$22,C31,'申請額一覧 '!$L$8:$L$22,"&gt;0")</f>
        <v>0</v>
      </c>
      <c r="V31" s="304"/>
      <c r="W31" s="305" t="s">
        <v>7</v>
      </c>
      <c r="X31" s="306"/>
      <c r="Y31" s="301">
        <f ca="1">SUMIF('申請額一覧 '!$F$8:$F$22,C31,'申請額一覧 '!$I$8:$I$22)+SUMIF('申請額一覧 '!$F$8:$F$22,C31,'申請額一覧 '!$L$8:$L$22)</f>
        <v>0</v>
      </c>
      <c r="Z31" s="302"/>
      <c r="AA31" s="302"/>
      <c r="AB31" s="302"/>
      <c r="AC31" s="29" t="s">
        <v>38</v>
      </c>
      <c r="AD31" s="18"/>
      <c r="AE31" s="303">
        <f ca="1">COUNTIFS('申請額一覧 '!$F$8:$F$22,C31,'申請額一覧 '!$O$8:$O$22,"&gt;0")</f>
        <v>0</v>
      </c>
      <c r="AF31" s="304"/>
      <c r="AG31" s="305" t="s">
        <v>7</v>
      </c>
      <c r="AH31" s="306"/>
      <c r="AI31" s="324">
        <f ca="1">SUMIF('申請額一覧 '!$F$8:$F$22,C31,'申請額一覧 '!$O$8:$O$22)</f>
        <v>0</v>
      </c>
      <c r="AJ31" s="325"/>
      <c r="AK31" s="325"/>
      <c r="AL31" s="325"/>
      <c r="AM31" s="29" t="s">
        <v>38</v>
      </c>
      <c r="AN31" s="18"/>
      <c r="AO31" s="239"/>
    </row>
    <row r="32" spans="2:41" ht="12.75" customHeight="1" x14ac:dyDescent="0.15">
      <c r="B32" s="287"/>
      <c r="C32" s="10" t="s">
        <v>150</v>
      </c>
      <c r="D32" s="11"/>
      <c r="E32" s="11"/>
      <c r="F32" s="11"/>
      <c r="G32" s="11"/>
      <c r="H32" s="11"/>
      <c r="I32" s="11"/>
      <c r="J32" s="11"/>
      <c r="K32" s="11"/>
      <c r="L32" s="11"/>
      <c r="M32" s="11"/>
      <c r="N32" s="11"/>
      <c r="O32" s="11"/>
      <c r="P32" s="11"/>
      <c r="Q32" s="11"/>
      <c r="R32" s="11"/>
      <c r="S32" s="11"/>
      <c r="T32" s="11"/>
      <c r="U32" s="303">
        <f ca="1">COUNTIFS('申請額一覧 '!$F$8:$F$22,C32,'申請額一覧 '!$I$8:$I$22,"&gt;0")+COUNTIFS('申請額一覧 '!$F$8:$F$22,C32,'申請額一覧 '!$L$8:$L$22,"&gt;0")</f>
        <v>0</v>
      </c>
      <c r="V32" s="304"/>
      <c r="W32" s="305" t="s">
        <v>7</v>
      </c>
      <c r="X32" s="306"/>
      <c r="Y32" s="301">
        <f ca="1">SUMIF('申請額一覧 '!$F$8:$F$22,C32,'申請額一覧 '!$I$8:$I$22)+SUMIF('申請額一覧 '!$F$8:$F$22,C32,'申請額一覧 '!$L$8:$L$22)</f>
        <v>0</v>
      </c>
      <c r="Z32" s="302"/>
      <c r="AA32" s="302"/>
      <c r="AB32" s="302"/>
      <c r="AC32" s="53" t="s">
        <v>38</v>
      </c>
      <c r="AD32" s="54"/>
      <c r="AE32" s="339">
        <f ca="1">COUNTIFS('申請額一覧 '!$F$8:$F$22,C32,'申請額一覧 '!$O$8:$O$22,"&gt;0")</f>
        <v>0</v>
      </c>
      <c r="AF32" s="340"/>
      <c r="AG32" s="341" t="s">
        <v>7</v>
      </c>
      <c r="AH32" s="342"/>
      <c r="AI32" s="346">
        <f ca="1">SUMIF('申請額一覧 '!$F$8:$F$22,C32,'申請額一覧 '!$O$8:$O$22)</f>
        <v>0</v>
      </c>
      <c r="AJ32" s="347"/>
      <c r="AK32" s="347"/>
      <c r="AL32" s="347"/>
      <c r="AM32" s="30" t="s">
        <v>38</v>
      </c>
      <c r="AN32" s="19"/>
      <c r="AO32" s="239"/>
    </row>
    <row r="33" spans="2:41" ht="12.75" customHeight="1" x14ac:dyDescent="0.15">
      <c r="B33" s="287"/>
      <c r="C33" s="58" t="s">
        <v>158</v>
      </c>
      <c r="D33" s="57"/>
      <c r="E33" s="57"/>
      <c r="F33" s="57"/>
      <c r="G33" s="57"/>
      <c r="H33" s="57"/>
      <c r="I33" s="57"/>
      <c r="J33" s="57"/>
      <c r="K33" s="57"/>
      <c r="L33" s="57"/>
      <c r="M33" s="57"/>
      <c r="N33" s="57"/>
      <c r="O33" s="57"/>
      <c r="P33" s="57"/>
      <c r="Q33" s="57"/>
      <c r="R33" s="57"/>
      <c r="S33" s="57"/>
      <c r="T33" s="57"/>
      <c r="U33" s="303">
        <f ca="1">COUNTIFS('申請額一覧 '!$F$8:$F$22,C33,'申請額一覧 '!$I$8:$I$22,"&gt;0")+COUNTIFS('申請額一覧 '!$F$8:$F$22,C33,'申請額一覧 '!$L$8:$L$22,"&gt;0")</f>
        <v>0</v>
      </c>
      <c r="V33" s="304"/>
      <c r="W33" s="305" t="s">
        <v>7</v>
      </c>
      <c r="X33" s="306"/>
      <c r="Y33" s="324">
        <f ca="1">SUMIF('申請額一覧 '!$F$8:$F$22,C33,'申請額一覧 '!$I$8:$I$22)+SUMIF('申請額一覧 '!$F$8:$F$22,C33,'申請額一覧 '!$L$8:$L$22)</f>
        <v>0</v>
      </c>
      <c r="Z33" s="325"/>
      <c r="AA33" s="325"/>
      <c r="AB33" s="325"/>
      <c r="AC33" s="29" t="s">
        <v>38</v>
      </c>
      <c r="AD33" s="18"/>
      <c r="AE33" s="303">
        <f ca="1">COUNTIFS('申請額一覧 '!$F$8:$F$22,C33,'申請額一覧 '!$O$8:$O$22,"&gt;0")</f>
        <v>0</v>
      </c>
      <c r="AF33" s="304"/>
      <c r="AG33" s="305" t="s">
        <v>7</v>
      </c>
      <c r="AH33" s="306"/>
      <c r="AI33" s="324">
        <f ca="1">SUMIF('申請額一覧 '!$F$8:$F$22,C33,'申請額一覧 '!$O$8:$O$22)</f>
        <v>0</v>
      </c>
      <c r="AJ33" s="325"/>
      <c r="AK33" s="325"/>
      <c r="AL33" s="325"/>
      <c r="AM33" s="29" t="s">
        <v>38</v>
      </c>
      <c r="AN33" s="18"/>
      <c r="AO33" s="239"/>
    </row>
    <row r="34" spans="2:41" ht="12.75" customHeight="1" x14ac:dyDescent="0.15">
      <c r="B34" s="287"/>
      <c r="C34" s="58" t="s">
        <v>82</v>
      </c>
      <c r="D34" s="57"/>
      <c r="E34" s="57"/>
      <c r="F34" s="57"/>
      <c r="G34" s="57"/>
      <c r="H34" s="57"/>
      <c r="I34" s="57"/>
      <c r="J34" s="57"/>
      <c r="K34" s="57"/>
      <c r="L34" s="57"/>
      <c r="M34" s="57"/>
      <c r="N34" s="57"/>
      <c r="O34" s="57"/>
      <c r="P34" s="57"/>
      <c r="Q34" s="57"/>
      <c r="R34" s="57"/>
      <c r="S34" s="57"/>
      <c r="T34" s="57"/>
      <c r="U34" s="303">
        <f ca="1">COUNTIFS('申請額一覧 '!$F$8:$F$22,C34,'申請額一覧 '!$I$8:$I$22,"&gt;0")+COUNTIFS('申請額一覧 '!$F$8:$F$22,C34,'申請額一覧 '!$L$8:$L$22,"&gt;0")</f>
        <v>0</v>
      </c>
      <c r="V34" s="304"/>
      <c r="W34" s="320" t="s">
        <v>7</v>
      </c>
      <c r="X34" s="321"/>
      <c r="Y34" s="301">
        <f ca="1">SUMIF('申請額一覧 '!$F$8:$F$22,C34,'申請額一覧 '!$I$8:$I$22)+SUMIF('申請額一覧 '!$F$8:$F$22,C34,'申請額一覧 '!$L$8:$L$22)</f>
        <v>0</v>
      </c>
      <c r="Z34" s="302"/>
      <c r="AA34" s="302"/>
      <c r="AB34" s="302"/>
      <c r="AC34" s="29" t="s">
        <v>38</v>
      </c>
      <c r="AD34" s="18"/>
      <c r="AE34" s="303">
        <f ca="1">COUNTIFS('申請額一覧 '!$F$8:$F$22,C34,'申請額一覧 '!$O$8:$O$22,"&gt;0")</f>
        <v>0</v>
      </c>
      <c r="AF34" s="304"/>
      <c r="AG34" s="305" t="s">
        <v>7</v>
      </c>
      <c r="AH34" s="306"/>
      <c r="AI34" s="324">
        <f ca="1">SUMIF('申請額一覧 '!$F$8:$F$22,C34,'申請額一覧 '!$O$8:$O$22)</f>
        <v>0</v>
      </c>
      <c r="AJ34" s="325"/>
      <c r="AK34" s="325"/>
      <c r="AL34" s="325"/>
      <c r="AM34" s="29" t="s">
        <v>152</v>
      </c>
      <c r="AN34" s="18"/>
      <c r="AO34" s="239"/>
    </row>
    <row r="35" spans="2:41" ht="12.75" customHeight="1" x14ac:dyDescent="0.15">
      <c r="B35" s="287"/>
      <c r="C35" s="58" t="s">
        <v>96</v>
      </c>
      <c r="D35" s="57"/>
      <c r="E35" s="57"/>
      <c r="F35" s="57"/>
      <c r="G35" s="57"/>
      <c r="H35" s="57"/>
      <c r="I35" s="57"/>
      <c r="J35" s="57"/>
      <c r="K35" s="57"/>
      <c r="L35" s="57"/>
      <c r="M35" s="57"/>
      <c r="N35" s="57"/>
      <c r="O35" s="57"/>
      <c r="P35" s="57"/>
      <c r="Q35" s="57"/>
      <c r="R35" s="57"/>
      <c r="S35" s="57"/>
      <c r="T35" s="57"/>
      <c r="U35" s="303">
        <f ca="1">COUNTIFS('申請額一覧 '!$F$8:$F$22,C35,'申請額一覧 '!$I$8:$I$22,"&gt;0")+COUNTIFS('申請額一覧 '!$F$8:$F$22,C35,'申請額一覧 '!$L$8:$L$22,"&gt;0")</f>
        <v>0</v>
      </c>
      <c r="V35" s="304"/>
      <c r="W35" s="320" t="s">
        <v>7</v>
      </c>
      <c r="X35" s="321"/>
      <c r="Y35" s="324">
        <f ca="1">SUMIF('申請額一覧 '!$F$8:$F$22,C35,'申請額一覧 '!$I$8:$I$22)+SUMIF('申請額一覧 '!$F$8:$F$22,C35,'申請額一覧 '!$L$8:$L$22)</f>
        <v>0</v>
      </c>
      <c r="Z35" s="325"/>
      <c r="AA35" s="325"/>
      <c r="AB35" s="325"/>
      <c r="AC35" s="34" t="s">
        <v>38</v>
      </c>
      <c r="AD35" s="21"/>
      <c r="AE35" s="322">
        <f ca="1">COUNTIFS('申請額一覧 '!$F$8:$F$22,C35,'申請額一覧 '!$O$8:$O$22,"&gt;0")</f>
        <v>0</v>
      </c>
      <c r="AF35" s="323"/>
      <c r="AG35" s="320" t="s">
        <v>7</v>
      </c>
      <c r="AH35" s="321"/>
      <c r="AI35" s="309">
        <f ca="1">SUMIF('申請額一覧 '!$F$8:$F$22,C35,'申請額一覧 '!$O$8:$O$22)</f>
        <v>0</v>
      </c>
      <c r="AJ35" s="310"/>
      <c r="AK35" s="310"/>
      <c r="AL35" s="310"/>
      <c r="AM35" s="34" t="s">
        <v>38</v>
      </c>
      <c r="AN35" s="21"/>
      <c r="AO35" s="239"/>
    </row>
    <row r="36" spans="2:41" ht="12.75" customHeight="1" x14ac:dyDescent="0.15">
      <c r="B36" s="287"/>
      <c r="C36" s="15" t="s">
        <v>95</v>
      </c>
      <c r="D36" s="16"/>
      <c r="E36" s="16"/>
      <c r="F36" s="16"/>
      <c r="G36" s="16"/>
      <c r="H36" s="16"/>
      <c r="I36" s="16"/>
      <c r="J36" s="16"/>
      <c r="K36" s="16"/>
      <c r="L36" s="16"/>
      <c r="M36" s="16"/>
      <c r="N36" s="16"/>
      <c r="O36" s="16"/>
      <c r="P36" s="16"/>
      <c r="Q36" s="16"/>
      <c r="R36" s="16"/>
      <c r="S36" s="16"/>
      <c r="T36" s="16"/>
      <c r="U36" s="291">
        <f ca="1">COUNTIFS('申請額一覧 '!$F$8:$F$22,C36,'申請額一覧 '!$I$8:$I$22,"&gt;0")+COUNTIFS('申請額一覧 '!$F$8:$F$22,C36,'申請額一覧 '!$L$8:$L$22,"&gt;0")</f>
        <v>0</v>
      </c>
      <c r="V36" s="292"/>
      <c r="W36" s="299" t="s">
        <v>7</v>
      </c>
      <c r="X36" s="300"/>
      <c r="Y36" s="309">
        <f ca="1">SUMIF('申請額一覧 '!$F$8:$F$22,C36,'申請額一覧 '!$I$8:$I$22)+SUMIF('申請額一覧 '!$F$8:$F$22,C36,'申請額一覧 '!$L$8:$L$22)</f>
        <v>0</v>
      </c>
      <c r="Z36" s="310"/>
      <c r="AA36" s="310"/>
      <c r="AB36" s="310"/>
      <c r="AC36" s="30" t="s">
        <v>38</v>
      </c>
      <c r="AD36" s="19"/>
      <c r="AE36" s="297">
        <f ca="1">COUNTIFS('申請額一覧 '!$F$8:$F$22,C36,'申請額一覧 '!$O$8:$O$22,"&gt;0")</f>
        <v>0</v>
      </c>
      <c r="AF36" s="298"/>
      <c r="AG36" s="299" t="s">
        <v>7</v>
      </c>
      <c r="AH36" s="300"/>
      <c r="AI36" s="301">
        <f ca="1">SUMIF('申請額一覧 '!$F$8:$F$22,C36,'申請額一覧 '!$O$8:$O$22)</f>
        <v>0</v>
      </c>
      <c r="AJ36" s="302"/>
      <c r="AK36" s="302"/>
      <c r="AL36" s="302"/>
      <c r="AM36" s="30" t="s">
        <v>38</v>
      </c>
      <c r="AN36" s="19"/>
      <c r="AO36" s="239"/>
    </row>
    <row r="37" spans="2:41" ht="12.75" customHeight="1" x14ac:dyDescent="0.15">
      <c r="B37" s="288" t="s">
        <v>102</v>
      </c>
      <c r="C37" s="7" t="s">
        <v>97</v>
      </c>
      <c r="D37" s="8"/>
      <c r="E37" s="8"/>
      <c r="F37" s="8"/>
      <c r="G37" s="8"/>
      <c r="H37" s="8"/>
      <c r="I37" s="8"/>
      <c r="J37" s="8"/>
      <c r="K37" s="8"/>
      <c r="L37" s="8"/>
      <c r="M37" s="8"/>
      <c r="N37" s="8"/>
      <c r="O37" s="8"/>
      <c r="P37" s="8"/>
      <c r="Q37" s="8"/>
      <c r="R37" s="8"/>
      <c r="S37" s="8"/>
      <c r="T37" s="8"/>
      <c r="U37" s="316">
        <f ca="1">COUNTIFS('申請額一覧 '!$F$8:$F$22,C37,'申請額一覧 '!$I$8:$I$22,"&gt;0")+COUNTIFS('申請額一覧 '!$F$8:$F$22,C37,'申請額一覧 '!$L$8:$L$22,"&gt;0")</f>
        <v>0</v>
      </c>
      <c r="V37" s="317"/>
      <c r="W37" s="318" t="s">
        <v>7</v>
      </c>
      <c r="X37" s="319"/>
      <c r="Y37" s="307">
        <f ca="1">SUMIF('申請額一覧 '!$F$8:$F$22,C37,'申請額一覧 '!$I$8:$I$22)+SUMIF('申請額一覧 '!$F$8:$F$22,C37,'申請額一覧 '!$L$8:$L$22)</f>
        <v>0</v>
      </c>
      <c r="Z37" s="308"/>
      <c r="AA37" s="308"/>
      <c r="AB37" s="308"/>
      <c r="AC37" s="33" t="s">
        <v>38</v>
      </c>
      <c r="AD37" s="17"/>
      <c r="AE37" s="316">
        <f ca="1">COUNTIFS('申請額一覧 '!$F$8:$F$22,C37,'申請額一覧 '!$O$8:$O$22,"&gt;0")</f>
        <v>0</v>
      </c>
      <c r="AF37" s="317"/>
      <c r="AG37" s="318" t="s">
        <v>7</v>
      </c>
      <c r="AH37" s="319"/>
      <c r="AI37" s="312">
        <f ca="1">SUMIF('申請額一覧 '!$F$8:$F$22,C37,'申請額一覧 '!$O$8:$O$22)</f>
        <v>0</v>
      </c>
      <c r="AJ37" s="313"/>
      <c r="AK37" s="313"/>
      <c r="AL37" s="313"/>
      <c r="AM37" s="33" t="s">
        <v>38</v>
      </c>
      <c r="AN37" s="17"/>
      <c r="AO37" s="239"/>
    </row>
    <row r="38" spans="2:41" ht="12.75" customHeight="1" x14ac:dyDescent="0.15">
      <c r="B38" s="289"/>
      <c r="C38" s="10" t="s">
        <v>99</v>
      </c>
      <c r="D38" s="11"/>
      <c r="E38" s="11"/>
      <c r="F38" s="11"/>
      <c r="G38" s="11"/>
      <c r="H38" s="11"/>
      <c r="I38" s="11"/>
      <c r="J38" s="11"/>
      <c r="K38" s="11"/>
      <c r="L38" s="11"/>
      <c r="M38" s="11"/>
      <c r="N38" s="11"/>
      <c r="O38" s="11"/>
      <c r="P38" s="11"/>
      <c r="Q38" s="11"/>
      <c r="R38" s="11"/>
      <c r="S38" s="11"/>
      <c r="T38" s="11"/>
      <c r="U38" s="303">
        <f ca="1">COUNTIFS('申請額一覧 '!$F$8:$F$22,C38,'申請額一覧 '!$I$8:$I$22,"&gt;0")+COUNTIFS('申請額一覧 '!$F$8:$F$22,C38,'申請額一覧 '!$L$8:$L$22,"&gt;0")</f>
        <v>0</v>
      </c>
      <c r="V38" s="304"/>
      <c r="W38" s="305" t="s">
        <v>7</v>
      </c>
      <c r="X38" s="306"/>
      <c r="Y38" s="301">
        <f ca="1">SUMIF('申請額一覧 '!$F$8:$F$22,C38,'申請額一覧 '!$I$8:$I$22)+SUMIF('申請額一覧 '!$F$8:$F$22,C38,'申請額一覧 '!$L$8:$L$22)</f>
        <v>0</v>
      </c>
      <c r="Z38" s="302"/>
      <c r="AA38" s="302"/>
      <c r="AB38" s="302"/>
      <c r="AC38" s="29" t="s">
        <v>38</v>
      </c>
      <c r="AD38" s="18"/>
      <c r="AE38" s="303">
        <f ca="1">COUNTIFS('申請額一覧 '!$F$8:$F$22,C38,'申請額一覧 '!$O$8:$O$22,"&gt;0")</f>
        <v>0</v>
      </c>
      <c r="AF38" s="304"/>
      <c r="AG38" s="305" t="s">
        <v>7</v>
      </c>
      <c r="AH38" s="306"/>
      <c r="AI38" s="324">
        <f ca="1">SUMIF('申請額一覧 '!$F$8:$F$22,C38,'申請額一覧 '!$O$8:$O$22)</f>
        <v>0</v>
      </c>
      <c r="AJ38" s="325"/>
      <c r="AK38" s="325"/>
      <c r="AL38" s="325"/>
      <c r="AM38" s="29" t="s">
        <v>38</v>
      </c>
      <c r="AN38" s="18"/>
      <c r="AO38" s="239"/>
    </row>
    <row r="39" spans="2:41" ht="12.75" customHeight="1" x14ac:dyDescent="0.15">
      <c r="B39" s="289"/>
      <c r="C39" s="10" t="s">
        <v>151</v>
      </c>
      <c r="D39" s="11"/>
      <c r="E39" s="11"/>
      <c r="F39" s="11"/>
      <c r="G39" s="11"/>
      <c r="H39" s="11"/>
      <c r="I39" s="11"/>
      <c r="J39" s="11"/>
      <c r="K39" s="11"/>
      <c r="L39" s="11"/>
      <c r="M39" s="11"/>
      <c r="N39" s="11"/>
      <c r="O39" s="11"/>
      <c r="P39" s="11"/>
      <c r="Q39" s="11"/>
      <c r="R39" s="11"/>
      <c r="S39" s="11"/>
      <c r="T39" s="11"/>
      <c r="U39" s="303">
        <f ca="1">COUNTIFS('申請額一覧 '!$F$8:$F$22,C39,'申請額一覧 '!$I$8:$I$22,"&gt;0")+COUNTIFS('申請額一覧 '!$F$8:$F$22,C39,'申請額一覧 '!$L$8:$L$22,"&gt;0")</f>
        <v>0</v>
      </c>
      <c r="V39" s="304"/>
      <c r="W39" s="305" t="s">
        <v>7</v>
      </c>
      <c r="X39" s="306"/>
      <c r="Y39" s="301">
        <f ca="1">SUMIF('申請額一覧 '!$F$8:$F$22,C39,'申請額一覧 '!$I$8:$I$22)+SUMIF('申請額一覧 '!$F$8:$F$22,C39,'申請額一覧 '!$L$8:$L$22)</f>
        <v>0</v>
      </c>
      <c r="Z39" s="302"/>
      <c r="AA39" s="302"/>
      <c r="AB39" s="302"/>
      <c r="AC39" s="29" t="s">
        <v>38</v>
      </c>
      <c r="AD39" s="18"/>
      <c r="AE39" s="303">
        <f ca="1">COUNTIFS('申請額一覧 '!$F$8:$F$22,C39,'申請額一覧 '!$O$8:$O$22,"&gt;0")</f>
        <v>0</v>
      </c>
      <c r="AF39" s="304"/>
      <c r="AG39" s="305" t="s">
        <v>7</v>
      </c>
      <c r="AH39" s="306"/>
      <c r="AI39" s="324">
        <f ca="1">SUMIF('申請額一覧 '!$F$8:$F$22,C39,'申請額一覧 '!$O$8:$O$22)</f>
        <v>0</v>
      </c>
      <c r="AJ39" s="325"/>
      <c r="AK39" s="325"/>
      <c r="AL39" s="325"/>
      <c r="AM39" s="29" t="s">
        <v>38</v>
      </c>
      <c r="AN39" s="18"/>
      <c r="AO39" s="239"/>
    </row>
    <row r="40" spans="2:41" ht="12.75" customHeight="1" x14ac:dyDescent="0.15">
      <c r="B40" s="290"/>
      <c r="C40" s="13" t="s">
        <v>98</v>
      </c>
      <c r="D40" s="14"/>
      <c r="E40" s="14"/>
      <c r="F40" s="14"/>
      <c r="G40" s="14"/>
      <c r="H40" s="14"/>
      <c r="I40" s="14"/>
      <c r="J40" s="14"/>
      <c r="K40" s="14"/>
      <c r="L40" s="14"/>
      <c r="M40" s="14"/>
      <c r="N40" s="14"/>
      <c r="O40" s="14"/>
      <c r="P40" s="14"/>
      <c r="Q40" s="14"/>
      <c r="R40" s="14"/>
      <c r="S40" s="14"/>
      <c r="T40" s="14"/>
      <c r="U40" s="291">
        <f ca="1">COUNTIFS('申請額一覧 '!$F$8:$F$22,C40,'申請額一覧 '!$I$8:$I$22,"&gt;0")+COUNTIFS('申請額一覧 '!$F$8:$F$22,C40,'申請額一覧 '!$L$8:$L$22,"&gt;0")</f>
        <v>0</v>
      </c>
      <c r="V40" s="292"/>
      <c r="W40" s="293" t="s">
        <v>7</v>
      </c>
      <c r="X40" s="294"/>
      <c r="Y40" s="295">
        <f ca="1">SUMIF('申請額一覧 '!$F$8:$F$22,C40,'申請額一覧 '!$I$8:$I$22)+SUMIF('申請額一覧 '!$F$8:$F$22,C40,'申請額一覧 '!$L$8:$L$22)</f>
        <v>0</v>
      </c>
      <c r="Z40" s="296"/>
      <c r="AA40" s="296"/>
      <c r="AB40" s="296"/>
      <c r="AC40" s="55" t="s">
        <v>38</v>
      </c>
      <c r="AD40" s="56"/>
      <c r="AE40" s="291">
        <f ca="1">COUNTIFS('申請額一覧 '!$F$8:$F$22,C40,'申請額一覧 '!$O$8:$O$22,"&gt;0")</f>
        <v>0</v>
      </c>
      <c r="AF40" s="292"/>
      <c r="AG40" s="293" t="s">
        <v>7</v>
      </c>
      <c r="AH40" s="294"/>
      <c r="AI40" s="295">
        <f ca="1">SUMIF('申請額一覧 '!$F$8:$F$22,C40,'申請額一覧 '!$O$8:$O$22)</f>
        <v>0</v>
      </c>
      <c r="AJ40" s="296"/>
      <c r="AK40" s="296"/>
      <c r="AL40" s="296"/>
      <c r="AM40" s="55" t="s">
        <v>38</v>
      </c>
      <c r="AN40" s="56"/>
      <c r="AO40" s="239"/>
    </row>
    <row r="41" spans="2:41" ht="15.75" customHeight="1" x14ac:dyDescent="0.15">
      <c r="B41" s="326" t="s">
        <v>9</v>
      </c>
      <c r="C41" s="327"/>
      <c r="D41" s="327"/>
      <c r="E41" s="327"/>
      <c r="F41" s="327"/>
      <c r="G41" s="327"/>
      <c r="H41" s="327"/>
      <c r="I41" s="327"/>
      <c r="J41" s="327"/>
      <c r="K41" s="327"/>
      <c r="L41" s="327"/>
      <c r="M41" s="327"/>
      <c r="N41" s="327"/>
      <c r="O41" s="327"/>
      <c r="P41" s="327"/>
      <c r="Q41" s="327"/>
      <c r="R41" s="327"/>
      <c r="S41" s="327"/>
      <c r="T41" s="328"/>
      <c r="U41" s="335">
        <f ca="1">SUM(U12:V40)</f>
        <v>0</v>
      </c>
      <c r="V41" s="336"/>
      <c r="W41" s="337" t="s">
        <v>7</v>
      </c>
      <c r="X41" s="338"/>
      <c r="Y41" s="312">
        <f ca="1">SUM(Y12:AB40)</f>
        <v>0</v>
      </c>
      <c r="Z41" s="313"/>
      <c r="AA41" s="313"/>
      <c r="AB41" s="313"/>
      <c r="AC41" s="244" t="s">
        <v>38</v>
      </c>
      <c r="AD41" s="27"/>
      <c r="AE41" s="335">
        <f ca="1">SUM(AE12:AF40)</f>
        <v>0</v>
      </c>
      <c r="AF41" s="336"/>
      <c r="AG41" s="337" t="s">
        <v>7</v>
      </c>
      <c r="AH41" s="338"/>
      <c r="AI41" s="314">
        <f ca="1">SUM(AI12:AL40)</f>
        <v>0</v>
      </c>
      <c r="AJ41" s="315"/>
      <c r="AK41" s="315"/>
      <c r="AL41" s="315"/>
      <c r="AM41" s="244" t="s">
        <v>38</v>
      </c>
      <c r="AN41" s="27"/>
      <c r="AO41" s="239"/>
    </row>
    <row r="42" spans="2:41" ht="15.75" customHeight="1" x14ac:dyDescent="0.15">
      <c r="B42" s="326" t="s">
        <v>104</v>
      </c>
      <c r="C42" s="327"/>
      <c r="D42" s="327"/>
      <c r="E42" s="327"/>
      <c r="F42" s="327"/>
      <c r="G42" s="327"/>
      <c r="H42" s="327"/>
      <c r="I42" s="327"/>
      <c r="J42" s="327"/>
      <c r="K42" s="327"/>
      <c r="L42" s="327"/>
      <c r="M42" s="327"/>
      <c r="N42" s="327"/>
      <c r="O42" s="327"/>
      <c r="P42" s="327"/>
      <c r="Q42" s="327"/>
      <c r="R42" s="327"/>
      <c r="S42" s="327"/>
      <c r="T42" s="328"/>
      <c r="U42" s="356">
        <f ca="1">Y41+AI41</f>
        <v>0</v>
      </c>
      <c r="V42" s="357"/>
      <c r="W42" s="357"/>
      <c r="X42" s="357"/>
      <c r="Y42" s="357"/>
      <c r="Z42" s="357"/>
      <c r="AA42" s="357"/>
      <c r="AB42" s="357"/>
      <c r="AC42" s="357"/>
      <c r="AD42" s="357"/>
      <c r="AE42" s="357"/>
      <c r="AF42" s="357"/>
      <c r="AG42" s="357"/>
      <c r="AH42" s="357"/>
      <c r="AI42" s="357"/>
      <c r="AJ42" s="357"/>
      <c r="AK42" s="357"/>
      <c r="AL42" s="357"/>
      <c r="AM42" s="244" t="s">
        <v>38</v>
      </c>
      <c r="AN42" s="27"/>
      <c r="AO42" s="239"/>
    </row>
    <row r="43" spans="2:41" x14ac:dyDescent="0.15">
      <c r="B43" s="284"/>
    </row>
  </sheetData>
  <mergeCells count="197">
    <mergeCell ref="AI41:AL41"/>
    <mergeCell ref="B42:T42"/>
    <mergeCell ref="U42:AL42"/>
    <mergeCell ref="B41:T41"/>
    <mergeCell ref="U41:V41"/>
    <mergeCell ref="W41:X41"/>
    <mergeCell ref="Y41:AB41"/>
    <mergeCell ref="AE41:AF41"/>
    <mergeCell ref="AG41:AH41"/>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B37:B40"/>
    <mergeCell ref="U37:V37"/>
    <mergeCell ref="W37:X37"/>
    <mergeCell ref="Y37:AB37"/>
    <mergeCell ref="AE37:AF37"/>
    <mergeCell ref="AG37:AH37"/>
    <mergeCell ref="U39:V39"/>
    <mergeCell ref="W39:X39"/>
    <mergeCell ref="Y39:AB39"/>
    <mergeCell ref="AE39:AF39"/>
    <mergeCell ref="AG39:AH39"/>
    <mergeCell ref="U36:V36"/>
    <mergeCell ref="W36:X36"/>
    <mergeCell ref="Y36:AB36"/>
    <mergeCell ref="AE36:AF36"/>
    <mergeCell ref="AG36:AH36"/>
    <mergeCell ref="AI36:AL36"/>
    <mergeCell ref="U35:V35"/>
    <mergeCell ref="W35:X35"/>
    <mergeCell ref="Y35:AB35"/>
    <mergeCell ref="AE35:AF35"/>
    <mergeCell ref="AG35:AH35"/>
    <mergeCell ref="AI35:AL35"/>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U22:V22"/>
    <mergeCell ref="W22:X22"/>
    <mergeCell ref="Y22:AB22"/>
    <mergeCell ref="AE22:AF22"/>
    <mergeCell ref="AG22:AH22"/>
    <mergeCell ref="AI22:AL22"/>
    <mergeCell ref="U21:V21"/>
    <mergeCell ref="W21:X21"/>
    <mergeCell ref="Y21:AB21"/>
    <mergeCell ref="AE21:AF21"/>
    <mergeCell ref="AG21:AH21"/>
    <mergeCell ref="AI21:AL21"/>
    <mergeCell ref="U20:V20"/>
    <mergeCell ref="W20:X20"/>
    <mergeCell ref="Y20:AB20"/>
    <mergeCell ref="AE20:AF20"/>
    <mergeCell ref="AG20:AH20"/>
    <mergeCell ref="AI20:AL20"/>
    <mergeCell ref="U19:V19"/>
    <mergeCell ref="W19:X19"/>
    <mergeCell ref="Y19:AB19"/>
    <mergeCell ref="AE19:AF19"/>
    <mergeCell ref="AG19:AH19"/>
    <mergeCell ref="AI19:AL19"/>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B1:D1"/>
    <mergeCell ref="B5:AN5"/>
    <mergeCell ref="B6:AN6"/>
    <mergeCell ref="B10:T11"/>
    <mergeCell ref="U10:AD10"/>
    <mergeCell ref="AE10:AN10"/>
    <mergeCell ref="U11:X11"/>
    <mergeCell ref="Y11:AD11"/>
    <mergeCell ref="AE11:AH11"/>
    <mergeCell ref="AI11:AN11"/>
  </mergeCells>
  <phoneticPr fontId="3"/>
  <pageMargins left="0.70866141732283472"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41"/>
  <sheetViews>
    <sheetView showGridLines="0" zoomScale="80" zoomScaleNormal="80" zoomScaleSheetLayoutView="80" workbookViewId="0">
      <selection activeCell="D8" sqref="D8"/>
    </sheetView>
  </sheetViews>
  <sheetFormatPr defaultColWidth="2.25" defaultRowHeight="13.5" x14ac:dyDescent="0.15"/>
  <cols>
    <col min="1" max="2" width="2.25" style="26"/>
    <col min="3" max="3" width="3.125" style="26" customWidth="1"/>
    <col min="4" max="4" width="12.875" style="26" customWidth="1"/>
    <col min="5" max="5" width="16.875" style="26" customWidth="1"/>
    <col min="6" max="6" width="18.875" style="26" customWidth="1"/>
    <col min="7" max="15" width="11.25" style="26" customWidth="1"/>
    <col min="16" max="16" width="12.625" style="26" customWidth="1"/>
    <col min="17" max="17" width="18.75" style="26" customWidth="1"/>
    <col min="18" max="16384" width="2.25" style="26"/>
  </cols>
  <sheetData>
    <row r="2" spans="2:17" x14ac:dyDescent="0.15">
      <c r="B2" s="26" t="s">
        <v>47</v>
      </c>
    </row>
    <row r="3" spans="2:17" ht="5.25" customHeight="1" x14ac:dyDescent="0.15"/>
    <row r="4" spans="2:17" ht="108" customHeight="1" x14ac:dyDescent="0.15">
      <c r="C4" s="358" t="s">
        <v>245</v>
      </c>
      <c r="D4" s="359"/>
      <c r="E4" s="359"/>
      <c r="F4" s="359"/>
      <c r="G4" s="359"/>
      <c r="H4" s="359"/>
      <c r="I4" s="359"/>
      <c r="J4" s="359"/>
      <c r="K4" s="359"/>
      <c r="L4" s="359"/>
      <c r="M4" s="359"/>
      <c r="N4" s="359"/>
      <c r="O4" s="359"/>
      <c r="P4" s="359"/>
      <c r="Q4" s="360"/>
    </row>
    <row r="5" spans="2:17" ht="18" customHeight="1" thickBot="1" x14ac:dyDescent="0.2">
      <c r="C5" s="24"/>
      <c r="Q5" s="35" t="s">
        <v>57</v>
      </c>
    </row>
    <row r="6" spans="2:17" ht="32.25" customHeight="1" thickBot="1" x14ac:dyDescent="0.2">
      <c r="C6" s="365" t="s">
        <v>48</v>
      </c>
      <c r="D6" s="366" t="s">
        <v>73</v>
      </c>
      <c r="E6" s="367" t="s">
        <v>33</v>
      </c>
      <c r="F6" s="368" t="s">
        <v>39</v>
      </c>
      <c r="G6" s="369" t="s">
        <v>216</v>
      </c>
      <c r="H6" s="370"/>
      <c r="I6" s="371"/>
      <c r="J6" s="372" t="s">
        <v>217</v>
      </c>
      <c r="K6" s="373"/>
      <c r="L6" s="374"/>
      <c r="M6" s="369" t="s">
        <v>218</v>
      </c>
      <c r="N6" s="370"/>
      <c r="O6" s="371"/>
      <c r="P6" s="363" t="s">
        <v>54</v>
      </c>
      <c r="Q6" s="364" t="s">
        <v>56</v>
      </c>
    </row>
    <row r="7" spans="2:17" ht="27.75" customHeight="1" x14ac:dyDescent="0.15">
      <c r="C7" s="365"/>
      <c r="D7" s="366"/>
      <c r="E7" s="367"/>
      <c r="F7" s="368"/>
      <c r="G7" s="37" t="s">
        <v>35</v>
      </c>
      <c r="H7" s="37" t="s">
        <v>36</v>
      </c>
      <c r="I7" s="40" t="s">
        <v>37</v>
      </c>
      <c r="J7" s="60" t="s">
        <v>35</v>
      </c>
      <c r="K7" s="60" t="s">
        <v>36</v>
      </c>
      <c r="L7" s="40" t="s">
        <v>37</v>
      </c>
      <c r="M7" s="38" t="s">
        <v>50</v>
      </c>
      <c r="N7" s="37" t="s">
        <v>51</v>
      </c>
      <c r="O7" s="36" t="s">
        <v>52</v>
      </c>
      <c r="P7" s="364"/>
      <c r="Q7" s="364"/>
    </row>
    <row r="8" spans="2:17" ht="22.5" customHeight="1" x14ac:dyDescent="0.15">
      <c r="C8" s="217">
        <v>1</v>
      </c>
      <c r="D8" s="218">
        <f ca="1">IFERROR(INDIRECT("個票"&amp;$C8&amp;"！$AH$5"),"")</f>
        <v>0</v>
      </c>
      <c r="E8" s="218">
        <f ca="1">IFERROR(INDIRECT("個票"&amp;$C8&amp;"！$M$5"),"")</f>
        <v>0</v>
      </c>
      <c r="F8" s="217">
        <f ca="1">IFERROR(INDIRECT("個票"&amp;$C8&amp;"！$M$6"),"")</f>
        <v>0</v>
      </c>
      <c r="G8" s="219">
        <f ca="1">IF(H8&lt;&gt;0,IFERROR(INDIRECT("個票"&amp;$C8&amp;"！$AB$14"),""),0)</f>
        <v>0</v>
      </c>
      <c r="H8" s="219">
        <f ca="1">IFERROR(INDIRECT("個票"&amp;$C8&amp;"！$AJ$14"),"")</f>
        <v>0</v>
      </c>
      <c r="I8" s="220">
        <f ca="1">MIN(G8:H8)</f>
        <v>0</v>
      </c>
      <c r="J8" s="219">
        <f ca="1">IF(K8&lt;&gt;0,IFERROR(INDIRECT("個票"&amp;$C8&amp;"！$AB$37"),""),0)</f>
        <v>0</v>
      </c>
      <c r="K8" s="219">
        <f ca="1">IFERROR(INDIRECT("個票"&amp;$C8&amp;"！$AJ$37"),"")</f>
        <v>0</v>
      </c>
      <c r="L8" s="220">
        <f ca="1">MIN(J8:K8)</f>
        <v>0</v>
      </c>
      <c r="M8" s="221">
        <f ca="1">IF(N8&lt;&gt;0,IFERROR(INDIRECT("個票"&amp;$C8&amp;"！$AB$48"),""),0)</f>
        <v>0</v>
      </c>
      <c r="N8" s="219">
        <f ca="1">IFERROR(INDIRECT("個票"&amp;$C8&amp;"！$AJ$48"),"")</f>
        <v>0</v>
      </c>
      <c r="O8" s="222">
        <f ca="1">MIN(M8:N8)</f>
        <v>0</v>
      </c>
      <c r="P8" s="222">
        <f ca="1">SUM(I8,L8,O8)</f>
        <v>0</v>
      </c>
      <c r="Q8" s="223"/>
    </row>
    <row r="9" spans="2:17" ht="22.5" customHeight="1" x14ac:dyDescent="0.15">
      <c r="C9" s="217">
        <v>2</v>
      </c>
      <c r="D9" s="218">
        <f t="shared" ref="D9:D22" ca="1" si="0">IFERROR(INDIRECT("個票"&amp;$C9&amp;"！$AH$5"),"")</f>
        <v>0</v>
      </c>
      <c r="E9" s="218">
        <f t="shared" ref="E9:E22" ca="1" si="1">IFERROR(INDIRECT("個票"&amp;$C9&amp;"！$M$5"),"")</f>
        <v>0</v>
      </c>
      <c r="F9" s="217">
        <f t="shared" ref="F9:F22" ca="1" si="2">IFERROR(INDIRECT("個票"&amp;$C9&amp;"！$M$6"),"")</f>
        <v>0</v>
      </c>
      <c r="G9" s="219">
        <f t="shared" ref="G9:G22" ca="1" si="3">IF(H9&lt;&gt;0,IFERROR(INDIRECT("個票"&amp;$C9&amp;"！$AB$14"),""),0)</f>
        <v>0</v>
      </c>
      <c r="H9" s="219">
        <f t="shared" ref="H9:H22" ca="1" si="4">IFERROR(INDIRECT("個票"&amp;$C9&amp;"！$AJ$14"),"")</f>
        <v>0</v>
      </c>
      <c r="I9" s="220">
        <f t="shared" ref="I9:I22" ca="1" si="5">MIN(G9:H9)</f>
        <v>0</v>
      </c>
      <c r="J9" s="219">
        <f t="shared" ref="J9:J22" ca="1" si="6">IF(K9&lt;&gt;0,IFERROR(INDIRECT("個票"&amp;$C9&amp;"！$AB$37"),""),0)</f>
        <v>0</v>
      </c>
      <c r="K9" s="219">
        <f t="shared" ref="K9:K22" ca="1" si="7">IFERROR(INDIRECT("個票"&amp;$C9&amp;"！$AJ$37"),"")</f>
        <v>0</v>
      </c>
      <c r="L9" s="220">
        <f t="shared" ref="L9:L22" ca="1" si="8">MIN(J9:K9)</f>
        <v>0</v>
      </c>
      <c r="M9" s="221">
        <f t="shared" ref="M9:M22" ca="1" si="9">IF(N9&lt;&gt;0,IFERROR(INDIRECT("個票"&amp;$C9&amp;"！$AB$48"),""),0)</f>
        <v>0</v>
      </c>
      <c r="N9" s="219">
        <f t="shared" ref="N9:N22" ca="1" si="10">IFERROR(INDIRECT("個票"&amp;$C9&amp;"！$AJ$48"),"")</f>
        <v>0</v>
      </c>
      <c r="O9" s="222">
        <f t="shared" ref="O9:O22" ca="1" si="11">MIN(M9:N9)</f>
        <v>0</v>
      </c>
      <c r="P9" s="222">
        <f t="shared" ref="P9:P22" ca="1" si="12">SUM(I9,L9,O9)</f>
        <v>0</v>
      </c>
      <c r="Q9" s="223"/>
    </row>
    <row r="10" spans="2:17" ht="22.5" customHeight="1" x14ac:dyDescent="0.15">
      <c r="C10" s="217">
        <v>3</v>
      </c>
      <c r="D10" s="218">
        <f t="shared" ca="1" si="0"/>
        <v>0</v>
      </c>
      <c r="E10" s="218">
        <f t="shared" ca="1" si="1"/>
        <v>0</v>
      </c>
      <c r="F10" s="217">
        <f t="shared" ca="1" si="2"/>
        <v>0</v>
      </c>
      <c r="G10" s="219">
        <f t="shared" ca="1" si="3"/>
        <v>0</v>
      </c>
      <c r="H10" s="219">
        <f t="shared" ca="1" si="4"/>
        <v>0</v>
      </c>
      <c r="I10" s="220">
        <f t="shared" ca="1" si="5"/>
        <v>0</v>
      </c>
      <c r="J10" s="219">
        <f t="shared" ca="1" si="6"/>
        <v>0</v>
      </c>
      <c r="K10" s="219">
        <f t="shared" ca="1" si="7"/>
        <v>0</v>
      </c>
      <c r="L10" s="220">
        <f t="shared" ca="1" si="8"/>
        <v>0</v>
      </c>
      <c r="M10" s="221">
        <f t="shared" ca="1" si="9"/>
        <v>0</v>
      </c>
      <c r="N10" s="219">
        <f t="shared" ca="1" si="10"/>
        <v>0</v>
      </c>
      <c r="O10" s="222">
        <f t="shared" ca="1" si="11"/>
        <v>0</v>
      </c>
      <c r="P10" s="222">
        <f t="shared" ca="1" si="12"/>
        <v>0</v>
      </c>
      <c r="Q10" s="223"/>
    </row>
    <row r="11" spans="2:17" ht="22.5" customHeight="1" x14ac:dyDescent="0.15">
      <c r="C11" s="217">
        <v>4</v>
      </c>
      <c r="D11" s="218">
        <f t="shared" ca="1" si="0"/>
        <v>0</v>
      </c>
      <c r="E11" s="218">
        <f t="shared" ca="1" si="1"/>
        <v>0</v>
      </c>
      <c r="F11" s="217">
        <f t="shared" ca="1" si="2"/>
        <v>0</v>
      </c>
      <c r="G11" s="219">
        <f t="shared" ca="1" si="3"/>
        <v>0</v>
      </c>
      <c r="H11" s="219">
        <f t="shared" ca="1" si="4"/>
        <v>0</v>
      </c>
      <c r="I11" s="220">
        <f t="shared" ca="1" si="5"/>
        <v>0</v>
      </c>
      <c r="J11" s="219">
        <f t="shared" ca="1" si="6"/>
        <v>0</v>
      </c>
      <c r="K11" s="219">
        <f t="shared" ca="1" si="7"/>
        <v>0</v>
      </c>
      <c r="L11" s="220">
        <f t="shared" ca="1" si="8"/>
        <v>0</v>
      </c>
      <c r="M11" s="221">
        <f t="shared" ca="1" si="9"/>
        <v>0</v>
      </c>
      <c r="N11" s="219">
        <f t="shared" ca="1" si="10"/>
        <v>0</v>
      </c>
      <c r="O11" s="222">
        <f t="shared" ca="1" si="11"/>
        <v>0</v>
      </c>
      <c r="P11" s="222">
        <f t="shared" ca="1" si="12"/>
        <v>0</v>
      </c>
      <c r="Q11" s="223"/>
    </row>
    <row r="12" spans="2:17" ht="22.5" customHeight="1" x14ac:dyDescent="0.15">
      <c r="C12" s="217">
        <v>5</v>
      </c>
      <c r="D12" s="218">
        <f t="shared" ca="1" si="0"/>
        <v>0</v>
      </c>
      <c r="E12" s="218">
        <f t="shared" ca="1" si="1"/>
        <v>0</v>
      </c>
      <c r="F12" s="217">
        <f t="shared" ca="1" si="2"/>
        <v>0</v>
      </c>
      <c r="G12" s="219">
        <f t="shared" ca="1" si="3"/>
        <v>0</v>
      </c>
      <c r="H12" s="219">
        <f t="shared" ca="1" si="4"/>
        <v>0</v>
      </c>
      <c r="I12" s="220">
        <f t="shared" ca="1" si="5"/>
        <v>0</v>
      </c>
      <c r="J12" s="219">
        <f t="shared" ca="1" si="6"/>
        <v>0</v>
      </c>
      <c r="K12" s="219">
        <f t="shared" ca="1" si="7"/>
        <v>0</v>
      </c>
      <c r="L12" s="220">
        <f t="shared" ca="1" si="8"/>
        <v>0</v>
      </c>
      <c r="M12" s="221">
        <f t="shared" ca="1" si="9"/>
        <v>0</v>
      </c>
      <c r="N12" s="219">
        <f t="shared" ca="1" si="10"/>
        <v>0</v>
      </c>
      <c r="O12" s="222">
        <f t="shared" ca="1" si="11"/>
        <v>0</v>
      </c>
      <c r="P12" s="222">
        <f t="shared" ca="1" si="12"/>
        <v>0</v>
      </c>
      <c r="Q12" s="223"/>
    </row>
    <row r="13" spans="2:17" ht="22.5" customHeight="1" x14ac:dyDescent="0.15">
      <c r="C13" s="217">
        <v>6</v>
      </c>
      <c r="D13" s="218">
        <f t="shared" ca="1" si="0"/>
        <v>0</v>
      </c>
      <c r="E13" s="218">
        <f t="shared" ca="1" si="1"/>
        <v>0</v>
      </c>
      <c r="F13" s="217">
        <f t="shared" ca="1" si="2"/>
        <v>0</v>
      </c>
      <c r="G13" s="219">
        <f t="shared" ca="1" si="3"/>
        <v>0</v>
      </c>
      <c r="H13" s="219">
        <f t="shared" ca="1" si="4"/>
        <v>0</v>
      </c>
      <c r="I13" s="220">
        <f t="shared" ca="1" si="5"/>
        <v>0</v>
      </c>
      <c r="J13" s="219">
        <f t="shared" ca="1" si="6"/>
        <v>0</v>
      </c>
      <c r="K13" s="219">
        <f t="shared" ca="1" si="7"/>
        <v>0</v>
      </c>
      <c r="L13" s="220">
        <f t="shared" ca="1" si="8"/>
        <v>0</v>
      </c>
      <c r="M13" s="221">
        <f t="shared" ca="1" si="9"/>
        <v>0</v>
      </c>
      <c r="N13" s="219">
        <f t="shared" ca="1" si="10"/>
        <v>0</v>
      </c>
      <c r="O13" s="222">
        <f t="shared" ca="1" si="11"/>
        <v>0</v>
      </c>
      <c r="P13" s="222">
        <f t="shared" ca="1" si="12"/>
        <v>0</v>
      </c>
      <c r="Q13" s="223"/>
    </row>
    <row r="14" spans="2:17" ht="22.5" customHeight="1" x14ac:dyDescent="0.15">
      <c r="C14" s="217">
        <v>7</v>
      </c>
      <c r="D14" s="218">
        <f t="shared" ca="1" si="0"/>
        <v>0</v>
      </c>
      <c r="E14" s="218">
        <f t="shared" ca="1" si="1"/>
        <v>0</v>
      </c>
      <c r="F14" s="217">
        <f t="shared" ca="1" si="2"/>
        <v>0</v>
      </c>
      <c r="G14" s="219">
        <f t="shared" ca="1" si="3"/>
        <v>0</v>
      </c>
      <c r="H14" s="219">
        <f t="shared" ca="1" si="4"/>
        <v>0</v>
      </c>
      <c r="I14" s="220">
        <f t="shared" ca="1" si="5"/>
        <v>0</v>
      </c>
      <c r="J14" s="219">
        <f t="shared" ca="1" si="6"/>
        <v>0</v>
      </c>
      <c r="K14" s="219">
        <f t="shared" ca="1" si="7"/>
        <v>0</v>
      </c>
      <c r="L14" s="220">
        <f t="shared" ca="1" si="8"/>
        <v>0</v>
      </c>
      <c r="M14" s="221">
        <f t="shared" ca="1" si="9"/>
        <v>0</v>
      </c>
      <c r="N14" s="219">
        <f t="shared" ca="1" si="10"/>
        <v>0</v>
      </c>
      <c r="O14" s="222">
        <f t="shared" ca="1" si="11"/>
        <v>0</v>
      </c>
      <c r="P14" s="222">
        <f t="shared" ca="1" si="12"/>
        <v>0</v>
      </c>
      <c r="Q14" s="223"/>
    </row>
    <row r="15" spans="2:17" ht="22.5" customHeight="1" x14ac:dyDescent="0.15">
      <c r="C15" s="217">
        <v>8</v>
      </c>
      <c r="D15" s="218">
        <f t="shared" ca="1" si="0"/>
        <v>0</v>
      </c>
      <c r="E15" s="218">
        <f t="shared" ca="1" si="1"/>
        <v>0</v>
      </c>
      <c r="F15" s="217">
        <f t="shared" ca="1" si="2"/>
        <v>0</v>
      </c>
      <c r="G15" s="219">
        <f t="shared" ca="1" si="3"/>
        <v>0</v>
      </c>
      <c r="H15" s="219">
        <f t="shared" ca="1" si="4"/>
        <v>0</v>
      </c>
      <c r="I15" s="220">
        <f t="shared" ca="1" si="5"/>
        <v>0</v>
      </c>
      <c r="J15" s="219">
        <f t="shared" ca="1" si="6"/>
        <v>0</v>
      </c>
      <c r="K15" s="219">
        <f t="shared" ca="1" si="7"/>
        <v>0</v>
      </c>
      <c r="L15" s="220">
        <f t="shared" ca="1" si="8"/>
        <v>0</v>
      </c>
      <c r="M15" s="221">
        <f t="shared" ca="1" si="9"/>
        <v>0</v>
      </c>
      <c r="N15" s="219">
        <f t="shared" ca="1" si="10"/>
        <v>0</v>
      </c>
      <c r="O15" s="222">
        <f t="shared" ca="1" si="11"/>
        <v>0</v>
      </c>
      <c r="P15" s="222">
        <f t="shared" ca="1" si="12"/>
        <v>0</v>
      </c>
      <c r="Q15" s="223"/>
    </row>
    <row r="16" spans="2:17" ht="22.5" customHeight="1" x14ac:dyDescent="0.15">
      <c r="C16" s="217">
        <v>9</v>
      </c>
      <c r="D16" s="218">
        <f t="shared" ca="1" si="0"/>
        <v>0</v>
      </c>
      <c r="E16" s="218">
        <f t="shared" ca="1" si="1"/>
        <v>0</v>
      </c>
      <c r="F16" s="217">
        <f t="shared" ca="1" si="2"/>
        <v>0</v>
      </c>
      <c r="G16" s="219">
        <f t="shared" ca="1" si="3"/>
        <v>0</v>
      </c>
      <c r="H16" s="219">
        <f t="shared" ca="1" si="4"/>
        <v>0</v>
      </c>
      <c r="I16" s="220">
        <f t="shared" ca="1" si="5"/>
        <v>0</v>
      </c>
      <c r="J16" s="219">
        <f t="shared" ca="1" si="6"/>
        <v>0</v>
      </c>
      <c r="K16" s="219">
        <f t="shared" ca="1" si="7"/>
        <v>0</v>
      </c>
      <c r="L16" s="220">
        <f t="shared" ca="1" si="8"/>
        <v>0</v>
      </c>
      <c r="M16" s="221">
        <f t="shared" ca="1" si="9"/>
        <v>0</v>
      </c>
      <c r="N16" s="219">
        <f t="shared" ca="1" si="10"/>
        <v>0</v>
      </c>
      <c r="O16" s="222">
        <f t="shared" ca="1" si="11"/>
        <v>0</v>
      </c>
      <c r="P16" s="222">
        <f t="shared" ca="1" si="12"/>
        <v>0</v>
      </c>
      <c r="Q16" s="223"/>
    </row>
    <row r="17" spans="2:17" ht="22.5" customHeight="1" x14ac:dyDescent="0.15">
      <c r="C17" s="217">
        <v>10</v>
      </c>
      <c r="D17" s="218">
        <f t="shared" ca="1" si="0"/>
        <v>0</v>
      </c>
      <c r="E17" s="218">
        <f t="shared" ca="1" si="1"/>
        <v>0</v>
      </c>
      <c r="F17" s="217">
        <f t="shared" ca="1" si="2"/>
        <v>0</v>
      </c>
      <c r="G17" s="219">
        <f t="shared" ca="1" si="3"/>
        <v>0</v>
      </c>
      <c r="H17" s="219">
        <f t="shared" ca="1" si="4"/>
        <v>0</v>
      </c>
      <c r="I17" s="220">
        <f t="shared" ca="1" si="5"/>
        <v>0</v>
      </c>
      <c r="J17" s="219">
        <f t="shared" ca="1" si="6"/>
        <v>0</v>
      </c>
      <c r="K17" s="219">
        <f t="shared" ca="1" si="7"/>
        <v>0</v>
      </c>
      <c r="L17" s="220">
        <f t="shared" ca="1" si="8"/>
        <v>0</v>
      </c>
      <c r="M17" s="221">
        <f t="shared" ca="1" si="9"/>
        <v>0</v>
      </c>
      <c r="N17" s="219">
        <f t="shared" ca="1" si="10"/>
        <v>0</v>
      </c>
      <c r="O17" s="222">
        <f t="shared" ca="1" si="11"/>
        <v>0</v>
      </c>
      <c r="P17" s="222">
        <f t="shared" ca="1" si="12"/>
        <v>0</v>
      </c>
      <c r="Q17" s="223"/>
    </row>
    <row r="18" spans="2:17" ht="22.5" customHeight="1" x14ac:dyDescent="0.15">
      <c r="C18" s="217">
        <v>11</v>
      </c>
      <c r="D18" s="218">
        <f t="shared" ca="1" si="0"/>
        <v>0</v>
      </c>
      <c r="E18" s="218">
        <f t="shared" ca="1" si="1"/>
        <v>0</v>
      </c>
      <c r="F18" s="217">
        <f t="shared" ca="1" si="2"/>
        <v>0</v>
      </c>
      <c r="G18" s="219">
        <f t="shared" ca="1" si="3"/>
        <v>0</v>
      </c>
      <c r="H18" s="219">
        <f t="shared" ca="1" si="4"/>
        <v>0</v>
      </c>
      <c r="I18" s="220">
        <f t="shared" ca="1" si="5"/>
        <v>0</v>
      </c>
      <c r="J18" s="219">
        <f t="shared" ca="1" si="6"/>
        <v>0</v>
      </c>
      <c r="K18" s="219">
        <f t="shared" ca="1" si="7"/>
        <v>0</v>
      </c>
      <c r="L18" s="220">
        <f t="shared" ca="1" si="8"/>
        <v>0</v>
      </c>
      <c r="M18" s="221">
        <f t="shared" ca="1" si="9"/>
        <v>0</v>
      </c>
      <c r="N18" s="219">
        <f t="shared" ca="1" si="10"/>
        <v>0</v>
      </c>
      <c r="O18" s="222">
        <f t="shared" ca="1" si="11"/>
        <v>0</v>
      </c>
      <c r="P18" s="222">
        <f t="shared" ca="1" si="12"/>
        <v>0</v>
      </c>
      <c r="Q18" s="223"/>
    </row>
    <row r="19" spans="2:17" ht="22.5" customHeight="1" x14ac:dyDescent="0.15">
      <c r="C19" s="217">
        <v>12</v>
      </c>
      <c r="D19" s="218">
        <f t="shared" ca="1" si="0"/>
        <v>0</v>
      </c>
      <c r="E19" s="218">
        <f t="shared" ca="1" si="1"/>
        <v>0</v>
      </c>
      <c r="F19" s="217">
        <f t="shared" ca="1" si="2"/>
        <v>0</v>
      </c>
      <c r="G19" s="219">
        <f t="shared" ca="1" si="3"/>
        <v>0</v>
      </c>
      <c r="H19" s="219">
        <f t="shared" ca="1" si="4"/>
        <v>0</v>
      </c>
      <c r="I19" s="220">
        <f t="shared" ca="1" si="5"/>
        <v>0</v>
      </c>
      <c r="J19" s="219">
        <f t="shared" ca="1" si="6"/>
        <v>0</v>
      </c>
      <c r="K19" s="219">
        <f t="shared" ca="1" si="7"/>
        <v>0</v>
      </c>
      <c r="L19" s="220">
        <f t="shared" ca="1" si="8"/>
        <v>0</v>
      </c>
      <c r="M19" s="221">
        <f t="shared" ca="1" si="9"/>
        <v>0</v>
      </c>
      <c r="N19" s="219">
        <f t="shared" ca="1" si="10"/>
        <v>0</v>
      </c>
      <c r="O19" s="222">
        <f t="shared" ca="1" si="11"/>
        <v>0</v>
      </c>
      <c r="P19" s="222">
        <f t="shared" ca="1" si="12"/>
        <v>0</v>
      </c>
      <c r="Q19" s="223"/>
    </row>
    <row r="20" spans="2:17" ht="22.5" customHeight="1" x14ac:dyDescent="0.15">
      <c r="C20" s="217">
        <v>13</v>
      </c>
      <c r="D20" s="218">
        <f t="shared" ca="1" si="0"/>
        <v>0</v>
      </c>
      <c r="E20" s="218">
        <f t="shared" ca="1" si="1"/>
        <v>0</v>
      </c>
      <c r="F20" s="217">
        <f t="shared" ca="1" si="2"/>
        <v>0</v>
      </c>
      <c r="G20" s="219">
        <f t="shared" ca="1" si="3"/>
        <v>0</v>
      </c>
      <c r="H20" s="219">
        <f t="shared" ca="1" si="4"/>
        <v>0</v>
      </c>
      <c r="I20" s="220">
        <f t="shared" ca="1" si="5"/>
        <v>0</v>
      </c>
      <c r="J20" s="219">
        <f t="shared" ca="1" si="6"/>
        <v>0</v>
      </c>
      <c r="K20" s="219">
        <f t="shared" ca="1" si="7"/>
        <v>0</v>
      </c>
      <c r="L20" s="220">
        <f t="shared" ca="1" si="8"/>
        <v>0</v>
      </c>
      <c r="M20" s="221">
        <f t="shared" ca="1" si="9"/>
        <v>0</v>
      </c>
      <c r="N20" s="219">
        <f t="shared" ca="1" si="10"/>
        <v>0</v>
      </c>
      <c r="O20" s="222">
        <f t="shared" ca="1" si="11"/>
        <v>0</v>
      </c>
      <c r="P20" s="222">
        <f t="shared" ca="1" si="12"/>
        <v>0</v>
      </c>
      <c r="Q20" s="223"/>
    </row>
    <row r="21" spans="2:17" ht="22.5" customHeight="1" x14ac:dyDescent="0.15">
      <c r="C21" s="217">
        <v>14</v>
      </c>
      <c r="D21" s="218">
        <f t="shared" ca="1" si="0"/>
        <v>0</v>
      </c>
      <c r="E21" s="218">
        <f t="shared" ca="1" si="1"/>
        <v>0</v>
      </c>
      <c r="F21" s="217">
        <f t="shared" ca="1" si="2"/>
        <v>0</v>
      </c>
      <c r="G21" s="219">
        <f t="shared" ca="1" si="3"/>
        <v>0</v>
      </c>
      <c r="H21" s="219">
        <f t="shared" ca="1" si="4"/>
        <v>0</v>
      </c>
      <c r="I21" s="220">
        <f t="shared" ca="1" si="5"/>
        <v>0</v>
      </c>
      <c r="J21" s="219">
        <f t="shared" ca="1" si="6"/>
        <v>0</v>
      </c>
      <c r="K21" s="219">
        <f t="shared" ca="1" si="7"/>
        <v>0</v>
      </c>
      <c r="L21" s="220">
        <f t="shared" ca="1" si="8"/>
        <v>0</v>
      </c>
      <c r="M21" s="221">
        <f t="shared" ca="1" si="9"/>
        <v>0</v>
      </c>
      <c r="N21" s="219">
        <f t="shared" ca="1" si="10"/>
        <v>0</v>
      </c>
      <c r="O21" s="222">
        <f t="shared" ca="1" si="11"/>
        <v>0</v>
      </c>
      <c r="P21" s="222">
        <f t="shared" ca="1" si="12"/>
        <v>0</v>
      </c>
      <c r="Q21" s="223"/>
    </row>
    <row r="22" spans="2:17" ht="22.5" customHeight="1" thickBot="1" x14ac:dyDescent="0.2">
      <c r="C22" s="224">
        <v>15</v>
      </c>
      <c r="D22" s="225">
        <f t="shared" ca="1" si="0"/>
        <v>0</v>
      </c>
      <c r="E22" s="225">
        <f t="shared" ca="1" si="1"/>
        <v>0</v>
      </c>
      <c r="F22" s="224">
        <f t="shared" ca="1" si="2"/>
        <v>0</v>
      </c>
      <c r="G22" s="226">
        <f t="shared" ca="1" si="3"/>
        <v>0</v>
      </c>
      <c r="H22" s="226">
        <f t="shared" ca="1" si="4"/>
        <v>0</v>
      </c>
      <c r="I22" s="227">
        <f t="shared" ca="1" si="5"/>
        <v>0</v>
      </c>
      <c r="J22" s="226">
        <f t="shared" ca="1" si="6"/>
        <v>0</v>
      </c>
      <c r="K22" s="226">
        <f t="shared" ca="1" si="7"/>
        <v>0</v>
      </c>
      <c r="L22" s="227">
        <f t="shared" ca="1" si="8"/>
        <v>0</v>
      </c>
      <c r="M22" s="228">
        <f t="shared" ca="1" si="9"/>
        <v>0</v>
      </c>
      <c r="N22" s="226">
        <f t="shared" ca="1" si="10"/>
        <v>0</v>
      </c>
      <c r="O22" s="229">
        <f t="shared" ca="1" si="11"/>
        <v>0</v>
      </c>
      <c r="P22" s="227">
        <f t="shared" ca="1" si="12"/>
        <v>0</v>
      </c>
      <c r="Q22" s="230"/>
    </row>
    <row r="23" spans="2:17" ht="22.5" customHeight="1" thickTop="1" thickBot="1" x14ac:dyDescent="0.2">
      <c r="C23" s="361" t="s">
        <v>53</v>
      </c>
      <c r="D23" s="362"/>
      <c r="E23" s="362"/>
      <c r="F23" s="362"/>
      <c r="G23" s="231"/>
      <c r="H23" s="231"/>
      <c r="I23" s="232">
        <f ca="1">SUM(I8:I22)</f>
        <v>0</v>
      </c>
      <c r="J23" s="231"/>
      <c r="K23" s="231"/>
      <c r="L23" s="232">
        <f ca="1">SUM(L8:L22)</f>
        <v>0</v>
      </c>
      <c r="M23" s="233"/>
      <c r="N23" s="231"/>
      <c r="O23" s="234">
        <f ca="1">SUM(O8:O22)</f>
        <v>0</v>
      </c>
      <c r="P23" s="234">
        <f ca="1">SUM(I23,L23,O23)</f>
        <v>0</v>
      </c>
      <c r="Q23" s="235"/>
    </row>
    <row r="24" spans="2:17" ht="11.25" customHeight="1" x14ac:dyDescent="0.15">
      <c r="C24" s="285"/>
    </row>
    <row r="25" spans="2:17" customFormat="1" ht="18" customHeight="1" x14ac:dyDescent="0.15">
      <c r="B25" s="26" t="s">
        <v>49</v>
      </c>
      <c r="C25" s="26"/>
      <c r="D25" s="26"/>
      <c r="E25" s="26"/>
    </row>
    <row r="26" spans="2:17" customFormat="1" ht="16.5" customHeight="1" x14ac:dyDescent="0.15">
      <c r="B26" s="26"/>
      <c r="C26" s="41">
        <v>1</v>
      </c>
      <c r="D26" s="42" t="s">
        <v>157</v>
      </c>
      <c r="E26" s="26"/>
    </row>
    <row r="27" spans="2:17" customFormat="1" ht="16.5" customHeight="1" x14ac:dyDescent="0.15">
      <c r="B27" s="26"/>
      <c r="C27" s="41">
        <v>2</v>
      </c>
      <c r="D27" s="42" t="s">
        <v>229</v>
      </c>
      <c r="E27" s="26"/>
    </row>
    <row r="28" spans="2:17" customFormat="1" ht="16.5" customHeight="1" x14ac:dyDescent="0.15">
      <c r="B28" s="26"/>
      <c r="C28" s="41">
        <v>3</v>
      </c>
      <c r="D28" s="42" t="s">
        <v>230</v>
      </c>
      <c r="E28" s="26"/>
    </row>
    <row r="29" spans="2:17" customFormat="1" ht="16.5" customHeight="1" x14ac:dyDescent="0.15">
      <c r="B29" s="26"/>
      <c r="C29" s="43">
        <v>4</v>
      </c>
      <c r="D29" s="44" t="s">
        <v>55</v>
      </c>
      <c r="E29" s="26"/>
    </row>
    <row r="30" spans="2:17" customFormat="1" ht="16.5" customHeight="1" x14ac:dyDescent="0.15">
      <c r="B30" s="26"/>
      <c r="C30" s="43"/>
      <c r="D30" s="44"/>
      <c r="E30" s="26"/>
    </row>
    <row r="31" spans="2:17" customFormat="1" ht="22.5" customHeight="1" x14ac:dyDescent="0.15"/>
    <row r="32" spans="2:17"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row r="40" customFormat="1" ht="22.5" customHeight="1" x14ac:dyDescent="0.15"/>
    <row r="41" customFormat="1" ht="22.5" customHeight="1" x14ac:dyDescent="0.15"/>
  </sheetData>
  <sheetProtection formatCells="0"/>
  <mergeCells count="11">
    <mergeCell ref="C4:Q4"/>
    <mergeCell ref="C23:F23"/>
    <mergeCell ref="P6:P7"/>
    <mergeCell ref="Q6:Q7"/>
    <mergeCell ref="C6:C7"/>
    <mergeCell ref="D6:D7"/>
    <mergeCell ref="E6:E7"/>
    <mergeCell ref="F6:F7"/>
    <mergeCell ref="G6:I6"/>
    <mergeCell ref="M6:O6"/>
    <mergeCell ref="J6:L6"/>
  </mergeCells>
  <phoneticPr fontId="3"/>
  <dataValidations count="1">
    <dataValidation allowBlank="1" showInputMessage="1" sqref="F8:F22"/>
  </dataValidations>
  <pageMargins left="0.19685039370078741" right="0.19685039370078741" top="0.39370078740157483" bottom="0.39370078740157483" header="0" footer="0"/>
  <pageSetup paperSize="9" scale="7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AN180"/>
  <sheetViews>
    <sheetView showGridLines="0" view="pageBreakPreview" zoomScale="90" zoomScaleNormal="100" zoomScaleSheetLayoutView="90" workbookViewId="0">
      <selection activeCell="AW5" sqref="AW5"/>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109"/>
      <c r="C13" s="109"/>
      <c r="D13" s="109"/>
      <c r="E13" s="109"/>
      <c r="F13" s="109"/>
      <c r="G13" s="109"/>
      <c r="H13" s="109"/>
      <c r="I13" s="109"/>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113"/>
      <c r="E14" s="113"/>
      <c r="F14" s="113"/>
      <c r="G14" s="113"/>
      <c r="H14" s="113"/>
      <c r="I14" s="11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116"/>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13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54"/>
      <c r="AL24" s="254"/>
      <c r="AM24" s="254"/>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54"/>
      <c r="AM26" s="254"/>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54"/>
      <c r="Q27" s="254"/>
      <c r="R27" s="254"/>
      <c r="S27" s="254"/>
      <c r="T27" s="254"/>
      <c r="U27" s="255"/>
      <c r="V27" s="255"/>
      <c r="W27" s="255"/>
      <c r="X27" s="255"/>
      <c r="Y27" s="255"/>
      <c r="Z27" s="255"/>
      <c r="AA27" s="255"/>
      <c r="AB27" s="255"/>
      <c r="AC27" s="255"/>
      <c r="AD27" s="255"/>
      <c r="AE27" s="255"/>
      <c r="AF27" s="255"/>
      <c r="AG27" s="255"/>
      <c r="AH27" s="255"/>
      <c r="AI27" s="255"/>
      <c r="AJ27" s="255"/>
      <c r="AK27" s="255"/>
      <c r="AL27" s="255"/>
      <c r="AM27" s="255"/>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54"/>
      <c r="Q28" s="254"/>
      <c r="R28" s="254"/>
      <c r="S28" s="254"/>
      <c r="T28" s="254"/>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144"/>
    </row>
    <row r="35" spans="1:40" s="86" customFormat="1" ht="18.75" customHeight="1" x14ac:dyDescent="0.15">
      <c r="B35" s="131" t="s">
        <v>205</v>
      </c>
      <c r="C35" s="132"/>
      <c r="D35" s="109"/>
      <c r="E35" s="109"/>
      <c r="F35" s="153"/>
      <c r="G35" s="109"/>
      <c r="H35" s="109"/>
      <c r="I35" s="109"/>
      <c r="J35" s="109"/>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116"/>
      <c r="F36" s="161"/>
      <c r="G36" s="116"/>
      <c r="H36" s="116"/>
      <c r="I36" s="116"/>
      <c r="J36" s="116"/>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47" t="s">
        <v>203</v>
      </c>
      <c r="C37" s="164"/>
      <c r="D37" s="113"/>
      <c r="E37" s="113"/>
      <c r="F37" s="152"/>
      <c r="G37" s="113"/>
      <c r="H37" s="113"/>
      <c r="I37" s="113"/>
      <c r="J37" s="11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113"/>
      <c r="F44" s="152"/>
      <c r="G44" s="113"/>
      <c r="H44" s="113"/>
      <c r="I44" s="113"/>
      <c r="J44" s="113"/>
      <c r="K44" s="163"/>
      <c r="L44" s="163"/>
      <c r="M44" s="163"/>
      <c r="N44" s="163"/>
      <c r="O44" s="163"/>
      <c r="P44" s="174"/>
      <c r="Q44" s="178"/>
      <c r="R44" s="179"/>
      <c r="S44" s="179"/>
      <c r="T44" s="163"/>
      <c r="U44" s="107"/>
      <c r="V44" s="163"/>
      <c r="W44" s="163"/>
      <c r="X44" s="163"/>
      <c r="Y44" s="163"/>
      <c r="Z44" s="246"/>
      <c r="AA44" s="246"/>
      <c r="AB44" s="246"/>
      <c r="AC44" s="246"/>
      <c r="AD44" s="151"/>
      <c r="AE44" s="163"/>
      <c r="AF44" s="163"/>
      <c r="AG44" s="163"/>
      <c r="AH44" s="163"/>
      <c r="AI44" s="163"/>
      <c r="AJ44" s="165"/>
      <c r="AK44" s="165"/>
      <c r="AL44" s="165"/>
      <c r="AM44" s="165"/>
      <c r="AN44" s="169"/>
    </row>
    <row r="45" spans="1:40" s="86" customFormat="1" ht="18" customHeight="1" x14ac:dyDescent="0.15">
      <c r="B45" s="131" t="s">
        <v>167</v>
      </c>
      <c r="C45" s="116"/>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109"/>
      <c r="D47" s="137"/>
      <c r="E47" s="109"/>
      <c r="F47" s="153"/>
      <c r="G47" s="109"/>
      <c r="H47" s="109"/>
      <c r="I47" s="109"/>
      <c r="J47" s="109"/>
      <c r="K47" s="139"/>
      <c r="L47" s="139"/>
      <c r="M47" s="139"/>
      <c r="N47" s="139"/>
      <c r="O47" s="139"/>
      <c r="P47" s="171"/>
      <c r="Q47" s="172"/>
      <c r="R47" s="181"/>
      <c r="S47" s="181"/>
      <c r="T47" s="139"/>
      <c r="U47" s="110"/>
      <c r="V47" s="139"/>
      <c r="W47" s="139"/>
      <c r="X47" s="139"/>
      <c r="Y47" s="139"/>
      <c r="Z47" s="109"/>
      <c r="AA47" s="109"/>
      <c r="AB47" s="109"/>
      <c r="AC47" s="109"/>
      <c r="AD47" s="137"/>
      <c r="AE47" s="139"/>
      <c r="AF47" s="139"/>
      <c r="AG47" s="139"/>
      <c r="AH47" s="139"/>
      <c r="AI47" s="139"/>
      <c r="AJ47" s="182"/>
      <c r="AK47" s="182"/>
      <c r="AL47" s="182"/>
      <c r="AM47" s="182"/>
      <c r="AN47" s="139"/>
    </row>
    <row r="48" spans="1:40" ht="18.75" customHeight="1" x14ac:dyDescent="0.15">
      <c r="B48" s="183" t="s">
        <v>222</v>
      </c>
      <c r="C48" s="113"/>
      <c r="D48" s="151"/>
      <c r="E48" s="113"/>
      <c r="F48" s="152"/>
      <c r="G48" s="113"/>
      <c r="H48" s="113"/>
      <c r="I48" s="113"/>
      <c r="J48" s="11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116"/>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13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131" t="s">
        <v>169</v>
      </c>
      <c r="C55" s="116"/>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21</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14"/>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B102:E102"/>
    <mergeCell ref="F102:J102"/>
    <mergeCell ref="K102:O102"/>
    <mergeCell ref="P102:AN102"/>
    <mergeCell ref="K109:O109"/>
    <mergeCell ref="C160:T160"/>
    <mergeCell ref="C150:T150"/>
    <mergeCell ref="C145:AN145"/>
    <mergeCell ref="C155:AN155"/>
    <mergeCell ref="U140:AN140"/>
    <mergeCell ref="U141:AN141"/>
    <mergeCell ref="U142:AN142"/>
    <mergeCell ref="U143:AN143"/>
    <mergeCell ref="U144:AN144"/>
    <mergeCell ref="U153:AN153"/>
    <mergeCell ref="U148:AN148"/>
    <mergeCell ref="C141:T141"/>
    <mergeCell ref="C153:T153"/>
    <mergeCell ref="U160:AN160"/>
    <mergeCell ref="C156:T156"/>
    <mergeCell ref="U158:AN158"/>
    <mergeCell ref="F114:J114"/>
    <mergeCell ref="K114:O114"/>
    <mergeCell ref="P114:AN114"/>
    <mergeCell ref="M4:AG4"/>
    <mergeCell ref="M6:AN6"/>
    <mergeCell ref="AB14:AD14"/>
    <mergeCell ref="AE14:AF14"/>
    <mergeCell ref="M10:AN10"/>
    <mergeCell ref="AM48:AN48"/>
    <mergeCell ref="X48:AA48"/>
    <mergeCell ref="X14:AA14"/>
    <mergeCell ref="AG14:AI14"/>
    <mergeCell ref="AG48:AI48"/>
    <mergeCell ref="L15:AF15"/>
    <mergeCell ref="X37:AA37"/>
    <mergeCell ref="AB37:AD37"/>
    <mergeCell ref="AE37:AF37"/>
    <mergeCell ref="D16:AN20"/>
    <mergeCell ref="M5:AG5"/>
    <mergeCell ref="T9:Z9"/>
    <mergeCell ref="AH9:AN9"/>
    <mergeCell ref="M8:AN8"/>
    <mergeCell ref="D23:AN23"/>
    <mergeCell ref="B67:E70"/>
    <mergeCell ref="B95:E98"/>
    <mergeCell ref="F95:J95"/>
    <mergeCell ref="B83:E83"/>
    <mergeCell ref="K90:O90"/>
    <mergeCell ref="P90:AN90"/>
    <mergeCell ref="K95:O95"/>
    <mergeCell ref="U163:AN163"/>
    <mergeCell ref="F83:J83"/>
    <mergeCell ref="K83:O83"/>
    <mergeCell ref="F68:J68"/>
    <mergeCell ref="K68:O68"/>
    <mergeCell ref="P68:AN68"/>
    <mergeCell ref="F69:J69"/>
    <mergeCell ref="K69:O69"/>
    <mergeCell ref="P69:AN69"/>
    <mergeCell ref="F70:J70"/>
    <mergeCell ref="K70:O70"/>
    <mergeCell ref="P70:AN70"/>
    <mergeCell ref="B115:E115"/>
    <mergeCell ref="F115:J115"/>
    <mergeCell ref="K115:O115"/>
    <mergeCell ref="P115:AN115"/>
    <mergeCell ref="K96:O96"/>
    <mergeCell ref="U164:AN164"/>
    <mergeCell ref="U165:AN165"/>
    <mergeCell ref="B4:B10"/>
    <mergeCell ref="B11:I12"/>
    <mergeCell ref="R7:S7"/>
    <mergeCell ref="P62:AN62"/>
    <mergeCell ref="B62:E62"/>
    <mergeCell ref="F62:J62"/>
    <mergeCell ref="K62:O62"/>
    <mergeCell ref="I15:K15"/>
    <mergeCell ref="AH4:AN4"/>
    <mergeCell ref="AH5:AN5"/>
    <mergeCell ref="L49:AF49"/>
    <mergeCell ref="AM14:AN14"/>
    <mergeCell ref="AJ14:AL14"/>
    <mergeCell ref="D50:AN51"/>
    <mergeCell ref="C7:L8"/>
    <mergeCell ref="U7:W7"/>
    <mergeCell ref="AJ37:AL37"/>
    <mergeCell ref="U161:AN161"/>
    <mergeCell ref="U156:AN156"/>
    <mergeCell ref="U159:AN159"/>
    <mergeCell ref="U157:AN157"/>
    <mergeCell ref="AM37:AN37"/>
    <mergeCell ref="I49:K49"/>
    <mergeCell ref="C56:AN56"/>
    <mergeCell ref="AJ48:AL48"/>
    <mergeCell ref="AE48:AF48"/>
    <mergeCell ref="AB48:AD48"/>
    <mergeCell ref="C46:AN46"/>
    <mergeCell ref="U28:AM28"/>
    <mergeCell ref="K67:O67"/>
    <mergeCell ref="P67:AN67"/>
    <mergeCell ref="F67:J67"/>
    <mergeCell ref="B63:E66"/>
    <mergeCell ref="F63:J63"/>
    <mergeCell ref="K63:O63"/>
    <mergeCell ref="P63:AN63"/>
    <mergeCell ref="K65:O65"/>
    <mergeCell ref="F65:J65"/>
    <mergeCell ref="F64:J64"/>
    <mergeCell ref="K64:O64"/>
    <mergeCell ref="P64:AN64"/>
    <mergeCell ref="AG37:AI37"/>
    <mergeCell ref="P65:AN65"/>
    <mergeCell ref="F66:J66"/>
    <mergeCell ref="K66:O66"/>
    <mergeCell ref="P66:AN66"/>
    <mergeCell ref="B103:E106"/>
    <mergeCell ref="F103:J103"/>
    <mergeCell ref="K103:O103"/>
    <mergeCell ref="P103:AN103"/>
    <mergeCell ref="F112:J112"/>
    <mergeCell ref="K112:O112"/>
    <mergeCell ref="P112:AN112"/>
    <mergeCell ref="B107:E110"/>
    <mergeCell ref="F107:J107"/>
    <mergeCell ref="B111:E114"/>
    <mergeCell ref="F111:J111"/>
    <mergeCell ref="F113:J113"/>
    <mergeCell ref="K113:O113"/>
    <mergeCell ref="P113:AN113"/>
    <mergeCell ref="P111:AN111"/>
    <mergeCell ref="P109:AN109"/>
    <mergeCell ref="F110:J110"/>
    <mergeCell ref="K110:O110"/>
    <mergeCell ref="P110:AN110"/>
    <mergeCell ref="K111:O111"/>
    <mergeCell ref="F109:J109"/>
    <mergeCell ref="P106:AN106"/>
    <mergeCell ref="F104:J104"/>
    <mergeCell ref="K104:O104"/>
    <mergeCell ref="B71:E74"/>
    <mergeCell ref="F71:J71"/>
    <mergeCell ref="K71:O71"/>
    <mergeCell ref="P71:AN71"/>
    <mergeCell ref="F72:J72"/>
    <mergeCell ref="K72:O72"/>
    <mergeCell ref="P72:AN72"/>
    <mergeCell ref="F73:J73"/>
    <mergeCell ref="K73:O73"/>
    <mergeCell ref="P73:AN73"/>
    <mergeCell ref="F74:J74"/>
    <mergeCell ref="K74:O74"/>
    <mergeCell ref="P74:AN74"/>
    <mergeCell ref="P75:AN75"/>
    <mergeCell ref="F76:J76"/>
    <mergeCell ref="K76:O76"/>
    <mergeCell ref="P76:AN76"/>
    <mergeCell ref="F77:J77"/>
    <mergeCell ref="K77:O77"/>
    <mergeCell ref="P77:AN77"/>
    <mergeCell ref="F78:J78"/>
    <mergeCell ref="K78:O78"/>
    <mergeCell ref="P78:AN78"/>
    <mergeCell ref="B86:E86"/>
    <mergeCell ref="B79:E82"/>
    <mergeCell ref="F79:J79"/>
    <mergeCell ref="K79:O79"/>
    <mergeCell ref="F81:J81"/>
    <mergeCell ref="K81:O81"/>
    <mergeCell ref="B75:E78"/>
    <mergeCell ref="F75:J75"/>
    <mergeCell ref="K75:O75"/>
    <mergeCell ref="K80:O80"/>
    <mergeCell ref="P80:AN80"/>
    <mergeCell ref="P82:AN82"/>
    <mergeCell ref="F89:J89"/>
    <mergeCell ref="K89:O89"/>
    <mergeCell ref="P89:AN89"/>
    <mergeCell ref="P104:AN104"/>
    <mergeCell ref="F105:J105"/>
    <mergeCell ref="K105:O105"/>
    <mergeCell ref="P94:AN94"/>
    <mergeCell ref="K94:O94"/>
    <mergeCell ref="F94:J94"/>
    <mergeCell ref="P93:AN93"/>
    <mergeCell ref="P98:AN98"/>
    <mergeCell ref="F99:J99"/>
    <mergeCell ref="K99:O99"/>
    <mergeCell ref="P99:AN99"/>
    <mergeCell ref="K97:O97"/>
    <mergeCell ref="P97:AN97"/>
    <mergeCell ref="F98:J98"/>
    <mergeCell ref="K98:O98"/>
    <mergeCell ref="P95:AN95"/>
    <mergeCell ref="F96:J96"/>
    <mergeCell ref="F91:J91"/>
    <mergeCell ref="C161:T161"/>
    <mergeCell ref="P81:AN81"/>
    <mergeCell ref="F82:J82"/>
    <mergeCell ref="K82:O82"/>
    <mergeCell ref="P83:AN83"/>
    <mergeCell ref="F88:J88"/>
    <mergeCell ref="K88:O88"/>
    <mergeCell ref="P88:AN88"/>
    <mergeCell ref="K107:O107"/>
    <mergeCell ref="P107:AN107"/>
    <mergeCell ref="K93:O93"/>
    <mergeCell ref="F93:J93"/>
    <mergeCell ref="P92:AN92"/>
    <mergeCell ref="K92:O92"/>
    <mergeCell ref="F92:J92"/>
    <mergeCell ref="P91:AN91"/>
    <mergeCell ref="K91:O91"/>
    <mergeCell ref="P105:AN105"/>
    <mergeCell ref="F106:J106"/>
    <mergeCell ref="K106:O106"/>
    <mergeCell ref="B99:E99"/>
    <mergeCell ref="B91:E94"/>
    <mergeCell ref="P96:AN96"/>
    <mergeCell ref="F97:J97"/>
    <mergeCell ref="C165:T165"/>
    <mergeCell ref="B60:AN60"/>
    <mergeCell ref="C140:T140"/>
    <mergeCell ref="C144:T144"/>
    <mergeCell ref="C146:T146"/>
    <mergeCell ref="U146:AN146"/>
    <mergeCell ref="U147:AN147"/>
    <mergeCell ref="U149:AN149"/>
    <mergeCell ref="C151:T151"/>
    <mergeCell ref="U151:AN151"/>
    <mergeCell ref="U150:AN150"/>
    <mergeCell ref="P87:AN87"/>
    <mergeCell ref="K87:O87"/>
    <mergeCell ref="F87:J87"/>
    <mergeCell ref="B87:E90"/>
    <mergeCell ref="P86:AN86"/>
    <mergeCell ref="K86:O86"/>
    <mergeCell ref="F86:J86"/>
    <mergeCell ref="P79:AN79"/>
    <mergeCell ref="F80:J80"/>
    <mergeCell ref="F108:J108"/>
    <mergeCell ref="K108:O108"/>
    <mergeCell ref="P108:AN108"/>
    <mergeCell ref="F90:J90"/>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24651" r:id="rId9" name="Check Box 75">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24687" r:id="rId12" name="Check Box 111">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24688" r:id="rId13" name="Check Box 112">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24691" r:id="rId14" name="Check Box 115">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24693" r:id="rId16" name="Check Box 117">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24694" r:id="rId17" name="Check Box 118">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24695" r:id="rId18" name="Check Box 119">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24697" r:id="rId19" name="Check Box 121">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24698" r:id="rId20" name="Check Box 122">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24701" r:id="rId22" name="Check Box 125">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24703" r:id="rId23" name="Check Box 127">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24704" r:id="rId24" name="Check Box 128">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W15" sqref="AW15"/>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48138"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48139"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48140"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48141"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48142"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48143"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48144"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48145"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48146"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48147"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48148"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48149"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BG10" sqref="BG10"/>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U14" sqref="AU14"/>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253</v>
      </c>
    </row>
    <row r="4" spans="2:40" s="86" customFormat="1" ht="12" customHeight="1" x14ac:dyDescent="0.15">
      <c r="B4" s="489" t="s">
        <v>13</v>
      </c>
      <c r="C4" s="82" t="s">
        <v>0</v>
      </c>
      <c r="D4" s="83"/>
      <c r="E4" s="83"/>
      <c r="F4" s="84"/>
      <c r="G4" s="84"/>
      <c r="H4" s="84"/>
      <c r="I4" s="84"/>
      <c r="J4" s="84"/>
      <c r="K4" s="84"/>
      <c r="L4" s="85"/>
      <c r="M4" s="526"/>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c r="N5" s="538"/>
      <c r="O5" s="538"/>
      <c r="P5" s="538"/>
      <c r="Q5" s="538"/>
      <c r="R5" s="538"/>
      <c r="S5" s="538"/>
      <c r="T5" s="538"/>
      <c r="U5" s="538"/>
      <c r="V5" s="538"/>
      <c r="W5" s="538"/>
      <c r="X5" s="538"/>
      <c r="Y5" s="538"/>
      <c r="Z5" s="538"/>
      <c r="AA5" s="538"/>
      <c r="AB5" s="538"/>
      <c r="AC5" s="538"/>
      <c r="AD5" s="538"/>
      <c r="AE5" s="538"/>
      <c r="AF5" s="538"/>
      <c r="AG5" s="539"/>
      <c r="AH5" s="503"/>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c r="S7" s="498"/>
      <c r="T7" s="95" t="s">
        <v>2</v>
      </c>
      <c r="U7" s="498"/>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c r="U9" s="533"/>
      <c r="V9" s="533"/>
      <c r="W9" s="533"/>
      <c r="X9" s="533"/>
      <c r="Y9" s="533"/>
      <c r="Z9" s="534"/>
      <c r="AA9" s="98" t="s">
        <v>29</v>
      </c>
      <c r="AB9" s="100"/>
      <c r="AC9" s="100"/>
      <c r="AD9" s="100"/>
      <c r="AE9" s="100"/>
      <c r="AF9" s="100"/>
      <c r="AG9" s="101"/>
      <c r="AH9" s="532"/>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t="str">
        <f>IF($M$6="","",VLOOKUP($M$6,基準単価!$D$7:$G$35,2,0))</f>
        <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t="str">
        <f>IF($M$6="","",VLOOKUP($M$6,基準単価!$D$7:$G$35,4,0))</f>
        <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本申請書の使い方</vt:lpstr>
      <vt:lpstr>総括表（申請）</vt:lpstr>
      <vt:lpstr>総括表 (変更)</vt:lpstr>
      <vt:lpstr>総括表 (実績)</vt:lpstr>
      <vt:lpstr>申請額一覧 </vt:lpstr>
      <vt:lpstr>個票１</vt:lpstr>
      <vt:lpstr>個票２</vt:lpstr>
      <vt:lpstr>個票３</vt:lpstr>
      <vt:lpstr>個票４</vt:lpstr>
      <vt:lpstr>個票５</vt:lpstr>
      <vt:lpstr>個票６</vt:lpstr>
      <vt:lpstr>個票７</vt:lpstr>
      <vt:lpstr>個票８</vt:lpstr>
      <vt:lpstr>個票９</vt:lpstr>
      <vt:lpstr>個票１０</vt:lpstr>
      <vt:lpstr>個票１１</vt:lpstr>
      <vt:lpstr>個票１２</vt:lpstr>
      <vt:lpstr>個票１３</vt:lpstr>
      <vt:lpstr>個票１４</vt:lpstr>
      <vt:lpstr>個票１５</vt:lpstr>
      <vt:lpstr>基準単価</vt:lpstr>
      <vt:lpstr>基準単価!Print_Area</vt:lpstr>
      <vt:lpstr>個票１!Print_Area</vt:lpstr>
      <vt:lpstr>個票１０!Print_Area</vt:lpstr>
      <vt:lpstr>個票１１!Print_Area</vt:lpstr>
      <vt:lpstr>個票１２!Print_Area</vt:lpstr>
      <vt:lpstr>個票１３!Print_Area</vt:lpstr>
      <vt:lpstr>個票１４!Print_Area</vt:lpstr>
      <vt:lpstr>個票１５!Print_Area</vt:lpstr>
      <vt:lpstr>個票２!Print_Area</vt:lpstr>
      <vt:lpstr>個票３!Print_Area</vt:lpstr>
      <vt:lpstr>個票４!Print_Area</vt:lpstr>
      <vt:lpstr>個票５!Print_Area</vt:lpstr>
      <vt:lpstr>個票６!Print_Area</vt:lpstr>
      <vt:lpstr>個票７!Print_Area</vt:lpstr>
      <vt:lpstr>個票８!Print_Area</vt:lpstr>
      <vt:lpstr>個票９!Print_Area</vt:lpstr>
      <vt:lpstr>'申請額一覧 '!Print_Area</vt:lpstr>
      <vt:lpstr>'総括表 (実績)'!Print_Area</vt:lpstr>
      <vt:lpstr>'総括表 (変更)'!Print_Area</vt:lpstr>
      <vt:lpstr>'総括表（申請）'!Print_Area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彩矢佳</dc:creator>
  <cp:lastModifiedBy>Gifu</cp:lastModifiedBy>
  <cp:lastPrinted>2021-09-27T09:04:50Z</cp:lastPrinted>
  <dcterms:created xsi:type="dcterms:W3CDTF">2018-06-19T01:27:02Z</dcterms:created>
  <dcterms:modified xsi:type="dcterms:W3CDTF">2021-12-06T02:36:36Z</dcterms:modified>
</cp:coreProperties>
</file>