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665" tabRatio="918" firstSheet="12" activeTab="21"/>
  </bookViews>
  <sheets>
    <sheet name="第5表(1)-1" sheetId="1" r:id="rId1"/>
    <sheet name="第5表(1)-2" sheetId="2" r:id="rId2"/>
    <sheet name="第5表(2)-1" sheetId="3" r:id="rId3"/>
    <sheet name="第5表(2)-2" sheetId="4" r:id="rId4"/>
    <sheet name="第5表(3)-1" sheetId="5" r:id="rId5"/>
    <sheet name="第5表(3)-2" sheetId="6" r:id="rId6"/>
    <sheet name="第5表(4,5)" sheetId="7" r:id="rId7"/>
    <sheet name="第5表(6)-1" sheetId="8" r:id="rId8"/>
    <sheet name="第5表(6)-2" sheetId="9" r:id="rId9"/>
    <sheet name="第5表(7)-1" sheetId="10" r:id="rId10"/>
    <sheet name="第5表(7)-2" sheetId="11" r:id="rId11"/>
    <sheet name="第5表(8)-1" sheetId="12" r:id="rId12"/>
    <sheet name="第5表(8)-2" sheetId="13" r:id="rId13"/>
    <sheet name="第5表(9)-1" sheetId="14" r:id="rId14"/>
    <sheet name="第5表(9)-2" sheetId="15" r:id="rId15"/>
    <sheet name="第5表(10)-1" sheetId="16" r:id="rId16"/>
    <sheet name="第5表(10)-2" sheetId="17" r:id="rId17"/>
    <sheet name="第5表(11,12)" sheetId="18" r:id="rId18"/>
    <sheet name="第5表(13)-1" sheetId="19" r:id="rId19"/>
    <sheet name="第5表(13)-2" sheetId="20" r:id="rId20"/>
    <sheet name="第5表(14,15)" sheetId="21" r:id="rId21"/>
    <sheet name="第5表(16)" sheetId="22" r:id="rId22"/>
  </sheets>
  <definedNames>
    <definedName name="_xlnm.Print_Area" localSheetId="0">'第5表(1)-1'!$A$1:$N$56</definedName>
    <definedName name="_xlnm.Print_Area" localSheetId="1">'第5表(1)-2'!$A$1:$P$56</definedName>
    <definedName name="_xlnm.Print_Area" localSheetId="15">'第5表(10)-1'!$A$1:$N$56</definedName>
    <definedName name="_xlnm.Print_Area" localSheetId="16">'第5表(10)-2'!$A$1:$P$56</definedName>
    <definedName name="_xlnm.Print_Area" localSheetId="17">'第5表(11,12)'!$A$1:$P$43</definedName>
    <definedName name="_xlnm.Print_Area" localSheetId="18">'第5表(13)-1'!$A$1:$N$56</definedName>
    <definedName name="_xlnm.Print_Area" localSheetId="19">'第5表(13)-2'!$A$1:$P$56</definedName>
    <definedName name="_xlnm.Print_Area" localSheetId="20">'第5表(14,15)'!$A$1:$P$51</definedName>
    <definedName name="_xlnm.Print_Area" localSheetId="21">'第5表(16)'!$A$1:$P$26</definedName>
    <definedName name="_xlnm.Print_Area" localSheetId="2">'第5表(2)-1'!$A$1:$N$56</definedName>
    <definedName name="_xlnm.Print_Area" localSheetId="3">'第5表(2)-2'!$A$1:$P$56</definedName>
    <definedName name="_xlnm.Print_Area" localSheetId="4">'第5表(3)-1'!$A$1:$N$56</definedName>
    <definedName name="_xlnm.Print_Area" localSheetId="5">'第5表(3)-2'!$A$1:$P$56</definedName>
    <definedName name="_xlnm.Print_Area" localSheetId="6">'第5表(4,5)'!$A$1:$P$70</definedName>
    <definedName name="_xlnm.Print_Area" localSheetId="7">'第5表(6)-1'!$A$1:$N$56</definedName>
    <definedName name="_xlnm.Print_Area" localSheetId="8">'第5表(6)-2'!$A$1:$P$56</definedName>
    <definedName name="_xlnm.Print_Area" localSheetId="9">'第5表(7)-1'!$A$1:$N$56</definedName>
    <definedName name="_xlnm.Print_Area" localSheetId="10">'第5表(7)-2'!$A$1:$P$56</definedName>
    <definedName name="_xlnm.Print_Area" localSheetId="11">'第5表(8)-1'!$A$1:$N$56</definedName>
    <definedName name="_xlnm.Print_Area" localSheetId="12">'第5表(8)-2'!$A$1:$P$56</definedName>
    <definedName name="_xlnm.Print_Area" localSheetId="13">'第5表(9)-1'!$A$1:$N$56</definedName>
    <definedName name="_xlnm.Print_Area" localSheetId="14">'第5表(9)-2'!$A$1:$P$56</definedName>
    <definedName name="_xlnm.Print_Titles" localSheetId="0">'第5表(1)-1'!$1:$10</definedName>
    <definedName name="_xlnm.Print_Titles" localSheetId="1">'第5表(1)-2'!$1:$10</definedName>
    <definedName name="_xlnm.Print_Titles" localSheetId="15">'第5表(10)-1'!$1:$10</definedName>
    <definedName name="_xlnm.Print_Titles" localSheetId="16">'第5表(10)-2'!$1:$10</definedName>
    <definedName name="_xlnm.Print_Titles" localSheetId="17">'第5表(11,12)'!$1:$10</definedName>
    <definedName name="_xlnm.Print_Titles" localSheetId="18">'第5表(13)-1'!$1:$10</definedName>
    <definedName name="_xlnm.Print_Titles" localSheetId="19">'第5表(13)-2'!$1:$10</definedName>
    <definedName name="_xlnm.Print_Titles" localSheetId="20">'第5表(14,15)'!$1:$10</definedName>
    <definedName name="_xlnm.Print_Titles" localSheetId="21">'第5表(16)'!$1:$10</definedName>
    <definedName name="_xlnm.Print_Titles" localSheetId="2">'第5表(2)-1'!$1:$10</definedName>
    <definedName name="_xlnm.Print_Titles" localSheetId="3">'第5表(2)-2'!$1:$10</definedName>
    <definedName name="_xlnm.Print_Titles" localSheetId="4">'第5表(3)-1'!$1:$10</definedName>
    <definedName name="_xlnm.Print_Titles" localSheetId="5">'第5表(3)-2'!$1:$10</definedName>
    <definedName name="_xlnm.Print_Titles" localSheetId="6">'第5表(4,5)'!$1:$10</definedName>
    <definedName name="_xlnm.Print_Titles" localSheetId="7">'第5表(6)-1'!$1:$10</definedName>
    <definedName name="_xlnm.Print_Titles" localSheetId="8">'第5表(6)-2'!$1:$10</definedName>
    <definedName name="_xlnm.Print_Titles" localSheetId="9">'第5表(7)-1'!$1:$10</definedName>
    <definedName name="_xlnm.Print_Titles" localSheetId="10">'第5表(7)-2'!$1:$10</definedName>
    <definedName name="_xlnm.Print_Titles" localSheetId="11">'第5表(8)-1'!$1:$10</definedName>
    <definedName name="_xlnm.Print_Titles" localSheetId="12">'第5表(8)-2'!$1:$10</definedName>
    <definedName name="_xlnm.Print_Titles" localSheetId="13">'第5表(9)-1'!$1:$10</definedName>
    <definedName name="_xlnm.Print_Titles" localSheetId="14">'第5表(9)-2'!$1:$10</definedName>
  </definedNames>
  <calcPr fullCalcOnLoad="1"/>
</workbook>
</file>

<file path=xl/sharedStrings.xml><?xml version="1.0" encoding="utf-8"?>
<sst xmlns="http://schemas.openxmlformats.org/spreadsheetml/2006/main" count="1825" uniqueCount="131">
  <si>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</si>
  <si>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</si>
  <si>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</si>
  <si>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</si>
  <si>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</si>
  <si>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</si>
  <si>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</si>
  <si>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</si>
  <si>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</si>
  <si>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</si>
  <si>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</si>
  <si>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</si>
  <si>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</si>
  <si>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</si>
  <si>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</si>
  <si>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</si>
  <si>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</si>
  <si>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</si>
  <si>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</si>
  <si>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市計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</si>
  <si>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</si>
  <si>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</si>
  <si>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</si>
  <si>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</si>
  <si>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</si>
  <si>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</si>
  <si>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</si>
  <si>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</si>
  <si>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</si>
  <si>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</si>
  <si>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</si>
  <si>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</si>
  <si>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</si>
  <si>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</si>
  <si>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</si>
  <si>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</si>
  <si>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</si>
  <si>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</si>
  <si>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</si>
  <si>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</si>
  <si>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</si>
  <si>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</si>
  <si>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県計</t>
  </si>
  <si>
    <t>市町村名</t>
  </si>
  <si>
    <t>（人）</t>
  </si>
  <si>
    <t>納税義務者数</t>
  </si>
  <si>
    <t>海津市</t>
  </si>
  <si>
    <t>区　分</t>
  </si>
  <si>
    <t>計</t>
  </si>
  <si>
    <t>（千円）</t>
  </si>
  <si>
    <t>課税標準額</t>
  </si>
  <si>
    <t>地積</t>
  </si>
  <si>
    <t>非課税地積</t>
  </si>
  <si>
    <t>評価総地積</t>
  </si>
  <si>
    <t>未満のもの</t>
  </si>
  <si>
    <t>個人</t>
  </si>
  <si>
    <t>法人</t>
  </si>
  <si>
    <t>決定価格</t>
  </si>
  <si>
    <t>総額</t>
  </si>
  <si>
    <t>（㎡）</t>
  </si>
  <si>
    <t>２．固定資産税</t>
  </si>
  <si>
    <t>（㎡）</t>
  </si>
  <si>
    <t>筆数</t>
  </si>
  <si>
    <t>非課税地筆数</t>
  </si>
  <si>
    <t>評価総筆数</t>
  </si>
  <si>
    <t>平均価格</t>
  </si>
  <si>
    <t>（筆）</t>
  </si>
  <si>
    <t>（円/㎡）</t>
  </si>
  <si>
    <t>法定免税点</t>
  </si>
  <si>
    <t>以上のもの</t>
  </si>
  <si>
    <t>多治見市</t>
  </si>
  <si>
    <t>瑞浪市</t>
  </si>
  <si>
    <t>各務原市</t>
  </si>
  <si>
    <t>瑞穂市</t>
  </si>
  <si>
    <t>本巣市</t>
  </si>
  <si>
    <t>垂井町</t>
  </si>
  <si>
    <t>北方町</t>
  </si>
  <si>
    <t>神戸町</t>
  </si>
  <si>
    <t>輪之内町</t>
  </si>
  <si>
    <t>安八町</t>
  </si>
  <si>
    <t>大垣市</t>
  </si>
  <si>
    <t>羽島市</t>
  </si>
  <si>
    <t>岐南町</t>
  </si>
  <si>
    <t>笠松町</t>
  </si>
  <si>
    <t>美濃市</t>
  </si>
  <si>
    <t>瑞浪市</t>
  </si>
  <si>
    <t>美濃加茂市</t>
  </si>
  <si>
    <t>可児市</t>
  </si>
  <si>
    <t>飛騨市</t>
  </si>
  <si>
    <t>大野町</t>
  </si>
  <si>
    <t>（固定資産の価格等の概要調書）</t>
  </si>
  <si>
    <t>（㎡）</t>
  </si>
  <si>
    <t>（㎡）</t>
  </si>
  <si>
    <t>（円/千㎡）</t>
  </si>
  <si>
    <t>法定免税点</t>
  </si>
  <si>
    <t>法定免税点以上のもの</t>
  </si>
  <si>
    <t>法定免税点以上のものに係る課税標準額</t>
  </si>
  <si>
    <t xml:space="preserve"> </t>
  </si>
  <si>
    <t>恵那市</t>
  </si>
  <si>
    <t>高山市</t>
  </si>
  <si>
    <t>総数</t>
  </si>
  <si>
    <t>郡上市</t>
  </si>
  <si>
    <t>法定免税点以上のものに係る納税義務者数</t>
  </si>
  <si>
    <t>川辺町</t>
  </si>
  <si>
    <t>土岐市</t>
  </si>
  <si>
    <t>揖斐川町</t>
  </si>
  <si>
    <t>第５表　令和２年度　土地の概要（16）　市街化区域農地　畑</t>
  </si>
  <si>
    <t>第５表　令和２年度　土地の概要（14）　市街化区域農地　合計</t>
  </si>
  <si>
    <t>第５表　令和２年度　土地の概要（13）　その他　その２</t>
  </si>
  <si>
    <t>第５表　令和２年度　土地の概要（15）　市街化区域農地　田</t>
  </si>
  <si>
    <t>第５表　令和２年度　土地の概要（13）　その他　その１</t>
  </si>
  <si>
    <t>第５表　令和２年度　土地の概要（11）　宅地介在山林</t>
  </si>
  <si>
    <t>第５表　令和２年度　土地の概要（12）　農地等介在山林</t>
  </si>
  <si>
    <t>第５表　令和２年度　土地の概要（10）　一般山林　その２</t>
  </si>
  <si>
    <t>第５表　令和２年度　土地の概要（10）　一般山林　その１</t>
  </si>
  <si>
    <t>第５表　令和２年度　土地の概要（９）　宅地　住宅用地以外の宅地　その２</t>
  </si>
  <si>
    <t>第５表　令和２年度　土地の概要（９）　宅地　住宅用地以外の宅地　その１</t>
  </si>
  <si>
    <t>第５表　令和２年度　土地の概要（８）　宅地　一般住宅用地　その２</t>
  </si>
  <si>
    <t>第５表　令和２年度　土地の概要（８）　宅地　一般住宅用地　その１</t>
  </si>
  <si>
    <t>第５表　令和２年度　土地の概要（７）　宅地　小規模住宅用地　その２</t>
  </si>
  <si>
    <t>第５表　令和２年度　土地の概要（７）　宅地　小規模住宅用地　その１</t>
  </si>
  <si>
    <t>第５表　令和２年度　土地の概要（６）　宅地　合計　その２</t>
  </si>
  <si>
    <t>第５表　令和２年度　土地の概要（６）　宅地　合計　その１</t>
  </si>
  <si>
    <t>第５表　令和２年度　土地の概要（４）　宅地介在田</t>
  </si>
  <si>
    <t>第５表　令和２年度　土地の概要（５）　宅地介在畑</t>
  </si>
  <si>
    <t>第５表　令和２年度　土地の概要（３）　一般畑　その２</t>
  </si>
  <si>
    <t>第５表　令和２年度　土地の概要（３）　一般畑　その１</t>
  </si>
  <si>
    <t>第５表　令和２年度　土地の概要（２）　一般田　その２</t>
  </si>
  <si>
    <t>第５表　令和２年度　土地の概要（２）　一般田　その１</t>
  </si>
  <si>
    <t>第５表　令和２年度　土地の概要（１）　合計　その２</t>
  </si>
  <si>
    <t>第５表　令和２年度　土地の概要（１）　合計　その１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</si>
</sst>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  <numFmt numFmtId="179" formatCode="0.0%"/>
    <numFmt numFmtId="180" formatCode="_-* #,##0_-;\-* #,##0_-;_-* &quot;-&quot;_-;_-@_-"/>
    <numFmt numFmtId="181" formatCode="0_ "/>
    <numFmt numFmtId="182" formatCode="[&lt;=999]000;[&lt;=9999]000\-00;000\-0000"/>
    <numFmt numFmtId="183" formatCode="#,##0_);[Red]\(#,##0\)"/>
    <numFmt numFmtId="184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i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 inden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38" fontId="2" fillId="0" borderId="10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Border="1" applyAlignment="1" quotePrefix="1">
      <alignment horizontal="right" vertical="center" wrapText="1"/>
    </xf>
    <xf numFmtId="38" fontId="2" fillId="0" borderId="0" xfId="49" applyFont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distributed" vertical="center"/>
    </xf>
    <xf numFmtId="49" fontId="6" fillId="0" borderId="21" xfId="0" applyNumberFormat="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3" fontId="2" fillId="0" borderId="22" xfId="49" applyNumberFormat="1" applyFont="1" applyFill="1" applyBorder="1" applyAlignment="1">
      <alignment vertical="center"/>
    </xf>
    <xf numFmtId="183" fontId="2" fillId="0" borderId="18" xfId="49" applyNumberFormat="1" applyFont="1" applyFill="1" applyBorder="1" applyAlignment="1">
      <alignment vertical="center"/>
    </xf>
    <xf numFmtId="183" fontId="2" fillId="0" borderId="12" xfId="49" applyNumberFormat="1" applyFont="1" applyFill="1" applyBorder="1" applyAlignment="1">
      <alignment vertical="center"/>
    </xf>
    <xf numFmtId="183" fontId="2" fillId="0" borderId="13" xfId="49" applyNumberFormat="1" applyFont="1" applyFill="1" applyBorder="1" applyAlignment="1">
      <alignment vertical="center"/>
    </xf>
    <xf numFmtId="183" fontId="2" fillId="0" borderId="19" xfId="49" applyNumberFormat="1" applyFont="1" applyFill="1" applyBorder="1" applyAlignment="1">
      <alignment vertical="center"/>
    </xf>
    <xf numFmtId="183" fontId="2" fillId="0" borderId="21" xfId="49" applyNumberFormat="1" applyFont="1" applyFill="1" applyBorder="1" applyAlignment="1">
      <alignment vertical="center"/>
    </xf>
    <xf numFmtId="183" fontId="2" fillId="0" borderId="23" xfId="49" applyNumberFormat="1" applyFont="1" applyFill="1" applyBorder="1" applyAlignment="1">
      <alignment vertical="center"/>
    </xf>
    <xf numFmtId="183" fontId="2" fillId="0" borderId="24" xfId="49" applyNumberFormat="1" applyFont="1" applyFill="1" applyBorder="1" applyAlignment="1">
      <alignment vertical="center"/>
    </xf>
    <xf numFmtId="183" fontId="2" fillId="0" borderId="25" xfId="49" applyNumberFormat="1" applyFont="1" applyFill="1" applyBorder="1" applyAlignment="1">
      <alignment vertical="center"/>
    </xf>
    <xf numFmtId="38" fontId="2" fillId="33" borderId="26" xfId="49" applyFont="1" applyFill="1" applyBorder="1" applyAlignment="1">
      <alignment horizontal="distributed" vertical="center"/>
    </xf>
    <xf numFmtId="183" fontId="2" fillId="33" borderId="27" xfId="49" applyNumberFormat="1" applyFont="1" applyFill="1" applyBorder="1" applyAlignment="1" quotePrefix="1">
      <alignment vertical="center"/>
    </xf>
    <xf numFmtId="183" fontId="2" fillId="33" borderId="27" xfId="49" applyNumberFormat="1" applyFont="1" applyFill="1" applyBorder="1" applyAlignment="1">
      <alignment vertical="center"/>
    </xf>
    <xf numFmtId="183" fontId="2" fillId="33" borderId="25" xfId="49" applyNumberFormat="1" applyFont="1" applyFill="1" applyBorder="1" applyAlignment="1">
      <alignment vertical="center"/>
    </xf>
    <xf numFmtId="38" fontId="2" fillId="33" borderId="26" xfId="49" applyFont="1" applyFill="1" applyBorder="1" applyAlignment="1">
      <alignment vertical="center"/>
    </xf>
    <xf numFmtId="38" fontId="2" fillId="33" borderId="28" xfId="49" applyFont="1" applyFill="1" applyBorder="1" applyAlignment="1">
      <alignment horizontal="distributed" vertical="center"/>
    </xf>
    <xf numFmtId="38" fontId="2" fillId="33" borderId="28" xfId="49" applyFont="1" applyFill="1" applyBorder="1" applyAlignment="1">
      <alignment vertical="center"/>
    </xf>
    <xf numFmtId="183" fontId="2" fillId="33" borderId="29" xfId="49" applyNumberFormat="1" applyFont="1" applyFill="1" applyBorder="1" applyAlignment="1" quotePrefix="1">
      <alignment vertical="center"/>
    </xf>
    <xf numFmtId="183" fontId="2" fillId="33" borderId="27" xfId="49" applyNumberFormat="1" applyFont="1" applyFill="1" applyBorder="1" applyAlignment="1" applyProtection="1" quotePrefix="1">
      <alignment vertical="center"/>
      <protection locked="0"/>
    </xf>
    <xf numFmtId="38" fontId="2" fillId="33" borderId="30" xfId="49" applyFont="1" applyFill="1" applyBorder="1" applyAlignment="1">
      <alignment vertical="center"/>
    </xf>
    <xf numFmtId="38" fontId="2" fillId="33" borderId="31" xfId="49" applyFont="1" applyFill="1" applyBorder="1" applyAlignment="1">
      <alignment horizontal="distributed" vertical="center"/>
    </xf>
    <xf numFmtId="38" fontId="2" fillId="33" borderId="31" xfId="49" applyFont="1" applyFill="1" applyBorder="1" applyAlignment="1">
      <alignment vertical="center"/>
    </xf>
    <xf numFmtId="183" fontId="2" fillId="33" borderId="32" xfId="49" applyNumberFormat="1" applyFont="1" applyFill="1" applyBorder="1" applyAlignment="1" quotePrefix="1">
      <alignment vertical="center"/>
    </xf>
    <xf numFmtId="183" fontId="2" fillId="33" borderId="33" xfId="49" applyNumberFormat="1" applyFont="1" applyFill="1" applyBorder="1" applyAlignment="1" quotePrefix="1">
      <alignment vertical="center"/>
    </xf>
    <xf numFmtId="183" fontId="2" fillId="33" borderId="32" xfId="49" applyNumberFormat="1" applyFont="1" applyFill="1" applyBorder="1" applyAlignment="1">
      <alignment vertical="center"/>
    </xf>
    <xf numFmtId="183" fontId="2" fillId="33" borderId="34" xfId="49" applyNumberFormat="1" applyFont="1" applyFill="1" applyBorder="1" applyAlignment="1">
      <alignment vertical="center"/>
    </xf>
    <xf numFmtId="176" fontId="2" fillId="33" borderId="27" xfId="49" applyNumberFormat="1" applyFont="1" applyFill="1" applyBorder="1" applyAlignment="1" quotePrefix="1">
      <alignment vertical="center"/>
    </xf>
    <xf numFmtId="176" fontId="2" fillId="33" borderId="27" xfId="49" applyNumberFormat="1" applyFont="1" applyFill="1" applyBorder="1" applyAlignment="1" applyProtection="1" quotePrefix="1">
      <alignment vertical="center"/>
      <protection locked="0"/>
    </xf>
    <xf numFmtId="176" fontId="2" fillId="33" borderId="27" xfId="49" applyNumberFormat="1" applyFont="1" applyFill="1" applyBorder="1" applyAlignment="1">
      <alignment vertical="center"/>
    </xf>
    <xf numFmtId="176" fontId="2" fillId="33" borderId="25" xfId="49" applyNumberFormat="1" applyFont="1" applyFill="1" applyBorder="1" applyAlignment="1">
      <alignment vertical="center"/>
    </xf>
    <xf numFmtId="176" fontId="2" fillId="33" borderId="32" xfId="49" applyNumberFormat="1" applyFont="1" applyFill="1" applyBorder="1" applyAlignment="1" quotePrefix="1">
      <alignment vertical="center"/>
    </xf>
    <xf numFmtId="176" fontId="2" fillId="33" borderId="32" xfId="49" applyNumberFormat="1" applyFont="1" applyFill="1" applyBorder="1" applyAlignment="1">
      <alignment vertical="center"/>
    </xf>
    <xf numFmtId="176" fontId="2" fillId="33" borderId="34" xfId="49" applyNumberFormat="1" applyFont="1" applyFill="1" applyBorder="1" applyAlignment="1">
      <alignment vertical="center"/>
    </xf>
    <xf numFmtId="183" fontId="2" fillId="33" borderId="14" xfId="49" applyNumberFormat="1" applyFont="1" applyFill="1" applyBorder="1" applyAlignment="1" quotePrefix="1">
      <alignment vertical="center"/>
    </xf>
    <xf numFmtId="183" fontId="2" fillId="33" borderId="23" xfId="49" applyNumberFormat="1" applyFont="1" applyFill="1" applyBorder="1" applyAlignment="1" quotePrefix="1">
      <alignment vertical="center"/>
    </xf>
    <xf numFmtId="0" fontId="2" fillId="0" borderId="0" xfId="0" applyFont="1" applyFill="1" applyAlignment="1">
      <alignment/>
    </xf>
    <xf numFmtId="38" fontId="2" fillId="33" borderId="27" xfId="49" applyFont="1" applyFill="1" applyBorder="1" applyAlignment="1" quotePrefix="1">
      <alignment vertical="center"/>
    </xf>
    <xf numFmtId="38" fontId="2" fillId="33" borderId="27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27" xfId="49" applyFont="1" applyFill="1" applyBorder="1" applyAlignment="1" applyProtection="1" quotePrefix="1">
      <alignment vertical="center"/>
      <protection locked="0"/>
    </xf>
    <xf numFmtId="38" fontId="2" fillId="33" borderId="32" xfId="49" applyFont="1" applyFill="1" applyBorder="1" applyAlignment="1" quotePrefix="1">
      <alignment vertical="center"/>
    </xf>
    <xf numFmtId="38" fontId="2" fillId="33" borderId="32" xfId="49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38" fontId="2" fillId="0" borderId="10" xfId="49" applyFont="1" applyFill="1" applyBorder="1" applyAlignment="1" quotePrefix="1">
      <alignment horizontal="right" vertical="center" wrapText="1"/>
    </xf>
    <xf numFmtId="38" fontId="2" fillId="0" borderId="0" xfId="49" applyFont="1" applyFill="1" applyBorder="1" applyAlignment="1">
      <alignment horizontal="distributed" vertical="center" wrapText="1"/>
    </xf>
    <xf numFmtId="183" fontId="2" fillId="0" borderId="18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38" fontId="2" fillId="0" borderId="35" xfId="49" applyFont="1" applyFill="1" applyBorder="1" applyAlignment="1">
      <alignment horizontal="distributed" vertical="center" wrapText="1"/>
    </xf>
    <xf numFmtId="38" fontId="2" fillId="0" borderId="0" xfId="49" applyFont="1" applyFill="1" applyBorder="1" applyAlignment="1">
      <alignment vertical="center" wrapText="1"/>
    </xf>
    <xf numFmtId="183" fontId="2" fillId="0" borderId="21" xfId="0" applyNumberFormat="1" applyFont="1" applyFill="1" applyBorder="1" applyAlignment="1">
      <alignment vertical="center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36" xfId="49" applyFont="1" applyFill="1" applyBorder="1" applyAlignment="1">
      <alignment vertical="center" wrapText="1"/>
    </xf>
    <xf numFmtId="183" fontId="2" fillId="0" borderId="37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vertical="center"/>
    </xf>
    <xf numFmtId="183" fontId="2" fillId="0" borderId="38" xfId="0" applyNumberFormat="1" applyFont="1" applyFill="1" applyBorder="1" applyAlignment="1">
      <alignment vertical="center"/>
    </xf>
    <xf numFmtId="183" fontId="2" fillId="0" borderId="39" xfId="0" applyNumberFormat="1" applyFont="1" applyFill="1" applyBorder="1" applyAlignment="1">
      <alignment vertical="center"/>
    </xf>
    <xf numFmtId="38" fontId="2" fillId="33" borderId="28" xfId="49" applyFont="1" applyFill="1" applyBorder="1" applyAlignment="1">
      <alignment horizontal="distributed" vertical="center" wrapText="1"/>
    </xf>
    <xf numFmtId="183" fontId="2" fillId="0" borderId="27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3" fontId="2" fillId="0" borderId="22" xfId="49" applyNumberFormat="1" applyFont="1" applyFill="1" applyBorder="1" applyAlignment="1" quotePrefix="1">
      <alignment vertical="center"/>
    </xf>
    <xf numFmtId="183" fontId="2" fillId="0" borderId="12" xfId="49" applyNumberFormat="1" applyFont="1" applyFill="1" applyBorder="1" applyAlignment="1" quotePrefix="1">
      <alignment vertical="center"/>
    </xf>
    <xf numFmtId="183" fontId="2" fillId="0" borderId="19" xfId="49" applyNumberFormat="1" applyFont="1" applyFill="1" applyBorder="1" applyAlignment="1" quotePrefix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2" fillId="33" borderId="33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horizontal="distributed" vertical="center" wrapText="1"/>
    </xf>
    <xf numFmtId="38" fontId="2" fillId="0" borderId="35" xfId="49" applyFont="1" applyFill="1" applyBorder="1" applyAlignment="1">
      <alignment vertical="center" wrapText="1"/>
    </xf>
    <xf numFmtId="183" fontId="2" fillId="33" borderId="25" xfId="49" applyNumberFormat="1" applyFont="1" applyFill="1" applyBorder="1" applyAlignment="1" quotePrefix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38" fontId="6" fillId="0" borderId="41" xfId="49" applyFont="1" applyFill="1" applyBorder="1" applyAlignment="1">
      <alignment horizontal="right" vertical="center"/>
    </xf>
    <xf numFmtId="0" fontId="6" fillId="0" borderId="42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40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distributed" vertical="center" indent="8"/>
    </xf>
    <xf numFmtId="49" fontId="6" fillId="0" borderId="43" xfId="0" applyNumberFormat="1" applyFont="1" applyFill="1" applyBorder="1" applyAlignment="1">
      <alignment horizontal="distributed" vertical="center" indent="3"/>
    </xf>
    <xf numFmtId="49" fontId="6" fillId="0" borderId="44" xfId="0" applyNumberFormat="1" applyFont="1" applyFill="1" applyBorder="1" applyAlignment="1">
      <alignment horizontal="distributed" vertical="center" indent="3"/>
    </xf>
    <xf numFmtId="49" fontId="6" fillId="0" borderId="27" xfId="0" applyNumberFormat="1" applyFont="1" applyFill="1" applyBorder="1" applyAlignment="1">
      <alignment horizontal="distributed" vertical="center" indent="2"/>
    </xf>
    <xf numFmtId="49" fontId="6" fillId="0" borderId="25" xfId="0" applyNumberFormat="1" applyFont="1" applyFill="1" applyBorder="1" applyAlignment="1">
      <alignment horizontal="distributed" vertical="center" indent="2"/>
    </xf>
    <xf numFmtId="49" fontId="6" fillId="0" borderId="45" xfId="0" applyNumberFormat="1" applyFont="1" applyFill="1" applyBorder="1" applyAlignment="1">
      <alignment horizontal="distributed" vertical="center" indent="3"/>
    </xf>
    <xf numFmtId="49" fontId="6" fillId="0" borderId="28" xfId="0" applyNumberFormat="1" applyFont="1" applyFill="1" applyBorder="1" applyAlignment="1">
      <alignment horizontal="distributed" vertical="center" indent="3"/>
    </xf>
    <xf numFmtId="49" fontId="6" fillId="0" borderId="29" xfId="0" applyNumberFormat="1" applyFont="1" applyFill="1" applyBorder="1" applyAlignment="1">
      <alignment horizontal="distributed" vertical="center" indent="3"/>
    </xf>
    <xf numFmtId="0" fontId="6" fillId="0" borderId="37" xfId="0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distributed" vertical="center" indent="1"/>
    </xf>
    <xf numFmtId="49" fontId="6" fillId="0" borderId="41" xfId="0" applyNumberFormat="1" applyFont="1" applyFill="1" applyBorder="1" applyAlignment="1">
      <alignment horizontal="distributed" vertical="center" indent="1"/>
    </xf>
    <xf numFmtId="49" fontId="6" fillId="0" borderId="37" xfId="0" applyNumberFormat="1" applyFont="1" applyFill="1" applyBorder="1" applyAlignment="1">
      <alignment horizontal="distributed" vertical="center" indent="1"/>
    </xf>
    <xf numFmtId="49" fontId="6" fillId="0" borderId="47" xfId="0" applyNumberFormat="1" applyFont="1" applyFill="1" applyBorder="1" applyAlignment="1">
      <alignment horizontal="distributed" vertical="center" indent="1"/>
    </xf>
    <xf numFmtId="49" fontId="6" fillId="0" borderId="36" xfId="0" applyNumberFormat="1" applyFont="1" applyFill="1" applyBorder="1" applyAlignment="1">
      <alignment horizontal="distributed" vertical="center" indent="1"/>
    </xf>
    <xf numFmtId="49" fontId="6" fillId="0" borderId="39" xfId="0" applyNumberFormat="1" applyFont="1" applyFill="1" applyBorder="1" applyAlignment="1">
      <alignment horizontal="distributed" vertical="center" indent="1"/>
    </xf>
    <xf numFmtId="49" fontId="6" fillId="0" borderId="48" xfId="0" applyNumberFormat="1" applyFont="1" applyFill="1" applyBorder="1" applyAlignment="1">
      <alignment horizontal="distributed" vertical="center" indent="1"/>
    </xf>
    <xf numFmtId="49" fontId="6" fillId="0" borderId="49" xfId="0" applyNumberFormat="1" applyFont="1" applyFill="1" applyBorder="1" applyAlignment="1">
      <alignment horizontal="distributed" vertical="center" indent="1"/>
    </xf>
    <xf numFmtId="49" fontId="6" fillId="0" borderId="50" xfId="0" applyNumberFormat="1" applyFont="1" applyFill="1" applyBorder="1" applyAlignment="1">
      <alignment horizontal="distributed" vertical="center" indent="1"/>
    </xf>
    <xf numFmtId="49" fontId="6" fillId="0" borderId="48" xfId="0" applyNumberFormat="1" applyFont="1" applyFill="1" applyBorder="1" applyAlignment="1">
      <alignment horizontal="distributed" vertical="center" indent="8"/>
    </xf>
    <xf numFmtId="49" fontId="6" fillId="0" borderId="49" xfId="0" applyNumberFormat="1" applyFont="1" applyFill="1" applyBorder="1" applyAlignment="1">
      <alignment horizontal="distributed" vertical="center" indent="8"/>
    </xf>
    <xf numFmtId="49" fontId="6" fillId="0" borderId="50" xfId="0" applyNumberFormat="1" applyFont="1" applyFill="1" applyBorder="1" applyAlignment="1">
      <alignment horizontal="distributed" vertical="center" indent="8"/>
    </xf>
    <xf numFmtId="49" fontId="6" fillId="0" borderId="45" xfId="0" applyNumberFormat="1" applyFont="1" applyFill="1" applyBorder="1" applyAlignment="1">
      <alignment horizontal="distributed" vertical="center" indent="2"/>
    </xf>
    <xf numFmtId="49" fontId="6" fillId="0" borderId="28" xfId="0" applyNumberFormat="1" applyFont="1" applyFill="1" applyBorder="1" applyAlignment="1">
      <alignment horizontal="distributed" vertical="center" indent="2"/>
    </xf>
    <xf numFmtId="49" fontId="6" fillId="0" borderId="29" xfId="0" applyNumberFormat="1" applyFont="1" applyFill="1" applyBorder="1" applyAlignment="1">
      <alignment horizontal="distributed" vertical="center" indent="2"/>
    </xf>
    <xf numFmtId="49" fontId="6" fillId="0" borderId="27" xfId="0" applyNumberFormat="1" applyFont="1" applyFill="1" applyBorder="1" applyAlignment="1">
      <alignment horizontal="distributed" vertical="center" indent="3"/>
    </xf>
    <xf numFmtId="49" fontId="6" fillId="0" borderId="25" xfId="0" applyNumberFormat="1" applyFont="1" applyFill="1" applyBorder="1" applyAlignment="1">
      <alignment horizontal="distributed" vertical="center" indent="3"/>
    </xf>
    <xf numFmtId="49" fontId="6" fillId="0" borderId="43" xfId="0" applyNumberFormat="1" applyFont="1" applyFill="1" applyBorder="1" applyAlignment="1">
      <alignment horizontal="distributed" vertical="center" indent="7"/>
    </xf>
    <xf numFmtId="49" fontId="6" fillId="0" borderId="44" xfId="0" applyNumberFormat="1" applyFont="1" applyFill="1" applyBorder="1" applyAlignment="1">
      <alignment horizontal="distributed" vertical="center" indent="7"/>
    </xf>
    <xf numFmtId="49" fontId="6" fillId="0" borderId="48" xfId="0" applyNumberFormat="1" applyFont="1" applyFill="1" applyBorder="1" applyAlignment="1">
      <alignment horizontal="distributed" vertical="center" indent="3"/>
    </xf>
    <xf numFmtId="49" fontId="6" fillId="0" borderId="49" xfId="0" applyNumberFormat="1" applyFont="1" applyFill="1" applyBorder="1" applyAlignment="1">
      <alignment horizontal="distributed" vertical="center" indent="3"/>
    </xf>
    <xf numFmtId="49" fontId="6" fillId="0" borderId="50" xfId="0" applyNumberFormat="1" applyFont="1" applyFill="1" applyBorder="1" applyAlignment="1">
      <alignment horizontal="distributed" vertical="center" indent="3"/>
    </xf>
    <xf numFmtId="38" fontId="6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35292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3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3872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19125"/>
          <a:ext cx="8572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3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62650"/>
          <a:ext cx="8572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130" zoomScaleNormal="130" zoomScaleSheetLayoutView="84" zoomScalePageLayoutView="0" workbookViewId="0" topLeftCell="A1">
      <selection activeCell="F14" sqref="F14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N4" s="34"/>
    </row>
    <row r="5" spans="1:14" s="6" customFormat="1" ht="13.5" customHeight="1">
      <c r="A5" s="125" t="s">
        <v>47</v>
      </c>
      <c r="B5" s="126"/>
      <c r="C5" s="126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80137263</v>
      </c>
      <c r="E11" s="40">
        <v>123462737</v>
      </c>
      <c r="F11" s="96">
        <v>6646770</v>
      </c>
      <c r="G11" s="40">
        <v>101598969</v>
      </c>
      <c r="H11" s="40">
        <v>15216998</v>
      </c>
      <c r="I11" s="40">
        <f>SUM(G11:H11)</f>
        <v>116815967</v>
      </c>
      <c r="J11" s="40">
        <v>2077017973</v>
      </c>
      <c r="K11" s="40">
        <v>4366991</v>
      </c>
      <c r="L11" s="40">
        <v>1750477002</v>
      </c>
      <c r="M11" s="40">
        <v>322173980</v>
      </c>
      <c r="N11" s="88">
        <f>SUM(L11:M11)</f>
        <v>2072650982</v>
      </c>
    </row>
    <row r="12" spans="1:14" s="1" customFormat="1" ht="13.5" customHeight="1">
      <c r="A12" s="16"/>
      <c r="B12" s="87" t="s">
        <v>1</v>
      </c>
      <c r="C12" s="87"/>
      <c r="D12" s="41">
        <v>123496919</v>
      </c>
      <c r="E12" s="41">
        <v>83054070</v>
      </c>
      <c r="F12" s="97">
        <v>3689435</v>
      </c>
      <c r="G12" s="41">
        <v>68257288</v>
      </c>
      <c r="H12" s="41">
        <v>11107347</v>
      </c>
      <c r="I12" s="41">
        <f aca="true" t="shared" si="0" ref="I12:I31">SUM(G12:H12)</f>
        <v>79364635</v>
      </c>
      <c r="J12" s="41">
        <v>840161875</v>
      </c>
      <c r="K12" s="41">
        <v>1206221</v>
      </c>
      <c r="L12" s="41">
        <v>667143011</v>
      </c>
      <c r="M12" s="41">
        <v>171812643</v>
      </c>
      <c r="N12" s="89">
        <f aca="true" t="shared" si="1" ref="N12:N31">SUM(L12:M12)</f>
        <v>838955654</v>
      </c>
    </row>
    <row r="13" spans="1:14" s="1" customFormat="1" ht="13.5" customHeight="1">
      <c r="A13" s="16"/>
      <c r="B13" s="87" t="s">
        <v>2</v>
      </c>
      <c r="C13" s="87"/>
      <c r="D13" s="41">
        <v>1285231409</v>
      </c>
      <c r="E13" s="41">
        <v>892378591</v>
      </c>
      <c r="F13" s="97">
        <v>85910499</v>
      </c>
      <c r="G13" s="41">
        <v>640248394</v>
      </c>
      <c r="H13" s="41">
        <v>166219698</v>
      </c>
      <c r="I13" s="41">
        <f t="shared" si="0"/>
        <v>806468092</v>
      </c>
      <c r="J13" s="41">
        <v>368699400</v>
      </c>
      <c r="K13" s="41">
        <v>3445442</v>
      </c>
      <c r="L13" s="41">
        <v>275506491</v>
      </c>
      <c r="M13" s="41">
        <v>89747467</v>
      </c>
      <c r="N13" s="89">
        <f t="shared" si="1"/>
        <v>365253958</v>
      </c>
    </row>
    <row r="14" spans="1:14" s="1" customFormat="1" ht="13.5" customHeight="1">
      <c r="A14" s="16"/>
      <c r="B14" s="87" t="s">
        <v>3</v>
      </c>
      <c r="C14" s="87"/>
      <c r="D14" s="41">
        <v>47196245</v>
      </c>
      <c r="E14" s="41">
        <v>44053755</v>
      </c>
      <c r="F14" s="97">
        <v>4040943</v>
      </c>
      <c r="G14" s="41">
        <v>25456047</v>
      </c>
      <c r="H14" s="41">
        <v>14556765</v>
      </c>
      <c r="I14" s="41">
        <f t="shared" si="0"/>
        <v>40012812</v>
      </c>
      <c r="J14" s="41">
        <v>372528712</v>
      </c>
      <c r="K14" s="41">
        <v>2101618</v>
      </c>
      <c r="L14" s="41">
        <v>279486112</v>
      </c>
      <c r="M14" s="41">
        <v>90940982</v>
      </c>
      <c r="N14" s="89">
        <f t="shared" si="1"/>
        <v>370427094</v>
      </c>
    </row>
    <row r="15" spans="1:14" s="1" customFormat="1" ht="13.5" customHeight="1">
      <c r="A15" s="16"/>
      <c r="B15" s="94" t="s">
        <v>4</v>
      </c>
      <c r="C15" s="94"/>
      <c r="D15" s="41">
        <v>265443653</v>
      </c>
      <c r="E15" s="41">
        <v>206886347</v>
      </c>
      <c r="F15" s="97">
        <v>22878330</v>
      </c>
      <c r="G15" s="41">
        <v>161512326</v>
      </c>
      <c r="H15" s="41">
        <v>22495691</v>
      </c>
      <c r="I15" s="41">
        <f t="shared" si="0"/>
        <v>184008017</v>
      </c>
      <c r="J15" s="41">
        <v>298970281</v>
      </c>
      <c r="K15" s="41">
        <v>1915123</v>
      </c>
      <c r="L15" s="41">
        <v>222068021</v>
      </c>
      <c r="M15" s="41">
        <v>74987137</v>
      </c>
      <c r="N15" s="89">
        <f t="shared" si="1"/>
        <v>297055158</v>
      </c>
    </row>
    <row r="16" spans="1:14" s="1" customFormat="1" ht="13.5" customHeight="1">
      <c r="A16" s="17"/>
      <c r="B16" s="91" t="s">
        <v>5</v>
      </c>
      <c r="C16" s="91"/>
      <c r="D16" s="42">
        <v>420032184</v>
      </c>
      <c r="E16" s="42">
        <v>256417816</v>
      </c>
      <c r="F16" s="98">
        <v>28179012</v>
      </c>
      <c r="G16" s="42">
        <v>199978178</v>
      </c>
      <c r="H16" s="42">
        <v>28260626</v>
      </c>
      <c r="I16" s="42">
        <f t="shared" si="0"/>
        <v>228238804</v>
      </c>
      <c r="J16" s="42">
        <v>202780557</v>
      </c>
      <c r="K16" s="42">
        <v>2865951</v>
      </c>
      <c r="L16" s="42">
        <v>149851749</v>
      </c>
      <c r="M16" s="42">
        <v>50062857</v>
      </c>
      <c r="N16" s="93">
        <f t="shared" si="1"/>
        <v>199914606</v>
      </c>
    </row>
    <row r="17" spans="1:14" s="1" customFormat="1" ht="13.5" customHeight="1">
      <c r="A17" s="16"/>
      <c r="B17" s="87" t="s">
        <v>6</v>
      </c>
      <c r="C17" s="87"/>
      <c r="D17" s="41">
        <v>57936646</v>
      </c>
      <c r="E17" s="41">
        <v>59073354</v>
      </c>
      <c r="F17" s="97">
        <v>6065455</v>
      </c>
      <c r="G17" s="41">
        <v>43514202</v>
      </c>
      <c r="H17" s="41">
        <v>9493697</v>
      </c>
      <c r="I17" s="41">
        <f t="shared" si="0"/>
        <v>53007899</v>
      </c>
      <c r="J17" s="41">
        <v>67059163</v>
      </c>
      <c r="K17" s="41">
        <v>1035109</v>
      </c>
      <c r="L17" s="41">
        <v>49385793</v>
      </c>
      <c r="M17" s="41">
        <v>16638261</v>
      </c>
      <c r="N17" s="89">
        <f t="shared" si="1"/>
        <v>66024054</v>
      </c>
    </row>
    <row r="18" spans="1:14" s="1" customFormat="1" ht="13.5" customHeight="1">
      <c r="A18" s="16"/>
      <c r="B18" s="87" t="s">
        <v>7</v>
      </c>
      <c r="C18" s="87"/>
      <c r="D18" s="41">
        <v>78262225</v>
      </c>
      <c r="E18" s="41">
        <v>96597775</v>
      </c>
      <c r="F18" s="97">
        <v>17153937</v>
      </c>
      <c r="G18" s="41">
        <v>52514499</v>
      </c>
      <c r="H18" s="41">
        <v>26929339</v>
      </c>
      <c r="I18" s="41">
        <f t="shared" si="0"/>
        <v>79443838</v>
      </c>
      <c r="J18" s="41">
        <v>109671724</v>
      </c>
      <c r="K18" s="41">
        <v>1709468</v>
      </c>
      <c r="L18" s="41">
        <v>82280150</v>
      </c>
      <c r="M18" s="41">
        <v>25682106</v>
      </c>
      <c r="N18" s="89">
        <f t="shared" si="1"/>
        <v>107962256</v>
      </c>
    </row>
    <row r="19" spans="1:14" s="1" customFormat="1" ht="13.5" customHeight="1">
      <c r="A19" s="16"/>
      <c r="B19" s="87" t="s">
        <v>8</v>
      </c>
      <c r="C19" s="87"/>
      <c r="D19" s="41">
        <v>8801895</v>
      </c>
      <c r="E19" s="41">
        <v>32948690</v>
      </c>
      <c r="F19" s="97">
        <v>1131317</v>
      </c>
      <c r="G19" s="41">
        <v>29470640</v>
      </c>
      <c r="H19" s="41">
        <v>2346733</v>
      </c>
      <c r="I19" s="41">
        <f t="shared" si="0"/>
        <v>31817373</v>
      </c>
      <c r="J19" s="41">
        <v>307757713</v>
      </c>
      <c r="K19" s="41">
        <v>1048537</v>
      </c>
      <c r="L19" s="41">
        <v>265481212</v>
      </c>
      <c r="M19" s="41">
        <v>41227964</v>
      </c>
      <c r="N19" s="89">
        <f t="shared" si="1"/>
        <v>306709176</v>
      </c>
    </row>
    <row r="20" spans="1:14" s="1" customFormat="1" ht="13.5" customHeight="1">
      <c r="A20" s="18"/>
      <c r="B20" s="94" t="s">
        <v>9</v>
      </c>
      <c r="C20" s="94"/>
      <c r="D20" s="43">
        <v>244575405</v>
      </c>
      <c r="E20" s="43">
        <v>259664595</v>
      </c>
      <c r="F20" s="99">
        <v>24462227</v>
      </c>
      <c r="G20" s="43">
        <v>196250773</v>
      </c>
      <c r="H20" s="43">
        <v>38951595</v>
      </c>
      <c r="I20" s="43">
        <f t="shared" si="0"/>
        <v>235202368</v>
      </c>
      <c r="J20" s="43">
        <v>148375785</v>
      </c>
      <c r="K20" s="43">
        <v>2202226</v>
      </c>
      <c r="L20" s="43">
        <v>108879683</v>
      </c>
      <c r="M20" s="43">
        <v>37293876</v>
      </c>
      <c r="N20" s="90">
        <f t="shared" si="1"/>
        <v>146173559</v>
      </c>
    </row>
    <row r="21" spans="1:14" s="1" customFormat="1" ht="13.5" customHeight="1">
      <c r="A21" s="16"/>
      <c r="B21" s="87" t="s">
        <v>10</v>
      </c>
      <c r="C21" s="87"/>
      <c r="D21" s="41">
        <v>30945306</v>
      </c>
      <c r="E21" s="41">
        <v>44066154</v>
      </c>
      <c r="F21" s="97">
        <v>3761619</v>
      </c>
      <c r="G21" s="41">
        <v>33311984</v>
      </c>
      <c r="H21" s="41">
        <v>6992551</v>
      </c>
      <c r="I21" s="41">
        <f t="shared" si="0"/>
        <v>40304535</v>
      </c>
      <c r="J21" s="41">
        <v>197146150</v>
      </c>
      <c r="K21" s="41">
        <v>680505</v>
      </c>
      <c r="L21" s="41">
        <v>148295750</v>
      </c>
      <c r="M21" s="41">
        <v>48169895</v>
      </c>
      <c r="N21" s="89">
        <f t="shared" si="1"/>
        <v>196465645</v>
      </c>
    </row>
    <row r="22" spans="1:14" s="1" customFormat="1" ht="13.5" customHeight="1">
      <c r="A22" s="16"/>
      <c r="B22" s="87" t="s">
        <v>11</v>
      </c>
      <c r="C22" s="87"/>
      <c r="D22" s="41">
        <v>69823037</v>
      </c>
      <c r="E22" s="41">
        <v>46186963</v>
      </c>
      <c r="F22" s="97">
        <v>8415101</v>
      </c>
      <c r="G22" s="41">
        <v>27381148</v>
      </c>
      <c r="H22" s="41">
        <v>10390714</v>
      </c>
      <c r="I22" s="41">
        <f t="shared" si="0"/>
        <v>37771862</v>
      </c>
      <c r="J22" s="41">
        <v>185041870</v>
      </c>
      <c r="K22" s="41">
        <v>1642373</v>
      </c>
      <c r="L22" s="41">
        <v>132373355</v>
      </c>
      <c r="M22" s="41">
        <v>51026142</v>
      </c>
      <c r="N22" s="89">
        <f t="shared" si="1"/>
        <v>183399497</v>
      </c>
    </row>
    <row r="23" spans="1:14" s="1" customFormat="1" ht="13.5" customHeight="1">
      <c r="A23" s="16"/>
      <c r="B23" s="87" t="s">
        <v>12</v>
      </c>
      <c r="C23" s="87"/>
      <c r="D23" s="41">
        <v>38695202</v>
      </c>
      <c r="E23" s="41">
        <v>49114798</v>
      </c>
      <c r="F23" s="97">
        <v>2913452</v>
      </c>
      <c r="G23" s="41">
        <v>37432034</v>
      </c>
      <c r="H23" s="41">
        <v>8769312</v>
      </c>
      <c r="I23" s="41">
        <f t="shared" si="0"/>
        <v>46201346</v>
      </c>
      <c r="J23" s="41">
        <v>676826253</v>
      </c>
      <c r="K23" s="41">
        <v>923856</v>
      </c>
      <c r="L23" s="41">
        <v>549858470</v>
      </c>
      <c r="M23" s="41">
        <v>126043927</v>
      </c>
      <c r="N23" s="89">
        <f t="shared" si="1"/>
        <v>675902397</v>
      </c>
    </row>
    <row r="24" spans="1:14" s="1" customFormat="1" ht="13.5" customHeight="1">
      <c r="A24" s="16"/>
      <c r="B24" s="87" t="s">
        <v>13</v>
      </c>
      <c r="C24" s="87"/>
      <c r="D24" s="41">
        <v>32753796</v>
      </c>
      <c r="E24" s="41">
        <v>54815563</v>
      </c>
      <c r="F24" s="97">
        <v>4426390</v>
      </c>
      <c r="G24" s="41">
        <v>32188156</v>
      </c>
      <c r="H24" s="41">
        <v>18201017</v>
      </c>
      <c r="I24" s="41">
        <f t="shared" si="0"/>
        <v>50389173</v>
      </c>
      <c r="J24" s="41">
        <v>315490084</v>
      </c>
      <c r="K24" s="41">
        <v>900248</v>
      </c>
      <c r="L24" s="41">
        <v>235046089</v>
      </c>
      <c r="M24" s="41">
        <v>79543747</v>
      </c>
      <c r="N24" s="89">
        <f t="shared" si="1"/>
        <v>314589836</v>
      </c>
    </row>
    <row r="25" spans="1:14" s="1" customFormat="1" ht="13.5" customHeight="1">
      <c r="A25" s="16"/>
      <c r="B25" s="87" t="s">
        <v>14</v>
      </c>
      <c r="C25" s="87"/>
      <c r="D25" s="41">
        <v>124633919</v>
      </c>
      <c r="E25" s="41">
        <v>97346081</v>
      </c>
      <c r="F25" s="97">
        <v>12305954</v>
      </c>
      <c r="G25" s="41">
        <v>74853745</v>
      </c>
      <c r="H25" s="41">
        <v>10186382</v>
      </c>
      <c r="I25" s="41">
        <f t="shared" si="0"/>
        <v>85040127</v>
      </c>
      <c r="J25" s="41">
        <v>68496835</v>
      </c>
      <c r="K25" s="41">
        <v>1780981</v>
      </c>
      <c r="L25" s="41">
        <v>58251664</v>
      </c>
      <c r="M25" s="41">
        <v>8464190</v>
      </c>
      <c r="N25" s="89">
        <f t="shared" si="1"/>
        <v>66715854</v>
      </c>
    </row>
    <row r="26" spans="1:14" s="1" customFormat="1" ht="13.5" customHeight="1">
      <c r="A26" s="17"/>
      <c r="B26" s="91" t="s">
        <v>15</v>
      </c>
      <c r="C26" s="91"/>
      <c r="D26" s="42">
        <v>10523173</v>
      </c>
      <c r="E26" s="42">
        <v>17666827</v>
      </c>
      <c r="F26" s="98">
        <v>699219</v>
      </c>
      <c r="G26" s="42">
        <v>14928342</v>
      </c>
      <c r="H26" s="42">
        <v>2039266</v>
      </c>
      <c r="I26" s="42">
        <f t="shared" si="0"/>
        <v>16967608</v>
      </c>
      <c r="J26" s="42">
        <v>263057058</v>
      </c>
      <c r="K26" s="42">
        <v>288582</v>
      </c>
      <c r="L26" s="42">
        <v>219131741</v>
      </c>
      <c r="M26" s="42">
        <v>43636735</v>
      </c>
      <c r="N26" s="93">
        <f t="shared" si="1"/>
        <v>262768476</v>
      </c>
    </row>
    <row r="27" spans="1:14" s="20" customFormat="1" ht="13.5" customHeight="1">
      <c r="A27" s="19"/>
      <c r="B27" s="87" t="s">
        <v>88</v>
      </c>
      <c r="C27" s="87"/>
      <c r="D27" s="41">
        <v>526918248</v>
      </c>
      <c r="E27" s="41">
        <v>265611752</v>
      </c>
      <c r="F27" s="97">
        <v>34795179</v>
      </c>
      <c r="G27" s="41">
        <v>184641421</v>
      </c>
      <c r="H27" s="41">
        <v>46175152</v>
      </c>
      <c r="I27" s="41">
        <f t="shared" si="0"/>
        <v>230816573</v>
      </c>
      <c r="J27" s="41">
        <v>50498473</v>
      </c>
      <c r="K27" s="41">
        <v>1897531</v>
      </c>
      <c r="L27" s="41">
        <v>37108308</v>
      </c>
      <c r="M27" s="41">
        <v>11492634</v>
      </c>
      <c r="N27" s="89">
        <f t="shared" si="1"/>
        <v>48600942</v>
      </c>
    </row>
    <row r="28" spans="1:14" s="1" customFormat="1" ht="13.5" customHeight="1">
      <c r="A28" s="16"/>
      <c r="B28" s="87" t="s">
        <v>16</v>
      </c>
      <c r="C28" s="87"/>
      <c r="D28" s="41">
        <v>267360257</v>
      </c>
      <c r="E28" s="41">
        <v>107289743</v>
      </c>
      <c r="F28" s="97">
        <v>21257785</v>
      </c>
      <c r="G28" s="41">
        <v>70557086</v>
      </c>
      <c r="H28" s="41">
        <v>15474872</v>
      </c>
      <c r="I28" s="41">
        <f t="shared" si="0"/>
        <v>86031958</v>
      </c>
      <c r="J28" s="41">
        <v>131070904</v>
      </c>
      <c r="K28" s="41">
        <v>723549</v>
      </c>
      <c r="L28" s="41">
        <v>102827371</v>
      </c>
      <c r="M28" s="41">
        <v>27519984</v>
      </c>
      <c r="N28" s="89">
        <f t="shared" si="1"/>
        <v>130347355</v>
      </c>
    </row>
    <row r="29" spans="1:14" s="1" customFormat="1" ht="13.5" customHeight="1">
      <c r="A29" s="16"/>
      <c r="B29" s="87" t="s">
        <v>17</v>
      </c>
      <c r="C29" s="87"/>
      <c r="D29" s="41">
        <v>632297057</v>
      </c>
      <c r="E29" s="41">
        <v>398452943</v>
      </c>
      <c r="F29" s="97">
        <v>38683164</v>
      </c>
      <c r="G29" s="41">
        <v>309811411</v>
      </c>
      <c r="H29" s="41">
        <v>49958368</v>
      </c>
      <c r="I29" s="41">
        <f t="shared" si="0"/>
        <v>359769779</v>
      </c>
      <c r="J29" s="41">
        <v>113472476</v>
      </c>
      <c r="K29" s="41">
        <v>3661941</v>
      </c>
      <c r="L29" s="41">
        <v>93549382</v>
      </c>
      <c r="M29" s="41">
        <v>16261153</v>
      </c>
      <c r="N29" s="89">
        <f t="shared" si="1"/>
        <v>109810535</v>
      </c>
    </row>
    <row r="30" spans="1:14" s="1" customFormat="1" ht="13.5" customHeight="1">
      <c r="A30" s="18"/>
      <c r="B30" s="94" t="s">
        <v>18</v>
      </c>
      <c r="C30" s="94"/>
      <c r="D30" s="43">
        <v>410208239</v>
      </c>
      <c r="E30" s="43">
        <v>441001761</v>
      </c>
      <c r="F30" s="99">
        <v>46250976</v>
      </c>
      <c r="G30" s="43">
        <v>349382341</v>
      </c>
      <c r="H30" s="43">
        <v>45368444</v>
      </c>
      <c r="I30" s="43">
        <f t="shared" si="0"/>
        <v>394750785</v>
      </c>
      <c r="J30" s="43">
        <v>80060461</v>
      </c>
      <c r="K30" s="43">
        <v>2238909</v>
      </c>
      <c r="L30" s="43">
        <v>60354132</v>
      </c>
      <c r="M30" s="43">
        <v>17467420</v>
      </c>
      <c r="N30" s="90">
        <f t="shared" si="1"/>
        <v>77821552</v>
      </c>
    </row>
    <row r="31" spans="1:14" s="1" customFormat="1" ht="13.5" customHeight="1">
      <c r="A31" s="16"/>
      <c r="B31" s="87" t="s">
        <v>46</v>
      </c>
      <c r="C31" s="87"/>
      <c r="D31" s="41">
        <v>50718398</v>
      </c>
      <c r="E31" s="41">
        <v>61311602</v>
      </c>
      <c r="F31" s="97">
        <v>2854301</v>
      </c>
      <c r="G31" s="41">
        <v>52618172</v>
      </c>
      <c r="H31" s="41">
        <v>5839129</v>
      </c>
      <c r="I31" s="41">
        <f t="shared" si="0"/>
        <v>58457301</v>
      </c>
      <c r="J31" s="41">
        <v>123481699</v>
      </c>
      <c r="K31" s="41">
        <v>875578</v>
      </c>
      <c r="L31" s="41">
        <v>100844373</v>
      </c>
      <c r="M31" s="41">
        <v>21761748</v>
      </c>
      <c r="N31" s="89">
        <f t="shared" si="1"/>
        <v>122606121</v>
      </c>
    </row>
    <row r="32" spans="1:14" s="38" customFormat="1" ht="17.25" customHeight="1">
      <c r="A32" s="53"/>
      <c r="B32" s="100" t="s">
        <v>19</v>
      </c>
      <c r="C32" s="100"/>
      <c r="D32" s="54">
        <f>SUM(D11:D31)</f>
        <v>4805990476</v>
      </c>
      <c r="E32" s="54">
        <f>SUM(E11:E31)</f>
        <v>3637401917</v>
      </c>
      <c r="F32" s="54">
        <f aca="true" t="shared" si="2" ref="F32:N32">SUM(F11:F31)</f>
        <v>376521065</v>
      </c>
      <c r="G32" s="54">
        <f t="shared" si="2"/>
        <v>2705907156</v>
      </c>
      <c r="H32" s="54">
        <f t="shared" si="2"/>
        <v>554973696</v>
      </c>
      <c r="I32" s="54">
        <f t="shared" si="2"/>
        <v>3260880852</v>
      </c>
      <c r="J32" s="54">
        <f t="shared" si="2"/>
        <v>6997665446</v>
      </c>
      <c r="K32" s="54">
        <f t="shared" si="2"/>
        <v>37510739</v>
      </c>
      <c r="L32" s="54">
        <f t="shared" si="2"/>
        <v>5588199859</v>
      </c>
      <c r="M32" s="54">
        <f t="shared" si="2"/>
        <v>1371954848</v>
      </c>
      <c r="N32" s="56">
        <f t="shared" si="2"/>
        <v>6960154707</v>
      </c>
    </row>
    <row r="33" spans="1:14" s="1" customFormat="1" ht="13.5" customHeight="1">
      <c r="A33" s="16"/>
      <c r="B33" s="87" t="s">
        <v>20</v>
      </c>
      <c r="C33" s="92"/>
      <c r="D33" s="41">
        <v>2338705</v>
      </c>
      <c r="E33" s="41">
        <v>5571295</v>
      </c>
      <c r="F33" s="97">
        <v>17778</v>
      </c>
      <c r="G33" s="41">
        <v>4757078</v>
      </c>
      <c r="H33" s="41">
        <v>796439</v>
      </c>
      <c r="I33" s="41">
        <f aca="true" t="shared" si="3" ref="I33:I53">SUM(G33:H33)</f>
        <v>5553517</v>
      </c>
      <c r="J33" s="41">
        <v>161128203</v>
      </c>
      <c r="K33" s="41">
        <v>149192</v>
      </c>
      <c r="L33" s="41">
        <v>135781022</v>
      </c>
      <c r="M33" s="41">
        <v>25197989</v>
      </c>
      <c r="N33" s="89">
        <f aca="true" t="shared" si="4" ref="N33:N53">SUM(L33:M33)</f>
        <v>160979011</v>
      </c>
    </row>
    <row r="34" spans="1:14" s="1" customFormat="1" ht="13.5" customHeight="1">
      <c r="A34" s="16"/>
      <c r="B34" s="87" t="s">
        <v>21</v>
      </c>
      <c r="C34" s="92"/>
      <c r="D34" s="41">
        <v>4927235</v>
      </c>
      <c r="E34" s="41">
        <v>5372765</v>
      </c>
      <c r="F34" s="97">
        <v>181891</v>
      </c>
      <c r="G34" s="41">
        <v>4553762</v>
      </c>
      <c r="H34" s="41">
        <v>637112</v>
      </c>
      <c r="I34" s="41">
        <f t="shared" si="3"/>
        <v>5190874</v>
      </c>
      <c r="J34" s="41">
        <v>106793580</v>
      </c>
      <c r="K34" s="41">
        <v>224983</v>
      </c>
      <c r="L34" s="41">
        <v>91913183</v>
      </c>
      <c r="M34" s="41">
        <v>14655414</v>
      </c>
      <c r="N34" s="89">
        <f t="shared" si="4"/>
        <v>106568597</v>
      </c>
    </row>
    <row r="35" spans="1:14" s="1" customFormat="1" ht="13.5" customHeight="1">
      <c r="A35" s="16"/>
      <c r="B35" s="87" t="s">
        <v>22</v>
      </c>
      <c r="C35" s="92"/>
      <c r="D35" s="41">
        <v>31328297</v>
      </c>
      <c r="E35" s="41">
        <v>40961703</v>
      </c>
      <c r="F35" s="97">
        <v>2057632</v>
      </c>
      <c r="G35" s="41">
        <v>36417181</v>
      </c>
      <c r="H35" s="41">
        <v>2486890</v>
      </c>
      <c r="I35" s="41">
        <f t="shared" si="3"/>
        <v>38904071</v>
      </c>
      <c r="J35" s="41">
        <v>104355953</v>
      </c>
      <c r="K35" s="41">
        <v>797583</v>
      </c>
      <c r="L35" s="41">
        <v>84266287</v>
      </c>
      <c r="M35" s="41">
        <v>19292083</v>
      </c>
      <c r="N35" s="89">
        <f t="shared" si="4"/>
        <v>103558370</v>
      </c>
    </row>
    <row r="36" spans="1:14" s="1" customFormat="1" ht="13.5" customHeight="1">
      <c r="A36" s="16"/>
      <c r="B36" s="87" t="s">
        <v>23</v>
      </c>
      <c r="C36" s="92"/>
      <c r="D36" s="41">
        <v>19563379</v>
      </c>
      <c r="E36" s="41">
        <v>37526621</v>
      </c>
      <c r="F36" s="97">
        <v>1856716</v>
      </c>
      <c r="G36" s="41">
        <v>32333679</v>
      </c>
      <c r="H36" s="41">
        <v>3336226</v>
      </c>
      <c r="I36" s="41">
        <f t="shared" si="3"/>
        <v>35669905</v>
      </c>
      <c r="J36" s="41">
        <v>114290623</v>
      </c>
      <c r="K36" s="41">
        <v>283179</v>
      </c>
      <c r="L36" s="41">
        <v>88016489</v>
      </c>
      <c r="M36" s="41">
        <v>25990955</v>
      </c>
      <c r="N36" s="89">
        <f t="shared" si="4"/>
        <v>114007444</v>
      </c>
    </row>
    <row r="37" spans="1:16" s="1" customFormat="1" ht="13.5" customHeight="1">
      <c r="A37" s="18"/>
      <c r="B37" s="94" t="s">
        <v>24</v>
      </c>
      <c r="C37" s="95"/>
      <c r="D37" s="41">
        <v>27187955</v>
      </c>
      <c r="E37" s="41">
        <v>22092045</v>
      </c>
      <c r="F37" s="97">
        <v>1835136</v>
      </c>
      <c r="G37" s="41">
        <v>15832562</v>
      </c>
      <c r="H37" s="41">
        <v>4424347</v>
      </c>
      <c r="I37" s="41">
        <f t="shared" si="3"/>
        <v>20256909</v>
      </c>
      <c r="J37" s="41">
        <v>27648654</v>
      </c>
      <c r="K37" s="41">
        <v>245329</v>
      </c>
      <c r="L37" s="41">
        <v>18319013</v>
      </c>
      <c r="M37" s="41">
        <v>9084312</v>
      </c>
      <c r="N37" s="89">
        <f t="shared" si="4"/>
        <v>27403325</v>
      </c>
      <c r="O37" s="16"/>
      <c r="P37" s="2"/>
    </row>
    <row r="38" spans="1:16" s="1" customFormat="1" ht="13.5" customHeight="1">
      <c r="A38" s="16"/>
      <c r="B38" s="87" t="s">
        <v>25</v>
      </c>
      <c r="C38" s="92"/>
      <c r="D38" s="42">
        <v>5854696</v>
      </c>
      <c r="E38" s="42">
        <v>12925304</v>
      </c>
      <c r="F38" s="98">
        <v>588218</v>
      </c>
      <c r="G38" s="42">
        <v>10873921</v>
      </c>
      <c r="H38" s="42">
        <v>1463165</v>
      </c>
      <c r="I38" s="42">
        <f t="shared" si="3"/>
        <v>12337086</v>
      </c>
      <c r="J38" s="42">
        <v>67572737</v>
      </c>
      <c r="K38" s="42">
        <v>213180</v>
      </c>
      <c r="L38" s="42">
        <v>50083684</v>
      </c>
      <c r="M38" s="42">
        <v>17275873</v>
      </c>
      <c r="N38" s="93">
        <f t="shared" si="4"/>
        <v>67359557</v>
      </c>
      <c r="O38" s="16"/>
      <c r="P38" s="2"/>
    </row>
    <row r="39" spans="1:16" s="1" customFormat="1" ht="13.5" customHeight="1">
      <c r="A39" s="16"/>
      <c r="B39" s="87" t="s">
        <v>26</v>
      </c>
      <c r="C39" s="92"/>
      <c r="D39" s="41">
        <v>7890548</v>
      </c>
      <c r="E39" s="41">
        <v>14429452</v>
      </c>
      <c r="F39" s="97">
        <v>692778</v>
      </c>
      <c r="G39" s="41">
        <v>12888089</v>
      </c>
      <c r="H39" s="41">
        <v>848585</v>
      </c>
      <c r="I39" s="41">
        <f t="shared" si="3"/>
        <v>13736674</v>
      </c>
      <c r="J39" s="41">
        <v>45582739</v>
      </c>
      <c r="K39" s="41">
        <v>106474</v>
      </c>
      <c r="L39" s="41">
        <v>34473799</v>
      </c>
      <c r="M39" s="41">
        <v>11002466</v>
      </c>
      <c r="N39" s="89">
        <f t="shared" si="4"/>
        <v>45476265</v>
      </c>
      <c r="O39" s="16"/>
      <c r="P39" s="2"/>
    </row>
    <row r="40" spans="1:16" s="1" customFormat="1" ht="13.5" customHeight="1">
      <c r="A40" s="16"/>
      <c r="B40" s="87" t="s">
        <v>79</v>
      </c>
      <c r="C40" s="92"/>
      <c r="D40" s="41">
        <v>6704304</v>
      </c>
      <c r="E40" s="41">
        <v>11455696</v>
      </c>
      <c r="F40" s="97">
        <v>398383</v>
      </c>
      <c r="G40" s="41">
        <v>9997058</v>
      </c>
      <c r="H40" s="41">
        <v>1060255</v>
      </c>
      <c r="I40" s="41">
        <f t="shared" si="3"/>
        <v>11057313</v>
      </c>
      <c r="J40" s="41">
        <v>69692985</v>
      </c>
      <c r="K40" s="41">
        <v>249092</v>
      </c>
      <c r="L40" s="41">
        <v>55397577</v>
      </c>
      <c r="M40" s="41">
        <v>14046316</v>
      </c>
      <c r="N40" s="89">
        <f t="shared" si="4"/>
        <v>69443893</v>
      </c>
      <c r="O40" s="16"/>
      <c r="P40" s="2"/>
    </row>
    <row r="41" spans="1:16" s="1" customFormat="1" ht="13.5" customHeight="1">
      <c r="A41" s="16"/>
      <c r="B41" s="87" t="s">
        <v>28</v>
      </c>
      <c r="C41" s="92"/>
      <c r="D41" s="41">
        <v>606752315</v>
      </c>
      <c r="E41" s="41">
        <v>196687685</v>
      </c>
      <c r="F41" s="97">
        <v>37219557</v>
      </c>
      <c r="G41" s="41">
        <v>118103807</v>
      </c>
      <c r="H41" s="41">
        <v>41364321</v>
      </c>
      <c r="I41" s="41">
        <f t="shared" si="3"/>
        <v>159468128</v>
      </c>
      <c r="J41" s="41">
        <v>58420688</v>
      </c>
      <c r="K41" s="41">
        <v>1069463</v>
      </c>
      <c r="L41" s="41">
        <v>48349746</v>
      </c>
      <c r="M41" s="41">
        <v>9001479</v>
      </c>
      <c r="N41" s="89">
        <f t="shared" si="4"/>
        <v>57351225</v>
      </c>
      <c r="O41" s="16"/>
      <c r="P41" s="2"/>
    </row>
    <row r="42" spans="1:16" s="1" customFormat="1" ht="13.5" customHeight="1">
      <c r="A42" s="18"/>
      <c r="B42" s="94" t="s">
        <v>29</v>
      </c>
      <c r="C42" s="95"/>
      <c r="D42" s="43">
        <v>10361983</v>
      </c>
      <c r="E42" s="43">
        <v>23838017</v>
      </c>
      <c r="F42" s="99">
        <v>1079550</v>
      </c>
      <c r="G42" s="43">
        <v>19337877</v>
      </c>
      <c r="H42" s="43">
        <v>3420590</v>
      </c>
      <c r="I42" s="43">
        <f t="shared" si="3"/>
        <v>22758467</v>
      </c>
      <c r="J42" s="43">
        <v>75671995</v>
      </c>
      <c r="K42" s="43">
        <v>423714</v>
      </c>
      <c r="L42" s="43">
        <v>60651347</v>
      </c>
      <c r="M42" s="43">
        <v>14596934</v>
      </c>
      <c r="N42" s="90">
        <f t="shared" si="4"/>
        <v>75248281</v>
      </c>
      <c r="O42" s="16"/>
      <c r="P42" s="2"/>
    </row>
    <row r="43" spans="1:16" s="1" customFormat="1" ht="13.5" customHeight="1">
      <c r="A43" s="16"/>
      <c r="B43" s="87" t="s">
        <v>30</v>
      </c>
      <c r="C43" s="92"/>
      <c r="D43" s="41">
        <v>18505949</v>
      </c>
      <c r="E43" s="41">
        <v>20294051</v>
      </c>
      <c r="F43" s="97">
        <v>892434</v>
      </c>
      <c r="G43" s="41">
        <v>15753191</v>
      </c>
      <c r="H43" s="41">
        <v>3648426</v>
      </c>
      <c r="I43" s="41">
        <f t="shared" si="3"/>
        <v>19401617</v>
      </c>
      <c r="J43" s="41">
        <v>80749101</v>
      </c>
      <c r="K43" s="41">
        <v>325714</v>
      </c>
      <c r="L43" s="41">
        <v>66126510</v>
      </c>
      <c r="M43" s="41">
        <v>14296877</v>
      </c>
      <c r="N43" s="89">
        <f t="shared" si="4"/>
        <v>80423387</v>
      </c>
      <c r="O43" s="16"/>
      <c r="P43" s="2"/>
    </row>
    <row r="44" spans="1:16" s="1" customFormat="1" ht="13.5" customHeight="1">
      <c r="A44" s="16"/>
      <c r="B44" s="87" t="s">
        <v>31</v>
      </c>
      <c r="C44" s="92"/>
      <c r="D44" s="41">
        <v>1740059</v>
      </c>
      <c r="E44" s="41">
        <v>3439941</v>
      </c>
      <c r="F44" s="97">
        <v>76086</v>
      </c>
      <c r="G44" s="41">
        <v>2863640</v>
      </c>
      <c r="H44" s="41">
        <v>500215</v>
      </c>
      <c r="I44" s="41">
        <f t="shared" si="3"/>
        <v>3363855</v>
      </c>
      <c r="J44" s="41">
        <v>83823490</v>
      </c>
      <c r="K44" s="41">
        <v>200457</v>
      </c>
      <c r="L44" s="41">
        <v>71695927</v>
      </c>
      <c r="M44" s="41">
        <v>11927106</v>
      </c>
      <c r="N44" s="89">
        <f t="shared" si="4"/>
        <v>83623033</v>
      </c>
      <c r="O44" s="16"/>
      <c r="P44" s="2"/>
    </row>
    <row r="45" spans="1:16" s="1" customFormat="1" ht="13.5" customHeight="1">
      <c r="A45" s="16"/>
      <c r="B45" s="87" t="s">
        <v>32</v>
      </c>
      <c r="C45" s="92"/>
      <c r="D45" s="41">
        <v>3686063</v>
      </c>
      <c r="E45" s="41">
        <v>7986365</v>
      </c>
      <c r="F45" s="97">
        <v>1003056</v>
      </c>
      <c r="G45" s="41">
        <v>5648557</v>
      </c>
      <c r="H45" s="41">
        <v>1334752</v>
      </c>
      <c r="I45" s="41">
        <f t="shared" si="3"/>
        <v>6983309</v>
      </c>
      <c r="J45" s="41">
        <v>29668931</v>
      </c>
      <c r="K45" s="41">
        <v>100739</v>
      </c>
      <c r="L45" s="41">
        <v>21650477</v>
      </c>
      <c r="M45" s="41">
        <v>7917715</v>
      </c>
      <c r="N45" s="89">
        <f t="shared" si="4"/>
        <v>29568192</v>
      </c>
      <c r="O45" s="16"/>
      <c r="P45" s="2"/>
    </row>
    <row r="46" spans="1:16" s="1" customFormat="1" ht="13.5" customHeight="1">
      <c r="A46" s="16"/>
      <c r="B46" s="87" t="s">
        <v>33</v>
      </c>
      <c r="C46" s="92"/>
      <c r="D46" s="41">
        <v>2727660</v>
      </c>
      <c r="E46" s="41">
        <v>11298311</v>
      </c>
      <c r="F46" s="97">
        <v>1548985</v>
      </c>
      <c r="G46" s="41">
        <v>7267463</v>
      </c>
      <c r="H46" s="41">
        <v>2481863</v>
      </c>
      <c r="I46" s="41">
        <f t="shared" si="3"/>
        <v>9749326</v>
      </c>
      <c r="J46" s="41">
        <v>22774996</v>
      </c>
      <c r="K46" s="41">
        <v>89035</v>
      </c>
      <c r="L46" s="41">
        <v>15912567</v>
      </c>
      <c r="M46" s="41">
        <v>6773394</v>
      </c>
      <c r="N46" s="89">
        <f t="shared" si="4"/>
        <v>22685961</v>
      </c>
      <c r="O46" s="16"/>
      <c r="P46" s="2"/>
    </row>
    <row r="47" spans="1:16" s="1" customFormat="1" ht="13.5" customHeight="1">
      <c r="A47" s="18"/>
      <c r="B47" s="94" t="s">
        <v>34</v>
      </c>
      <c r="C47" s="95"/>
      <c r="D47" s="43">
        <v>17732873</v>
      </c>
      <c r="E47" s="43">
        <v>23427127</v>
      </c>
      <c r="F47" s="97">
        <v>3670838</v>
      </c>
      <c r="G47" s="41">
        <v>15571388</v>
      </c>
      <c r="H47" s="41">
        <v>4184901</v>
      </c>
      <c r="I47" s="41">
        <f t="shared" si="3"/>
        <v>19756289</v>
      </c>
      <c r="J47" s="41">
        <v>29259970</v>
      </c>
      <c r="K47" s="41">
        <v>301030</v>
      </c>
      <c r="L47" s="41">
        <v>21926816</v>
      </c>
      <c r="M47" s="41">
        <v>7032124</v>
      </c>
      <c r="N47" s="89">
        <f t="shared" si="4"/>
        <v>28958940</v>
      </c>
      <c r="O47" s="16"/>
      <c r="P47" s="2"/>
    </row>
    <row r="48" spans="1:16" s="1" customFormat="1" ht="13.5" customHeight="1">
      <c r="A48" s="16"/>
      <c r="B48" s="87" t="s">
        <v>35</v>
      </c>
      <c r="C48" s="92"/>
      <c r="D48" s="41">
        <v>47837659</v>
      </c>
      <c r="E48" s="41">
        <v>42632341</v>
      </c>
      <c r="F48" s="98">
        <v>7336097</v>
      </c>
      <c r="G48" s="42">
        <v>33561540</v>
      </c>
      <c r="H48" s="42">
        <v>1734704</v>
      </c>
      <c r="I48" s="42">
        <f t="shared" si="3"/>
        <v>35296244</v>
      </c>
      <c r="J48" s="42">
        <v>7235155</v>
      </c>
      <c r="K48" s="42">
        <v>347835</v>
      </c>
      <c r="L48" s="42">
        <v>5215030</v>
      </c>
      <c r="M48" s="42">
        <v>1672290</v>
      </c>
      <c r="N48" s="93">
        <f t="shared" si="4"/>
        <v>6887320</v>
      </c>
      <c r="O48" s="16"/>
      <c r="P48" s="2"/>
    </row>
    <row r="49" spans="1:16" s="1" customFormat="1" ht="13.5" customHeight="1">
      <c r="A49" s="16"/>
      <c r="B49" s="87" t="s">
        <v>36</v>
      </c>
      <c r="C49" s="92"/>
      <c r="D49" s="41">
        <v>56008366</v>
      </c>
      <c r="E49" s="41">
        <v>72781634</v>
      </c>
      <c r="F49" s="97">
        <v>11662899</v>
      </c>
      <c r="G49" s="41">
        <v>53577541</v>
      </c>
      <c r="H49" s="41">
        <v>7541194</v>
      </c>
      <c r="I49" s="41">
        <f t="shared" si="3"/>
        <v>61118735</v>
      </c>
      <c r="J49" s="41">
        <v>25740526</v>
      </c>
      <c r="K49" s="41">
        <v>716252</v>
      </c>
      <c r="L49" s="41">
        <v>20097503</v>
      </c>
      <c r="M49" s="41">
        <v>4926771</v>
      </c>
      <c r="N49" s="89">
        <f t="shared" si="4"/>
        <v>25024274</v>
      </c>
      <c r="O49" s="16"/>
      <c r="P49" s="2"/>
    </row>
    <row r="50" spans="1:16" s="1" customFormat="1" ht="13.5" customHeight="1">
      <c r="A50" s="16"/>
      <c r="B50" s="87" t="s">
        <v>37</v>
      </c>
      <c r="C50" s="92"/>
      <c r="D50" s="41">
        <v>22272862</v>
      </c>
      <c r="E50" s="41">
        <v>169537537</v>
      </c>
      <c r="F50" s="97">
        <v>17297126</v>
      </c>
      <c r="G50" s="41">
        <v>143467064</v>
      </c>
      <c r="H50" s="41">
        <v>8773347</v>
      </c>
      <c r="I50" s="41">
        <f t="shared" si="3"/>
        <v>152240411</v>
      </c>
      <c r="J50" s="41">
        <v>15138671</v>
      </c>
      <c r="K50" s="41">
        <v>804097</v>
      </c>
      <c r="L50" s="41">
        <v>11854672</v>
      </c>
      <c r="M50" s="41">
        <v>2479902</v>
      </c>
      <c r="N50" s="89">
        <f t="shared" si="4"/>
        <v>14334574</v>
      </c>
      <c r="O50" s="16"/>
      <c r="P50" s="2"/>
    </row>
    <row r="51" spans="1:16" s="1" customFormat="1" ht="13.5" customHeight="1">
      <c r="A51" s="16"/>
      <c r="B51" s="87" t="s">
        <v>38</v>
      </c>
      <c r="C51" s="92"/>
      <c r="D51" s="41">
        <v>25354496</v>
      </c>
      <c r="E51" s="41">
        <v>61735504</v>
      </c>
      <c r="F51" s="97">
        <v>2639726</v>
      </c>
      <c r="G51" s="41">
        <v>56187970</v>
      </c>
      <c r="H51" s="41">
        <v>2907808</v>
      </c>
      <c r="I51" s="41">
        <f t="shared" si="3"/>
        <v>59095778</v>
      </c>
      <c r="J51" s="41">
        <v>2880080</v>
      </c>
      <c r="K51" s="41">
        <v>162689</v>
      </c>
      <c r="L51" s="41">
        <v>2596476</v>
      </c>
      <c r="M51" s="41">
        <v>120915</v>
      </c>
      <c r="N51" s="89">
        <f t="shared" si="4"/>
        <v>2717391</v>
      </c>
      <c r="O51" s="16"/>
      <c r="P51" s="2"/>
    </row>
    <row r="52" spans="1:16" s="1" customFormat="1" ht="13.5" customHeight="1">
      <c r="A52" s="18"/>
      <c r="B52" s="94" t="s">
        <v>39</v>
      </c>
      <c r="C52" s="95"/>
      <c r="D52" s="41">
        <v>15865248</v>
      </c>
      <c r="E52" s="41">
        <v>27558381</v>
      </c>
      <c r="F52" s="99">
        <v>2851620</v>
      </c>
      <c r="G52" s="43">
        <v>20299941</v>
      </c>
      <c r="H52" s="43">
        <v>4406820</v>
      </c>
      <c r="I52" s="43">
        <f t="shared" si="3"/>
        <v>24706761</v>
      </c>
      <c r="J52" s="43">
        <v>49392373</v>
      </c>
      <c r="K52" s="43">
        <v>668009</v>
      </c>
      <c r="L52" s="43">
        <v>34195013</v>
      </c>
      <c r="M52" s="43">
        <v>14529351</v>
      </c>
      <c r="N52" s="90">
        <f t="shared" si="4"/>
        <v>48724364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101">
        <v>312063282</v>
      </c>
      <c r="E53" s="101">
        <v>44576718</v>
      </c>
      <c r="F53" s="97">
        <v>4497784</v>
      </c>
      <c r="G53" s="41">
        <v>27274494</v>
      </c>
      <c r="H53" s="41">
        <v>12804440</v>
      </c>
      <c r="I53" s="41">
        <f t="shared" si="3"/>
        <v>40078934</v>
      </c>
      <c r="J53" s="41">
        <v>2337345</v>
      </c>
      <c r="K53" s="41">
        <v>125132</v>
      </c>
      <c r="L53" s="41">
        <v>1567848</v>
      </c>
      <c r="M53" s="41">
        <v>644365</v>
      </c>
      <c r="N53" s="89">
        <f t="shared" si="4"/>
        <v>2212213</v>
      </c>
    </row>
    <row r="54" spans="1:14" s="1" customFormat="1" ht="17.25" customHeight="1">
      <c r="A54" s="57"/>
      <c r="B54" s="58" t="s">
        <v>41</v>
      </c>
      <c r="C54" s="59"/>
      <c r="D54" s="54">
        <f>SUM(D33:D53)</f>
        <v>1246703934</v>
      </c>
      <c r="E54" s="54">
        <f aca="true" t="shared" si="5" ref="E54:N54">SUM(E33:E53)</f>
        <v>856128493</v>
      </c>
      <c r="F54" s="60">
        <f t="shared" si="5"/>
        <v>99404290</v>
      </c>
      <c r="G54" s="54">
        <f t="shared" si="5"/>
        <v>646567803</v>
      </c>
      <c r="H54" s="54">
        <f t="shared" si="5"/>
        <v>110156400</v>
      </c>
      <c r="I54" s="54">
        <f t="shared" si="5"/>
        <v>756724203</v>
      </c>
      <c r="J54" s="54">
        <f t="shared" si="5"/>
        <v>1180158795</v>
      </c>
      <c r="K54" s="61">
        <f t="shared" si="5"/>
        <v>7603178</v>
      </c>
      <c r="L54" s="54">
        <f t="shared" si="5"/>
        <v>940090986</v>
      </c>
      <c r="M54" s="55">
        <f t="shared" si="5"/>
        <v>232464631</v>
      </c>
      <c r="N54" s="56">
        <f t="shared" si="5"/>
        <v>1172555617</v>
      </c>
    </row>
    <row r="55" spans="1:14" s="1" customFormat="1" ht="17.25" customHeight="1">
      <c r="A55" s="62"/>
      <c r="B55" s="63" t="s">
        <v>42</v>
      </c>
      <c r="C55" s="64"/>
      <c r="D55" s="65">
        <f>D32+D54</f>
        <v>6052694410</v>
      </c>
      <c r="E55" s="65">
        <f aca="true" t="shared" si="6" ref="E55:N55">E32+E54</f>
        <v>4493530410</v>
      </c>
      <c r="F55" s="66">
        <f t="shared" si="6"/>
        <v>475925355</v>
      </c>
      <c r="G55" s="65">
        <f t="shared" si="6"/>
        <v>3352474959</v>
      </c>
      <c r="H55" s="65">
        <f t="shared" si="6"/>
        <v>665130096</v>
      </c>
      <c r="I55" s="65">
        <f t="shared" si="6"/>
        <v>4017605055</v>
      </c>
      <c r="J55" s="65">
        <f t="shared" si="6"/>
        <v>8177824241</v>
      </c>
      <c r="K55" s="65">
        <f t="shared" si="6"/>
        <v>45113917</v>
      </c>
      <c r="L55" s="65">
        <f t="shared" si="6"/>
        <v>6528290845</v>
      </c>
      <c r="M55" s="67">
        <f t="shared" si="6"/>
        <v>1604419479</v>
      </c>
      <c r="N55" s="68">
        <f t="shared" si="6"/>
        <v>8132710324</v>
      </c>
    </row>
    <row r="56" spans="1:15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  <c r="O56" s="2"/>
    </row>
    <row r="57" s="26" customFormat="1" ht="11.2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ignoredErrors>
    <ignoredError sqref="K54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SheetLayoutView="91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35" t="s">
        <v>61</v>
      </c>
      <c r="F10" s="35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5" s="1" customFormat="1" ht="13.5" customHeight="1">
      <c r="A11" s="16"/>
      <c r="B11" s="87" t="s">
        <v>0</v>
      </c>
      <c r="C11" s="87"/>
      <c r="D11" s="40">
        <v>0</v>
      </c>
      <c r="E11" s="40">
        <v>25105579</v>
      </c>
      <c r="F11" s="40">
        <v>373786</v>
      </c>
      <c r="G11" s="41">
        <v>23529662</v>
      </c>
      <c r="H11" s="41">
        <v>1202131</v>
      </c>
      <c r="I11" s="41">
        <f>SUM(G11:H11)</f>
        <v>24731793</v>
      </c>
      <c r="J11" s="41">
        <v>916597708</v>
      </c>
      <c r="K11" s="41">
        <v>3746036</v>
      </c>
      <c r="L11" s="41">
        <v>861787761</v>
      </c>
      <c r="M11" s="41">
        <v>51063911</v>
      </c>
      <c r="N11" s="88">
        <f>SUM(L11:M11)</f>
        <v>912851672</v>
      </c>
      <c r="O11" s="78"/>
    </row>
    <row r="12" spans="1:15" s="1" customFormat="1" ht="13.5" customHeight="1">
      <c r="A12" s="16"/>
      <c r="B12" s="87" t="s">
        <v>1</v>
      </c>
      <c r="C12" s="87"/>
      <c r="D12" s="41">
        <v>0</v>
      </c>
      <c r="E12" s="41">
        <v>10271247</v>
      </c>
      <c r="F12" s="41">
        <v>55399</v>
      </c>
      <c r="G12" s="41">
        <v>9804666</v>
      </c>
      <c r="H12" s="41">
        <v>411182</v>
      </c>
      <c r="I12" s="41">
        <f aca="true" t="shared" si="0" ref="I12:I31">SUM(G12:H12)</f>
        <v>10215848</v>
      </c>
      <c r="J12" s="41">
        <v>324829410</v>
      </c>
      <c r="K12" s="41">
        <v>684548</v>
      </c>
      <c r="L12" s="41">
        <v>310432635</v>
      </c>
      <c r="M12" s="41">
        <v>13712227</v>
      </c>
      <c r="N12" s="89">
        <f aca="true" t="shared" si="1" ref="N12:N31">SUM(L12:M12)</f>
        <v>324144862</v>
      </c>
      <c r="O12" s="78"/>
    </row>
    <row r="13" spans="1:15" s="1" customFormat="1" ht="13.5" customHeight="1">
      <c r="A13" s="16"/>
      <c r="B13" s="87" t="s">
        <v>2</v>
      </c>
      <c r="C13" s="87"/>
      <c r="D13" s="41">
        <v>0</v>
      </c>
      <c r="E13" s="41">
        <v>5873336</v>
      </c>
      <c r="F13" s="41">
        <v>292042</v>
      </c>
      <c r="G13" s="41">
        <v>5284592</v>
      </c>
      <c r="H13" s="41">
        <v>296702</v>
      </c>
      <c r="I13" s="41">
        <f t="shared" si="0"/>
        <v>5581294</v>
      </c>
      <c r="J13" s="41">
        <v>134279561</v>
      </c>
      <c r="K13" s="41">
        <v>1798178</v>
      </c>
      <c r="L13" s="41">
        <v>123961659</v>
      </c>
      <c r="M13" s="41">
        <v>8519724</v>
      </c>
      <c r="N13" s="89">
        <f t="shared" si="1"/>
        <v>132481383</v>
      </c>
      <c r="O13" s="78"/>
    </row>
    <row r="14" spans="1:15" s="1" customFormat="1" ht="13.5" customHeight="1">
      <c r="A14" s="16"/>
      <c r="B14" s="87" t="s">
        <v>3</v>
      </c>
      <c r="C14" s="87"/>
      <c r="D14" s="41">
        <v>0</v>
      </c>
      <c r="E14" s="41">
        <v>7677969</v>
      </c>
      <c r="F14" s="41">
        <v>120802</v>
      </c>
      <c r="G14" s="41">
        <v>7153182</v>
      </c>
      <c r="H14" s="41">
        <v>403985</v>
      </c>
      <c r="I14" s="41">
        <f t="shared" si="0"/>
        <v>7557167</v>
      </c>
      <c r="J14" s="41">
        <v>156652348</v>
      </c>
      <c r="K14" s="41">
        <v>1312086</v>
      </c>
      <c r="L14" s="41">
        <v>147160056</v>
      </c>
      <c r="M14" s="41">
        <v>8180206</v>
      </c>
      <c r="N14" s="89">
        <f t="shared" si="1"/>
        <v>155340262</v>
      </c>
      <c r="O14" s="78"/>
    </row>
    <row r="15" spans="1:15" s="1" customFormat="1" ht="13.5" customHeight="1">
      <c r="A15" s="16"/>
      <c r="B15" s="87" t="s">
        <v>4</v>
      </c>
      <c r="C15" s="87"/>
      <c r="D15" s="41">
        <v>0</v>
      </c>
      <c r="E15" s="41">
        <v>6223837</v>
      </c>
      <c r="F15" s="41">
        <v>176102</v>
      </c>
      <c r="G15" s="41">
        <v>5808921</v>
      </c>
      <c r="H15" s="41">
        <v>238814</v>
      </c>
      <c r="I15" s="41">
        <f t="shared" si="0"/>
        <v>6047735</v>
      </c>
      <c r="J15" s="41">
        <v>102296316</v>
      </c>
      <c r="K15" s="41">
        <v>1210932</v>
      </c>
      <c r="L15" s="41">
        <v>96690827</v>
      </c>
      <c r="M15" s="41">
        <v>4394557</v>
      </c>
      <c r="N15" s="89">
        <f t="shared" si="1"/>
        <v>101085384</v>
      </c>
      <c r="O15" s="78"/>
    </row>
    <row r="16" spans="1:15" s="1" customFormat="1" ht="13.5" customHeight="1">
      <c r="A16" s="17"/>
      <c r="B16" s="91" t="s">
        <v>5</v>
      </c>
      <c r="C16" s="91"/>
      <c r="D16" s="42">
        <v>0</v>
      </c>
      <c r="E16" s="42">
        <v>6002185</v>
      </c>
      <c r="F16" s="42">
        <v>327128</v>
      </c>
      <c r="G16" s="42">
        <v>5383736</v>
      </c>
      <c r="H16" s="42">
        <v>291321</v>
      </c>
      <c r="I16" s="42">
        <f t="shared" si="0"/>
        <v>5675057</v>
      </c>
      <c r="J16" s="42">
        <v>57932621</v>
      </c>
      <c r="K16" s="42">
        <v>1896973</v>
      </c>
      <c r="L16" s="42">
        <v>52620162</v>
      </c>
      <c r="M16" s="42">
        <v>3415486</v>
      </c>
      <c r="N16" s="93">
        <f t="shared" si="1"/>
        <v>56035648</v>
      </c>
      <c r="O16" s="78"/>
    </row>
    <row r="17" spans="1:15" s="1" customFormat="1" ht="13.5" customHeight="1">
      <c r="A17" s="16"/>
      <c r="B17" s="87" t="s">
        <v>6</v>
      </c>
      <c r="C17" s="87"/>
      <c r="D17" s="41">
        <v>0</v>
      </c>
      <c r="E17" s="41">
        <v>1564126</v>
      </c>
      <c r="F17" s="41">
        <v>100755</v>
      </c>
      <c r="G17" s="41">
        <v>1416707</v>
      </c>
      <c r="H17" s="41">
        <v>46664</v>
      </c>
      <c r="I17" s="41">
        <f t="shared" si="0"/>
        <v>1463371</v>
      </c>
      <c r="J17" s="41">
        <v>19866604</v>
      </c>
      <c r="K17" s="41">
        <v>771472</v>
      </c>
      <c r="L17" s="41">
        <v>18499351</v>
      </c>
      <c r="M17" s="41">
        <v>595781</v>
      </c>
      <c r="N17" s="89">
        <f t="shared" si="1"/>
        <v>19095132</v>
      </c>
      <c r="O17" s="78"/>
    </row>
    <row r="18" spans="1:15" s="1" customFormat="1" ht="13.5" customHeight="1">
      <c r="A18" s="16"/>
      <c r="B18" s="87" t="s">
        <v>7</v>
      </c>
      <c r="C18" s="87"/>
      <c r="D18" s="41">
        <v>0</v>
      </c>
      <c r="E18" s="41">
        <v>2700645</v>
      </c>
      <c r="F18" s="41">
        <v>242272</v>
      </c>
      <c r="G18" s="41">
        <v>2326004</v>
      </c>
      <c r="H18" s="41">
        <v>132369</v>
      </c>
      <c r="I18" s="41">
        <f t="shared" si="0"/>
        <v>2458373</v>
      </c>
      <c r="J18" s="41">
        <v>36951879</v>
      </c>
      <c r="K18" s="41">
        <v>1123616</v>
      </c>
      <c r="L18" s="41">
        <v>34207212</v>
      </c>
      <c r="M18" s="41">
        <v>1621051</v>
      </c>
      <c r="N18" s="89">
        <f t="shared" si="1"/>
        <v>35828263</v>
      </c>
      <c r="O18" s="78"/>
    </row>
    <row r="19" spans="1:15" s="1" customFormat="1" ht="13.5" customHeight="1">
      <c r="A19" s="16"/>
      <c r="B19" s="87" t="s">
        <v>8</v>
      </c>
      <c r="C19" s="87"/>
      <c r="D19" s="41">
        <v>0</v>
      </c>
      <c r="E19" s="41">
        <v>4404889</v>
      </c>
      <c r="F19" s="41">
        <v>26883</v>
      </c>
      <c r="G19" s="41">
        <v>4212008</v>
      </c>
      <c r="H19" s="41">
        <v>165998</v>
      </c>
      <c r="I19" s="41">
        <f t="shared" si="0"/>
        <v>4378006</v>
      </c>
      <c r="J19" s="41">
        <v>94407237</v>
      </c>
      <c r="K19" s="41">
        <v>458995</v>
      </c>
      <c r="L19" s="41">
        <v>90305576</v>
      </c>
      <c r="M19" s="41">
        <v>3642666</v>
      </c>
      <c r="N19" s="89">
        <f t="shared" si="1"/>
        <v>93948242</v>
      </c>
      <c r="O19" s="78"/>
    </row>
    <row r="20" spans="1:15" s="1" customFormat="1" ht="13.5" customHeight="1">
      <c r="A20" s="18"/>
      <c r="B20" s="94" t="s">
        <v>9</v>
      </c>
      <c r="C20" s="94"/>
      <c r="D20" s="43">
        <v>0</v>
      </c>
      <c r="E20" s="43">
        <v>3776049</v>
      </c>
      <c r="F20" s="43">
        <v>260258</v>
      </c>
      <c r="G20" s="43">
        <v>3342892</v>
      </c>
      <c r="H20" s="43">
        <v>172899</v>
      </c>
      <c r="I20" s="43">
        <f t="shared" si="0"/>
        <v>3515791</v>
      </c>
      <c r="J20" s="43">
        <v>36699689</v>
      </c>
      <c r="K20" s="43">
        <v>1434381</v>
      </c>
      <c r="L20" s="43">
        <v>33292534</v>
      </c>
      <c r="M20" s="43">
        <v>1972774</v>
      </c>
      <c r="N20" s="90">
        <f t="shared" si="1"/>
        <v>35265308</v>
      </c>
      <c r="O20" s="78"/>
    </row>
    <row r="21" spans="1:15" s="1" customFormat="1" ht="13.5" customHeight="1">
      <c r="A21" s="16"/>
      <c r="B21" s="87" t="s">
        <v>10</v>
      </c>
      <c r="C21" s="87"/>
      <c r="D21" s="41">
        <v>0</v>
      </c>
      <c r="E21" s="41">
        <v>3824827</v>
      </c>
      <c r="F21" s="41">
        <v>37852</v>
      </c>
      <c r="G21" s="41">
        <v>3642149</v>
      </c>
      <c r="H21" s="41">
        <v>144826</v>
      </c>
      <c r="I21" s="41">
        <f t="shared" si="0"/>
        <v>3786975</v>
      </c>
      <c r="J21" s="41">
        <v>70135972</v>
      </c>
      <c r="K21" s="41">
        <v>429953</v>
      </c>
      <c r="L21" s="41">
        <v>66907477</v>
      </c>
      <c r="M21" s="41">
        <v>2798542</v>
      </c>
      <c r="N21" s="89">
        <f t="shared" si="1"/>
        <v>69706019</v>
      </c>
      <c r="O21" s="78"/>
    </row>
    <row r="22" spans="1:15" s="1" customFormat="1" ht="13.5" customHeight="1">
      <c r="A22" s="16"/>
      <c r="B22" s="87" t="s">
        <v>11</v>
      </c>
      <c r="C22" s="87"/>
      <c r="D22" s="41">
        <v>0</v>
      </c>
      <c r="E22" s="41">
        <v>4184131</v>
      </c>
      <c r="F22" s="41">
        <v>172158</v>
      </c>
      <c r="G22" s="41">
        <v>3847701</v>
      </c>
      <c r="H22" s="41">
        <v>164272</v>
      </c>
      <c r="I22" s="41">
        <f t="shared" si="0"/>
        <v>4011973</v>
      </c>
      <c r="J22" s="41">
        <v>64611293</v>
      </c>
      <c r="K22" s="41">
        <v>1302380</v>
      </c>
      <c r="L22" s="41">
        <v>60974750</v>
      </c>
      <c r="M22" s="41">
        <v>2334163</v>
      </c>
      <c r="N22" s="89">
        <f t="shared" si="1"/>
        <v>63308913</v>
      </c>
      <c r="O22" s="78"/>
    </row>
    <row r="23" spans="1:15" s="1" customFormat="1" ht="13.5" customHeight="1">
      <c r="A23" s="16"/>
      <c r="B23" s="87" t="s">
        <v>12</v>
      </c>
      <c r="C23" s="87"/>
      <c r="D23" s="41">
        <v>0</v>
      </c>
      <c r="E23" s="41">
        <v>9329801</v>
      </c>
      <c r="F23" s="41">
        <v>18882</v>
      </c>
      <c r="G23" s="41">
        <v>9005702</v>
      </c>
      <c r="H23" s="41">
        <v>305217</v>
      </c>
      <c r="I23" s="41">
        <f t="shared" si="0"/>
        <v>9310919</v>
      </c>
      <c r="J23" s="41">
        <v>284586774</v>
      </c>
      <c r="K23" s="41">
        <v>368428</v>
      </c>
      <c r="L23" s="41">
        <v>274780040</v>
      </c>
      <c r="M23" s="41">
        <v>9438306</v>
      </c>
      <c r="N23" s="89">
        <f t="shared" si="1"/>
        <v>284218346</v>
      </c>
      <c r="O23" s="78"/>
    </row>
    <row r="24" spans="1:15" s="1" customFormat="1" ht="13.5" customHeight="1">
      <c r="A24" s="16"/>
      <c r="B24" s="87" t="s">
        <v>13</v>
      </c>
      <c r="C24" s="87"/>
      <c r="D24" s="41">
        <v>0</v>
      </c>
      <c r="E24" s="41">
        <v>6978069</v>
      </c>
      <c r="F24" s="41">
        <v>66173</v>
      </c>
      <c r="G24" s="41">
        <v>6715477</v>
      </c>
      <c r="H24" s="41">
        <v>196419</v>
      </c>
      <c r="I24" s="41">
        <f t="shared" si="0"/>
        <v>6911896</v>
      </c>
      <c r="J24" s="41">
        <v>132533326</v>
      </c>
      <c r="K24" s="41">
        <v>672426</v>
      </c>
      <c r="L24" s="41">
        <v>128092387</v>
      </c>
      <c r="M24" s="41">
        <v>3768513</v>
      </c>
      <c r="N24" s="89">
        <f t="shared" si="1"/>
        <v>131860900</v>
      </c>
      <c r="O24" s="78"/>
    </row>
    <row r="25" spans="1:15" s="1" customFormat="1" ht="13.5" customHeight="1">
      <c r="A25" s="16"/>
      <c r="B25" s="87" t="s">
        <v>14</v>
      </c>
      <c r="C25" s="87"/>
      <c r="D25" s="41">
        <v>0</v>
      </c>
      <c r="E25" s="41">
        <v>2066149</v>
      </c>
      <c r="F25" s="41">
        <v>217856</v>
      </c>
      <c r="G25" s="41">
        <v>1811871</v>
      </c>
      <c r="H25" s="41">
        <v>36422</v>
      </c>
      <c r="I25" s="41">
        <f t="shared" si="0"/>
        <v>1848293</v>
      </c>
      <c r="J25" s="41">
        <v>22817576</v>
      </c>
      <c r="K25" s="41">
        <v>1321834</v>
      </c>
      <c r="L25" s="41">
        <v>20985204</v>
      </c>
      <c r="M25" s="41">
        <v>510538</v>
      </c>
      <c r="N25" s="89">
        <f t="shared" si="1"/>
        <v>21495742</v>
      </c>
      <c r="O25" s="78"/>
    </row>
    <row r="26" spans="1:15" s="1" customFormat="1" ht="13.5" customHeight="1">
      <c r="A26" s="17"/>
      <c r="B26" s="91" t="s">
        <v>15</v>
      </c>
      <c r="C26" s="91"/>
      <c r="D26" s="42">
        <v>0</v>
      </c>
      <c r="E26" s="42">
        <v>3480267</v>
      </c>
      <c r="F26" s="42">
        <v>7126</v>
      </c>
      <c r="G26" s="42">
        <v>3334565</v>
      </c>
      <c r="H26" s="42">
        <v>138576</v>
      </c>
      <c r="I26" s="42">
        <f t="shared" si="0"/>
        <v>3473141</v>
      </c>
      <c r="J26" s="42">
        <v>98536011</v>
      </c>
      <c r="K26" s="42">
        <v>148050</v>
      </c>
      <c r="L26" s="42">
        <v>94307549</v>
      </c>
      <c r="M26" s="42">
        <v>4080412</v>
      </c>
      <c r="N26" s="93">
        <f t="shared" si="1"/>
        <v>98387961</v>
      </c>
      <c r="O26" s="78"/>
    </row>
    <row r="27" spans="1:15" s="20" customFormat="1" ht="13.5" customHeight="1">
      <c r="A27" s="19"/>
      <c r="B27" s="87" t="s">
        <v>88</v>
      </c>
      <c r="C27" s="87"/>
      <c r="D27" s="41">
        <v>0</v>
      </c>
      <c r="E27" s="41">
        <v>1798918</v>
      </c>
      <c r="F27" s="41">
        <v>212003</v>
      </c>
      <c r="G27" s="41">
        <v>1431464</v>
      </c>
      <c r="H27" s="41">
        <v>155451</v>
      </c>
      <c r="I27" s="41">
        <f t="shared" si="0"/>
        <v>1586915</v>
      </c>
      <c r="J27" s="41">
        <v>17016071</v>
      </c>
      <c r="K27" s="41">
        <v>1486902</v>
      </c>
      <c r="L27" s="41">
        <v>14625857</v>
      </c>
      <c r="M27" s="41">
        <v>903312</v>
      </c>
      <c r="N27" s="89">
        <f t="shared" si="1"/>
        <v>15529169</v>
      </c>
      <c r="O27" s="78"/>
    </row>
    <row r="28" spans="1:15" s="1" customFormat="1" ht="13.5" customHeight="1">
      <c r="A28" s="16"/>
      <c r="B28" s="87" t="s">
        <v>16</v>
      </c>
      <c r="C28" s="87"/>
      <c r="D28" s="41">
        <v>0</v>
      </c>
      <c r="E28" s="41">
        <v>2352987</v>
      </c>
      <c r="F28" s="41">
        <v>75461</v>
      </c>
      <c r="G28" s="41">
        <v>2217434</v>
      </c>
      <c r="H28" s="41">
        <v>60092</v>
      </c>
      <c r="I28" s="41">
        <f t="shared" si="0"/>
        <v>2277526</v>
      </c>
      <c r="J28" s="41">
        <v>38228517</v>
      </c>
      <c r="K28" s="41">
        <v>370638</v>
      </c>
      <c r="L28" s="41">
        <v>36846225</v>
      </c>
      <c r="M28" s="41">
        <v>1011654</v>
      </c>
      <c r="N28" s="89">
        <f t="shared" si="1"/>
        <v>37857879</v>
      </c>
      <c r="O28" s="78"/>
    </row>
    <row r="29" spans="1:15" s="1" customFormat="1" ht="13.5" customHeight="1">
      <c r="A29" s="16"/>
      <c r="B29" s="87" t="s">
        <v>17</v>
      </c>
      <c r="C29" s="87"/>
      <c r="D29" s="41">
        <v>0</v>
      </c>
      <c r="E29" s="41">
        <v>3195119</v>
      </c>
      <c r="F29" s="41">
        <v>373649</v>
      </c>
      <c r="G29" s="41">
        <v>2780479</v>
      </c>
      <c r="H29" s="41">
        <v>40991</v>
      </c>
      <c r="I29" s="41">
        <f t="shared" si="0"/>
        <v>2821470</v>
      </c>
      <c r="J29" s="41">
        <v>32505852</v>
      </c>
      <c r="K29" s="41">
        <v>1807200</v>
      </c>
      <c r="L29" s="41">
        <v>30072574</v>
      </c>
      <c r="M29" s="41">
        <v>626078</v>
      </c>
      <c r="N29" s="89">
        <f t="shared" si="1"/>
        <v>30698652</v>
      </c>
      <c r="O29" s="78"/>
    </row>
    <row r="30" spans="1:15" s="1" customFormat="1" ht="13.5" customHeight="1">
      <c r="A30" s="18"/>
      <c r="B30" s="94" t="s">
        <v>18</v>
      </c>
      <c r="C30" s="94"/>
      <c r="D30" s="43">
        <v>0</v>
      </c>
      <c r="E30" s="43">
        <v>2373532</v>
      </c>
      <c r="F30" s="43">
        <v>270947</v>
      </c>
      <c r="G30" s="43">
        <v>2023307</v>
      </c>
      <c r="H30" s="43">
        <v>79278</v>
      </c>
      <c r="I30" s="43">
        <f t="shared" si="0"/>
        <v>2102585</v>
      </c>
      <c r="J30" s="43">
        <v>20995713</v>
      </c>
      <c r="K30" s="43">
        <v>1461497</v>
      </c>
      <c r="L30" s="43">
        <v>18300016</v>
      </c>
      <c r="M30" s="43">
        <v>1234200</v>
      </c>
      <c r="N30" s="90">
        <f t="shared" si="1"/>
        <v>19534216</v>
      </c>
      <c r="O30" s="78"/>
    </row>
    <row r="31" spans="1:15" s="1" customFormat="1" ht="13.5" customHeight="1">
      <c r="A31" s="16"/>
      <c r="B31" s="87" t="s">
        <v>46</v>
      </c>
      <c r="C31" s="87"/>
      <c r="D31" s="41">
        <v>0</v>
      </c>
      <c r="E31" s="101">
        <v>2367161</v>
      </c>
      <c r="F31" s="101">
        <v>53107</v>
      </c>
      <c r="G31" s="41">
        <v>2270051</v>
      </c>
      <c r="H31" s="41">
        <v>44003</v>
      </c>
      <c r="I31" s="41">
        <f t="shared" si="0"/>
        <v>2314054</v>
      </c>
      <c r="J31" s="41">
        <v>30971271</v>
      </c>
      <c r="K31" s="41">
        <v>655038</v>
      </c>
      <c r="L31" s="41">
        <v>29796035</v>
      </c>
      <c r="M31" s="41">
        <v>520198</v>
      </c>
      <c r="N31" s="90">
        <f t="shared" si="1"/>
        <v>30316233</v>
      </c>
      <c r="O31" s="78"/>
    </row>
    <row r="32" spans="1:14" s="38" customFormat="1" ht="17.25" customHeight="1">
      <c r="A32" s="53"/>
      <c r="B32" s="100" t="s">
        <v>19</v>
      </c>
      <c r="C32" s="100"/>
      <c r="D32" s="54">
        <f aca="true" t="shared" si="2" ref="D32:N32">SUM(D11:D31)</f>
        <v>0</v>
      </c>
      <c r="E32" s="77">
        <f t="shared" si="2"/>
        <v>115550823</v>
      </c>
      <c r="F32" s="77">
        <f t="shared" si="2"/>
        <v>3480641</v>
      </c>
      <c r="G32" s="54">
        <f t="shared" si="2"/>
        <v>107342570</v>
      </c>
      <c r="H32" s="54">
        <f t="shared" si="2"/>
        <v>4727612</v>
      </c>
      <c r="I32" s="54">
        <f t="shared" si="2"/>
        <v>112070182</v>
      </c>
      <c r="J32" s="54">
        <f t="shared" si="2"/>
        <v>2693451749</v>
      </c>
      <c r="K32" s="54">
        <f t="shared" si="2"/>
        <v>24461563</v>
      </c>
      <c r="L32" s="54">
        <f t="shared" si="2"/>
        <v>2544645887</v>
      </c>
      <c r="M32" s="55">
        <f t="shared" si="2"/>
        <v>124344299</v>
      </c>
      <c r="N32" s="56">
        <f t="shared" si="2"/>
        <v>2668990186</v>
      </c>
    </row>
    <row r="33" spans="1:14" s="1" customFormat="1" ht="13.5" customHeight="1">
      <c r="A33" s="16"/>
      <c r="B33" s="87" t="s">
        <v>20</v>
      </c>
      <c r="C33" s="92"/>
      <c r="D33" s="41">
        <v>0</v>
      </c>
      <c r="E33" s="41">
        <v>1509671</v>
      </c>
      <c r="F33" s="41">
        <v>3696</v>
      </c>
      <c r="G33" s="41">
        <v>1431430</v>
      </c>
      <c r="H33" s="41">
        <v>74545</v>
      </c>
      <c r="I33" s="41">
        <f aca="true" t="shared" si="3" ref="I33:I53">SUM(G33:H33)</f>
        <v>1505975</v>
      </c>
      <c r="J33" s="41">
        <v>47162541</v>
      </c>
      <c r="K33" s="41">
        <v>107416</v>
      </c>
      <c r="L33" s="41">
        <v>44602365</v>
      </c>
      <c r="M33" s="41">
        <v>2452760</v>
      </c>
      <c r="N33" s="93">
        <f aca="true" t="shared" si="4" ref="N33:N53">SUM(L33:M33)</f>
        <v>47055125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1375841</v>
      </c>
      <c r="F34" s="41">
        <v>7290</v>
      </c>
      <c r="G34" s="41">
        <v>1329355</v>
      </c>
      <c r="H34" s="41">
        <v>39196</v>
      </c>
      <c r="I34" s="41">
        <f t="shared" si="3"/>
        <v>1368551</v>
      </c>
      <c r="J34" s="41">
        <v>39338821</v>
      </c>
      <c r="K34" s="41">
        <v>176968</v>
      </c>
      <c r="L34" s="41">
        <v>37990709</v>
      </c>
      <c r="M34" s="41">
        <v>1171144</v>
      </c>
      <c r="N34" s="89">
        <f t="shared" si="4"/>
        <v>39161853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2012993</v>
      </c>
      <c r="F35" s="41">
        <v>50645</v>
      </c>
      <c r="G35" s="41">
        <v>1933547</v>
      </c>
      <c r="H35" s="41">
        <v>28801</v>
      </c>
      <c r="I35" s="41">
        <f t="shared" si="3"/>
        <v>1962348</v>
      </c>
      <c r="J35" s="41">
        <v>26623312</v>
      </c>
      <c r="K35" s="41">
        <v>597384</v>
      </c>
      <c r="L35" s="41">
        <v>25628998</v>
      </c>
      <c r="M35" s="41">
        <v>396930</v>
      </c>
      <c r="N35" s="89">
        <f t="shared" si="4"/>
        <v>26025928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1863834</v>
      </c>
      <c r="F36" s="41">
        <v>14167</v>
      </c>
      <c r="G36" s="41">
        <v>1757252</v>
      </c>
      <c r="H36" s="41">
        <v>92415</v>
      </c>
      <c r="I36" s="41">
        <f t="shared" si="3"/>
        <v>1849667</v>
      </c>
      <c r="J36" s="41">
        <v>35517933</v>
      </c>
      <c r="K36" s="41">
        <v>175292</v>
      </c>
      <c r="L36" s="41">
        <v>33752477</v>
      </c>
      <c r="M36" s="41">
        <v>1590164</v>
      </c>
      <c r="N36" s="89">
        <f t="shared" si="4"/>
        <v>35342641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545054</v>
      </c>
      <c r="F37" s="41">
        <v>16711</v>
      </c>
      <c r="G37" s="41">
        <v>502821</v>
      </c>
      <c r="H37" s="41">
        <v>25522</v>
      </c>
      <c r="I37" s="41">
        <f t="shared" si="3"/>
        <v>528343</v>
      </c>
      <c r="J37" s="41">
        <v>6882079</v>
      </c>
      <c r="K37" s="41">
        <v>172369</v>
      </c>
      <c r="L37" s="41">
        <v>6448263</v>
      </c>
      <c r="M37" s="41">
        <v>261447</v>
      </c>
      <c r="N37" s="89">
        <f t="shared" si="4"/>
        <v>6709710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1311576</v>
      </c>
      <c r="F38" s="42">
        <v>8881</v>
      </c>
      <c r="G38" s="42">
        <v>1235805</v>
      </c>
      <c r="H38" s="42">
        <v>66890</v>
      </c>
      <c r="I38" s="42">
        <f t="shared" si="3"/>
        <v>1302695</v>
      </c>
      <c r="J38" s="42">
        <v>20970650</v>
      </c>
      <c r="K38" s="42">
        <v>123223</v>
      </c>
      <c r="L38" s="42">
        <v>19771211</v>
      </c>
      <c r="M38" s="42">
        <v>1076216</v>
      </c>
      <c r="N38" s="93">
        <f t="shared" si="4"/>
        <v>20847427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623199</v>
      </c>
      <c r="F39" s="41">
        <v>2334</v>
      </c>
      <c r="G39" s="41">
        <v>593603</v>
      </c>
      <c r="H39" s="41">
        <v>27262</v>
      </c>
      <c r="I39" s="41">
        <f t="shared" si="3"/>
        <v>620865</v>
      </c>
      <c r="J39" s="41">
        <v>9609109</v>
      </c>
      <c r="K39" s="41">
        <v>36166</v>
      </c>
      <c r="L39" s="41">
        <v>9146197</v>
      </c>
      <c r="M39" s="41">
        <v>426746</v>
      </c>
      <c r="N39" s="89">
        <f t="shared" si="4"/>
        <v>9572943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958331</v>
      </c>
      <c r="F40" s="41">
        <v>5058</v>
      </c>
      <c r="G40" s="41">
        <v>929130</v>
      </c>
      <c r="H40" s="41">
        <v>24143</v>
      </c>
      <c r="I40" s="41">
        <f t="shared" si="3"/>
        <v>953273</v>
      </c>
      <c r="J40" s="41">
        <v>18064919</v>
      </c>
      <c r="K40" s="41">
        <v>96308</v>
      </c>
      <c r="L40" s="41">
        <v>17519433</v>
      </c>
      <c r="M40" s="41">
        <v>449178</v>
      </c>
      <c r="N40" s="89">
        <f t="shared" si="4"/>
        <v>17968611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1754964</v>
      </c>
      <c r="F41" s="41">
        <v>185751</v>
      </c>
      <c r="G41" s="41">
        <v>1543472</v>
      </c>
      <c r="H41" s="41">
        <v>25741</v>
      </c>
      <c r="I41" s="41">
        <f t="shared" si="3"/>
        <v>1569213</v>
      </c>
      <c r="J41" s="41">
        <v>15577129</v>
      </c>
      <c r="K41" s="41">
        <v>628347</v>
      </c>
      <c r="L41" s="41">
        <v>14741780</v>
      </c>
      <c r="M41" s="41">
        <v>207002</v>
      </c>
      <c r="N41" s="89">
        <f t="shared" si="4"/>
        <v>14948782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1500965</v>
      </c>
      <c r="F42" s="43">
        <v>23662</v>
      </c>
      <c r="G42" s="43">
        <v>1458482</v>
      </c>
      <c r="H42" s="43">
        <v>18821</v>
      </c>
      <c r="I42" s="43">
        <f t="shared" si="3"/>
        <v>1477303</v>
      </c>
      <c r="J42" s="43">
        <v>23099841</v>
      </c>
      <c r="K42" s="43">
        <v>324780</v>
      </c>
      <c r="L42" s="43">
        <v>22475866</v>
      </c>
      <c r="M42" s="43">
        <v>299195</v>
      </c>
      <c r="N42" s="90">
        <f t="shared" si="4"/>
        <v>22775061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1593881</v>
      </c>
      <c r="F43" s="41">
        <v>17830</v>
      </c>
      <c r="G43" s="41">
        <v>1529782</v>
      </c>
      <c r="H43" s="41">
        <v>46269</v>
      </c>
      <c r="I43" s="41">
        <f t="shared" si="3"/>
        <v>1576051</v>
      </c>
      <c r="J43" s="41">
        <v>24007037</v>
      </c>
      <c r="K43" s="41">
        <v>231477</v>
      </c>
      <c r="L43" s="41">
        <v>23111954</v>
      </c>
      <c r="M43" s="41">
        <v>663606</v>
      </c>
      <c r="N43" s="89">
        <f t="shared" si="4"/>
        <v>23775560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1087258</v>
      </c>
      <c r="F44" s="41">
        <v>2187</v>
      </c>
      <c r="G44" s="41">
        <v>1039727</v>
      </c>
      <c r="H44" s="41">
        <v>45344</v>
      </c>
      <c r="I44" s="41">
        <f t="shared" si="3"/>
        <v>1085071</v>
      </c>
      <c r="J44" s="41">
        <v>34021560</v>
      </c>
      <c r="K44" s="41">
        <v>50983</v>
      </c>
      <c r="L44" s="41">
        <v>32435345</v>
      </c>
      <c r="M44" s="41">
        <v>1535232</v>
      </c>
      <c r="N44" s="89">
        <f t="shared" si="4"/>
        <v>33970577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618504</v>
      </c>
      <c r="F45" s="41">
        <v>5429</v>
      </c>
      <c r="G45" s="41">
        <v>591535</v>
      </c>
      <c r="H45" s="41">
        <v>21540</v>
      </c>
      <c r="I45" s="41">
        <f t="shared" si="3"/>
        <v>613075</v>
      </c>
      <c r="J45" s="41">
        <v>9162574</v>
      </c>
      <c r="K45" s="41">
        <v>51777</v>
      </c>
      <c r="L45" s="41">
        <v>8830169</v>
      </c>
      <c r="M45" s="41">
        <v>280628</v>
      </c>
      <c r="N45" s="89">
        <f t="shared" si="4"/>
        <v>9110797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390529</v>
      </c>
      <c r="F46" s="41">
        <v>3009</v>
      </c>
      <c r="G46" s="41">
        <v>379280</v>
      </c>
      <c r="H46" s="41">
        <v>8240</v>
      </c>
      <c r="I46" s="41">
        <f t="shared" si="3"/>
        <v>387520</v>
      </c>
      <c r="J46" s="41">
        <v>4972066</v>
      </c>
      <c r="K46" s="41">
        <v>34428</v>
      </c>
      <c r="L46" s="41">
        <v>4815292</v>
      </c>
      <c r="M46" s="41">
        <v>122346</v>
      </c>
      <c r="N46" s="89">
        <f t="shared" si="4"/>
        <v>4937638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734029</v>
      </c>
      <c r="F47" s="41">
        <v>24788</v>
      </c>
      <c r="G47" s="41">
        <v>687529</v>
      </c>
      <c r="H47" s="41">
        <v>21712</v>
      </c>
      <c r="I47" s="41">
        <f t="shared" si="3"/>
        <v>709241</v>
      </c>
      <c r="J47" s="41">
        <v>7862349</v>
      </c>
      <c r="K47" s="41">
        <v>196407</v>
      </c>
      <c r="L47" s="41">
        <v>7432596</v>
      </c>
      <c r="M47" s="41">
        <v>233346</v>
      </c>
      <c r="N47" s="89">
        <f t="shared" si="4"/>
        <v>7665942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336105</v>
      </c>
      <c r="F48" s="42">
        <v>45248</v>
      </c>
      <c r="G48" s="42">
        <v>286516</v>
      </c>
      <c r="H48" s="42">
        <v>4341</v>
      </c>
      <c r="I48" s="42">
        <f t="shared" si="3"/>
        <v>290857</v>
      </c>
      <c r="J48" s="42">
        <v>1738147</v>
      </c>
      <c r="K48" s="42">
        <v>182872</v>
      </c>
      <c r="L48" s="42">
        <v>1516737</v>
      </c>
      <c r="M48" s="42">
        <v>38538</v>
      </c>
      <c r="N48" s="93">
        <f t="shared" si="4"/>
        <v>1555275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847841</v>
      </c>
      <c r="F49" s="41">
        <v>82113</v>
      </c>
      <c r="G49" s="41">
        <v>763705</v>
      </c>
      <c r="H49" s="41">
        <v>2023</v>
      </c>
      <c r="I49" s="41">
        <f t="shared" si="3"/>
        <v>765728</v>
      </c>
      <c r="J49" s="41">
        <v>6474905</v>
      </c>
      <c r="K49" s="41">
        <v>447093</v>
      </c>
      <c r="L49" s="41">
        <v>6006488</v>
      </c>
      <c r="M49" s="41">
        <v>21324</v>
      </c>
      <c r="N49" s="89">
        <f t="shared" si="4"/>
        <v>6027812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683560</v>
      </c>
      <c r="F50" s="41">
        <v>99246</v>
      </c>
      <c r="G50" s="41">
        <v>577207</v>
      </c>
      <c r="H50" s="41">
        <v>7107</v>
      </c>
      <c r="I50" s="41">
        <f t="shared" si="3"/>
        <v>584314</v>
      </c>
      <c r="J50" s="41">
        <v>3004083</v>
      </c>
      <c r="K50" s="41">
        <v>314407</v>
      </c>
      <c r="L50" s="41">
        <v>2638544</v>
      </c>
      <c r="M50" s="41">
        <v>51132</v>
      </c>
      <c r="N50" s="89">
        <f t="shared" si="4"/>
        <v>2689676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217359</v>
      </c>
      <c r="F51" s="41">
        <v>36648</v>
      </c>
      <c r="G51" s="41">
        <v>179406</v>
      </c>
      <c r="H51" s="41">
        <v>1305</v>
      </c>
      <c r="I51" s="41">
        <f t="shared" si="3"/>
        <v>180711</v>
      </c>
      <c r="J51" s="41">
        <v>525438</v>
      </c>
      <c r="K51" s="41">
        <v>88315</v>
      </c>
      <c r="L51" s="41">
        <v>434653</v>
      </c>
      <c r="M51" s="41">
        <v>2470</v>
      </c>
      <c r="N51" s="89">
        <f t="shared" si="4"/>
        <v>437123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1364298</v>
      </c>
      <c r="F52" s="43">
        <v>66136</v>
      </c>
      <c r="G52" s="43">
        <v>1272042</v>
      </c>
      <c r="H52" s="43">
        <v>26120</v>
      </c>
      <c r="I52" s="43">
        <f t="shared" si="3"/>
        <v>1298162</v>
      </c>
      <c r="J52" s="43">
        <v>15079057</v>
      </c>
      <c r="K52" s="43">
        <v>543176</v>
      </c>
      <c r="L52" s="43">
        <v>14238308</v>
      </c>
      <c r="M52" s="43">
        <v>297573</v>
      </c>
      <c r="N52" s="90">
        <f t="shared" si="4"/>
        <v>14535881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165710</v>
      </c>
      <c r="F53" s="41">
        <v>24782</v>
      </c>
      <c r="G53" s="41">
        <v>135996</v>
      </c>
      <c r="H53" s="41">
        <v>4932</v>
      </c>
      <c r="I53" s="41">
        <f t="shared" si="3"/>
        <v>140928</v>
      </c>
      <c r="J53" s="41">
        <v>724243</v>
      </c>
      <c r="K53" s="41">
        <v>92882</v>
      </c>
      <c r="L53" s="41">
        <v>612814</v>
      </c>
      <c r="M53" s="41">
        <v>18547</v>
      </c>
      <c r="N53" s="90">
        <f t="shared" si="4"/>
        <v>631361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0</v>
      </c>
      <c r="E54" s="54">
        <f t="shared" si="5"/>
        <v>21495502</v>
      </c>
      <c r="F54" s="54">
        <f t="shared" si="5"/>
        <v>725611</v>
      </c>
      <c r="G54" s="54">
        <f t="shared" si="5"/>
        <v>20157622</v>
      </c>
      <c r="H54" s="54">
        <f t="shared" si="5"/>
        <v>612269</v>
      </c>
      <c r="I54" s="54">
        <f t="shared" si="5"/>
        <v>20769891</v>
      </c>
      <c r="J54" s="54">
        <f t="shared" si="5"/>
        <v>350417793</v>
      </c>
      <c r="K54" s="61">
        <f t="shared" si="5"/>
        <v>4672070</v>
      </c>
      <c r="L54" s="54">
        <f t="shared" si="5"/>
        <v>334150199</v>
      </c>
      <c r="M54" s="55">
        <f t="shared" si="5"/>
        <v>11595524</v>
      </c>
      <c r="N54" s="56">
        <f t="shared" si="5"/>
        <v>345745723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0</v>
      </c>
      <c r="E55" s="65">
        <f t="shared" si="6"/>
        <v>137046325</v>
      </c>
      <c r="F55" s="65">
        <f t="shared" si="6"/>
        <v>4206252</v>
      </c>
      <c r="G55" s="65">
        <f t="shared" si="6"/>
        <v>127500192</v>
      </c>
      <c r="H55" s="65">
        <f t="shared" si="6"/>
        <v>5339881</v>
      </c>
      <c r="I55" s="65">
        <f t="shared" si="6"/>
        <v>132840073</v>
      </c>
      <c r="J55" s="65">
        <f t="shared" si="6"/>
        <v>3043869542</v>
      </c>
      <c r="K55" s="65">
        <f t="shared" si="6"/>
        <v>29133633</v>
      </c>
      <c r="L55" s="65">
        <f t="shared" si="6"/>
        <v>2878796086</v>
      </c>
      <c r="M55" s="67">
        <f t="shared" si="6"/>
        <v>135939823</v>
      </c>
      <c r="N55" s="68">
        <f t="shared" si="6"/>
        <v>3014735909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1.25"/>
    <row r="58" ht="11.25">
      <c r="D58" s="21"/>
    </row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7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12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143618441</v>
      </c>
      <c r="E11" s="40">
        <v>8509356</v>
      </c>
      <c r="F11" s="40">
        <f>SUM(D11:E11)</f>
        <v>152127797</v>
      </c>
      <c r="G11" s="40">
        <v>0</v>
      </c>
      <c r="H11" s="40">
        <v>174649</v>
      </c>
      <c r="I11" s="40">
        <v>5604</v>
      </c>
      <c r="J11" s="40">
        <v>163604</v>
      </c>
      <c r="K11" s="40">
        <v>5441</v>
      </c>
      <c r="L11" s="40">
        <f>SUM(J11:K11)</f>
        <v>169045</v>
      </c>
      <c r="M11" s="40">
        <v>104288</v>
      </c>
      <c r="N11" s="40">
        <v>1955</v>
      </c>
      <c r="O11" s="44">
        <f aca="true" t="shared" si="0" ref="O11:O31">SUM(M11:N11)</f>
        <v>106243</v>
      </c>
      <c r="P11" s="45">
        <f>ROUND('第5表(7)-1'!J11/'第5表(7)-1'!E11*1000,0)</f>
        <v>36510</v>
      </c>
    </row>
    <row r="12" spans="1:16" s="1" customFormat="1" ht="13.5" customHeight="1">
      <c r="A12" s="16"/>
      <c r="B12" s="87" t="s">
        <v>1</v>
      </c>
      <c r="C12" s="87"/>
      <c r="D12" s="41">
        <v>51733050</v>
      </c>
      <c r="E12" s="41">
        <v>2285325</v>
      </c>
      <c r="F12" s="41">
        <f aca="true" t="shared" si="1" ref="F12:F31">SUM(D12:E12)</f>
        <v>54018375</v>
      </c>
      <c r="G12" s="41">
        <v>0</v>
      </c>
      <c r="H12" s="41">
        <v>69791</v>
      </c>
      <c r="I12" s="41">
        <v>1061</v>
      </c>
      <c r="J12" s="41">
        <v>67167</v>
      </c>
      <c r="K12" s="41">
        <v>1563</v>
      </c>
      <c r="L12" s="41">
        <f aca="true" t="shared" si="2" ref="L12:L31">SUM(J12:K12)</f>
        <v>68730</v>
      </c>
      <c r="M12" s="41">
        <v>41978</v>
      </c>
      <c r="N12" s="41">
        <v>642</v>
      </c>
      <c r="O12" s="46">
        <f t="shared" si="0"/>
        <v>42620</v>
      </c>
      <c r="P12" s="47">
        <f>ROUND('第5表(7)-1'!J12/'第5表(7)-1'!E12*1000,0)</f>
        <v>31625</v>
      </c>
    </row>
    <row r="13" spans="1:16" s="1" customFormat="1" ht="13.5" customHeight="1">
      <c r="A13" s="16"/>
      <c r="B13" s="87" t="s">
        <v>2</v>
      </c>
      <c r="C13" s="87"/>
      <c r="D13" s="41">
        <v>20658670</v>
      </c>
      <c r="E13" s="41">
        <v>1419858</v>
      </c>
      <c r="F13" s="41">
        <f t="shared" si="1"/>
        <v>22078528</v>
      </c>
      <c r="G13" s="41">
        <v>0</v>
      </c>
      <c r="H13" s="41">
        <v>64338</v>
      </c>
      <c r="I13" s="41">
        <v>3472</v>
      </c>
      <c r="J13" s="41">
        <v>59017</v>
      </c>
      <c r="K13" s="41">
        <v>1849</v>
      </c>
      <c r="L13" s="41">
        <f t="shared" si="2"/>
        <v>60866</v>
      </c>
      <c r="M13" s="41">
        <v>24948</v>
      </c>
      <c r="N13" s="41">
        <v>463</v>
      </c>
      <c r="O13" s="46">
        <f t="shared" si="0"/>
        <v>25411</v>
      </c>
      <c r="P13" s="47">
        <f>ROUND('第5表(7)-1'!J13/'第5表(7)-1'!E13*1000,0)</f>
        <v>22863</v>
      </c>
    </row>
    <row r="14" spans="1:16" s="1" customFormat="1" ht="13.5" customHeight="1">
      <c r="A14" s="16"/>
      <c r="B14" s="87" t="s">
        <v>3</v>
      </c>
      <c r="C14" s="87"/>
      <c r="D14" s="41">
        <v>24519574</v>
      </c>
      <c r="E14" s="41">
        <v>1362624</v>
      </c>
      <c r="F14" s="41">
        <f t="shared" si="1"/>
        <v>25882198</v>
      </c>
      <c r="G14" s="41">
        <v>0</v>
      </c>
      <c r="H14" s="41">
        <v>52120</v>
      </c>
      <c r="I14" s="41">
        <v>1651</v>
      </c>
      <c r="J14" s="41">
        <v>48728</v>
      </c>
      <c r="K14" s="41">
        <v>1741</v>
      </c>
      <c r="L14" s="41">
        <f t="shared" si="2"/>
        <v>50469</v>
      </c>
      <c r="M14" s="41">
        <v>32441</v>
      </c>
      <c r="N14" s="41">
        <v>435</v>
      </c>
      <c r="O14" s="46">
        <f t="shared" si="0"/>
        <v>32876</v>
      </c>
      <c r="P14" s="47">
        <f>ROUND('第5表(7)-1'!J14/'第5表(7)-1'!E14*1000,0)</f>
        <v>20403</v>
      </c>
    </row>
    <row r="15" spans="1:16" s="1" customFormat="1" ht="13.5" customHeight="1">
      <c r="A15" s="16"/>
      <c r="B15" s="87" t="s">
        <v>4</v>
      </c>
      <c r="C15" s="87"/>
      <c r="D15" s="41">
        <v>16114640</v>
      </c>
      <c r="E15" s="41">
        <v>732415</v>
      </c>
      <c r="F15" s="41">
        <f t="shared" si="1"/>
        <v>16847055</v>
      </c>
      <c r="G15" s="41">
        <v>0</v>
      </c>
      <c r="H15" s="41">
        <v>50771</v>
      </c>
      <c r="I15" s="41">
        <v>2255</v>
      </c>
      <c r="J15" s="41">
        <v>47291</v>
      </c>
      <c r="K15" s="41">
        <v>1225</v>
      </c>
      <c r="L15" s="41">
        <f t="shared" si="2"/>
        <v>48516</v>
      </c>
      <c r="M15" s="41">
        <v>25057</v>
      </c>
      <c r="N15" s="41">
        <v>353</v>
      </c>
      <c r="O15" s="46">
        <f t="shared" si="0"/>
        <v>25410</v>
      </c>
      <c r="P15" s="47">
        <f>ROUND('第5表(7)-1'!J15/'第5表(7)-1'!E15*1000,0)</f>
        <v>16436</v>
      </c>
    </row>
    <row r="16" spans="1:16" s="1" customFormat="1" ht="13.5" customHeight="1">
      <c r="A16" s="17"/>
      <c r="B16" s="91" t="s">
        <v>5</v>
      </c>
      <c r="C16" s="91"/>
      <c r="D16" s="42">
        <v>8765239</v>
      </c>
      <c r="E16" s="42">
        <v>569224</v>
      </c>
      <c r="F16" s="42">
        <f t="shared" si="1"/>
        <v>9334463</v>
      </c>
      <c r="G16" s="42">
        <v>0</v>
      </c>
      <c r="H16" s="42">
        <v>53275</v>
      </c>
      <c r="I16" s="42">
        <v>3232</v>
      </c>
      <c r="J16" s="42">
        <v>48985</v>
      </c>
      <c r="K16" s="42">
        <v>1058</v>
      </c>
      <c r="L16" s="42">
        <f t="shared" si="2"/>
        <v>50043</v>
      </c>
      <c r="M16" s="42">
        <v>21457</v>
      </c>
      <c r="N16" s="42">
        <v>277</v>
      </c>
      <c r="O16" s="48">
        <f t="shared" si="0"/>
        <v>21734</v>
      </c>
      <c r="P16" s="49">
        <f>ROUND('第5表(7)-1'!J16/'第5表(7)-1'!E16*1000,0)</f>
        <v>9652</v>
      </c>
    </row>
    <row r="17" spans="1:16" s="1" customFormat="1" ht="13.5" customHeight="1">
      <c r="A17" s="16"/>
      <c r="B17" s="87" t="s">
        <v>6</v>
      </c>
      <c r="C17" s="87"/>
      <c r="D17" s="41">
        <v>3083225</v>
      </c>
      <c r="E17" s="41">
        <v>99297</v>
      </c>
      <c r="F17" s="41">
        <f t="shared" si="1"/>
        <v>3182522</v>
      </c>
      <c r="G17" s="41">
        <v>0</v>
      </c>
      <c r="H17" s="41">
        <v>15472</v>
      </c>
      <c r="I17" s="41">
        <v>1305</v>
      </c>
      <c r="J17" s="41">
        <v>13958</v>
      </c>
      <c r="K17" s="41">
        <v>209</v>
      </c>
      <c r="L17" s="41">
        <f t="shared" si="2"/>
        <v>14167</v>
      </c>
      <c r="M17" s="41">
        <v>6204</v>
      </c>
      <c r="N17" s="41">
        <v>78</v>
      </c>
      <c r="O17" s="46">
        <f t="shared" si="0"/>
        <v>6282</v>
      </c>
      <c r="P17" s="47">
        <f>ROUND('第5表(7)-1'!J17/'第5表(7)-1'!E17*1000,0)</f>
        <v>12701</v>
      </c>
    </row>
    <row r="18" spans="1:16" s="1" customFormat="1" ht="13.5" customHeight="1">
      <c r="A18" s="16"/>
      <c r="B18" s="87" t="s">
        <v>7</v>
      </c>
      <c r="C18" s="87"/>
      <c r="D18" s="41">
        <v>5701153</v>
      </c>
      <c r="E18" s="41">
        <v>270175</v>
      </c>
      <c r="F18" s="41">
        <f t="shared" si="1"/>
        <v>5971328</v>
      </c>
      <c r="G18" s="41">
        <v>0</v>
      </c>
      <c r="H18" s="41">
        <v>20860</v>
      </c>
      <c r="I18" s="41">
        <v>2366</v>
      </c>
      <c r="J18" s="41">
        <v>18016</v>
      </c>
      <c r="K18" s="41">
        <v>478</v>
      </c>
      <c r="L18" s="41">
        <f t="shared" si="2"/>
        <v>18494</v>
      </c>
      <c r="M18" s="41">
        <v>9491</v>
      </c>
      <c r="N18" s="41">
        <v>156</v>
      </c>
      <c r="O18" s="46">
        <f t="shared" si="0"/>
        <v>9647</v>
      </c>
      <c r="P18" s="47">
        <f>ROUND('第5表(7)-1'!J18/'第5表(7)-1'!E18*1000,0)</f>
        <v>13683</v>
      </c>
    </row>
    <row r="19" spans="1:16" s="1" customFormat="1" ht="13.5" customHeight="1">
      <c r="A19" s="16"/>
      <c r="B19" s="87" t="s">
        <v>8</v>
      </c>
      <c r="C19" s="87"/>
      <c r="D19" s="41">
        <v>15050550</v>
      </c>
      <c r="E19" s="41">
        <v>607111</v>
      </c>
      <c r="F19" s="41">
        <f t="shared" si="1"/>
        <v>15657661</v>
      </c>
      <c r="G19" s="41">
        <v>0</v>
      </c>
      <c r="H19" s="41">
        <v>31023</v>
      </c>
      <c r="I19" s="41">
        <v>574</v>
      </c>
      <c r="J19" s="41">
        <v>29778</v>
      </c>
      <c r="K19" s="41">
        <v>671</v>
      </c>
      <c r="L19" s="41">
        <f t="shared" si="2"/>
        <v>30449</v>
      </c>
      <c r="M19" s="41">
        <v>18489</v>
      </c>
      <c r="N19" s="41">
        <v>279</v>
      </c>
      <c r="O19" s="46">
        <f t="shared" si="0"/>
        <v>18768</v>
      </c>
      <c r="P19" s="47">
        <f>ROUND('第5表(7)-1'!J19/'第5表(7)-1'!E19*1000,0)</f>
        <v>21432</v>
      </c>
    </row>
    <row r="20" spans="1:16" s="1" customFormat="1" ht="13.5" customHeight="1">
      <c r="A20" s="18"/>
      <c r="B20" s="94" t="s">
        <v>9</v>
      </c>
      <c r="C20" s="94"/>
      <c r="D20" s="43">
        <v>5547965</v>
      </c>
      <c r="E20" s="43">
        <v>328796</v>
      </c>
      <c r="F20" s="43">
        <f t="shared" si="1"/>
        <v>5876761</v>
      </c>
      <c r="G20" s="43">
        <v>0</v>
      </c>
      <c r="H20" s="43">
        <v>32024</v>
      </c>
      <c r="I20" s="43">
        <v>2582</v>
      </c>
      <c r="J20" s="43">
        <v>28760</v>
      </c>
      <c r="K20" s="43">
        <v>682</v>
      </c>
      <c r="L20" s="43">
        <f t="shared" si="2"/>
        <v>29442</v>
      </c>
      <c r="M20" s="43">
        <v>14158</v>
      </c>
      <c r="N20" s="43">
        <v>196</v>
      </c>
      <c r="O20" s="50">
        <f t="shared" si="0"/>
        <v>14354</v>
      </c>
      <c r="P20" s="51">
        <f>ROUND('第5表(7)-1'!J20/'第5表(7)-1'!E20*1000,0)</f>
        <v>9719</v>
      </c>
    </row>
    <row r="21" spans="1:16" s="1" customFormat="1" ht="13.5" customHeight="1">
      <c r="A21" s="16"/>
      <c r="B21" s="87" t="s">
        <v>10</v>
      </c>
      <c r="C21" s="87"/>
      <c r="D21" s="41">
        <v>11150432</v>
      </c>
      <c r="E21" s="41">
        <v>466424</v>
      </c>
      <c r="F21" s="41">
        <f t="shared" si="1"/>
        <v>11616856</v>
      </c>
      <c r="G21" s="41">
        <v>0</v>
      </c>
      <c r="H21" s="41">
        <v>29282</v>
      </c>
      <c r="I21" s="41">
        <v>631</v>
      </c>
      <c r="J21" s="41">
        <v>28146</v>
      </c>
      <c r="K21" s="41">
        <v>505</v>
      </c>
      <c r="L21" s="41">
        <f t="shared" si="2"/>
        <v>28651</v>
      </c>
      <c r="M21" s="41">
        <v>14567</v>
      </c>
      <c r="N21" s="41">
        <v>194</v>
      </c>
      <c r="O21" s="46">
        <f t="shared" si="0"/>
        <v>14761</v>
      </c>
      <c r="P21" s="47">
        <f>ROUND('第5表(7)-1'!J21/'第5表(7)-1'!E21*1000,0)</f>
        <v>18337</v>
      </c>
    </row>
    <row r="22" spans="1:16" s="1" customFormat="1" ht="13.5" customHeight="1">
      <c r="A22" s="16"/>
      <c r="B22" s="87" t="s">
        <v>11</v>
      </c>
      <c r="C22" s="87"/>
      <c r="D22" s="41">
        <v>10162457</v>
      </c>
      <c r="E22" s="41">
        <v>389027</v>
      </c>
      <c r="F22" s="41">
        <f t="shared" si="1"/>
        <v>10551484</v>
      </c>
      <c r="G22" s="41">
        <v>0</v>
      </c>
      <c r="H22" s="41">
        <v>30977</v>
      </c>
      <c r="I22" s="41">
        <v>1916</v>
      </c>
      <c r="J22" s="41">
        <v>28074</v>
      </c>
      <c r="K22" s="41">
        <v>987</v>
      </c>
      <c r="L22" s="41">
        <f t="shared" si="2"/>
        <v>29061</v>
      </c>
      <c r="M22" s="41">
        <v>16130</v>
      </c>
      <c r="N22" s="41">
        <v>275</v>
      </c>
      <c r="O22" s="46">
        <f t="shared" si="0"/>
        <v>16405</v>
      </c>
      <c r="P22" s="47">
        <f>ROUND('第5表(7)-1'!J22/'第5表(7)-1'!E22*1000,0)</f>
        <v>15442</v>
      </c>
    </row>
    <row r="23" spans="1:16" s="1" customFormat="1" ht="13.5" customHeight="1">
      <c r="A23" s="16"/>
      <c r="B23" s="87" t="s">
        <v>12</v>
      </c>
      <c r="C23" s="87"/>
      <c r="D23" s="41">
        <v>45790426</v>
      </c>
      <c r="E23" s="41">
        <v>1573050</v>
      </c>
      <c r="F23" s="41">
        <f t="shared" si="1"/>
        <v>47363476</v>
      </c>
      <c r="G23" s="41">
        <v>0</v>
      </c>
      <c r="H23" s="41">
        <v>66899</v>
      </c>
      <c r="I23" s="41">
        <v>601</v>
      </c>
      <c r="J23" s="41">
        <v>65300</v>
      </c>
      <c r="K23" s="41">
        <v>998</v>
      </c>
      <c r="L23" s="41">
        <f t="shared" si="2"/>
        <v>66298</v>
      </c>
      <c r="M23" s="41">
        <v>42182</v>
      </c>
      <c r="N23" s="41">
        <v>436</v>
      </c>
      <c r="O23" s="46">
        <f t="shared" si="0"/>
        <v>42618</v>
      </c>
      <c r="P23" s="47">
        <f>ROUND('第5表(7)-1'!J23/'第5表(7)-1'!E23*1000,0)</f>
        <v>30503</v>
      </c>
    </row>
    <row r="24" spans="1:16" s="1" customFormat="1" ht="13.5" customHeight="1">
      <c r="A24" s="16"/>
      <c r="B24" s="87" t="s">
        <v>13</v>
      </c>
      <c r="C24" s="87"/>
      <c r="D24" s="41">
        <v>21348260</v>
      </c>
      <c r="E24" s="41">
        <v>628085</v>
      </c>
      <c r="F24" s="41">
        <f t="shared" si="1"/>
        <v>21976345</v>
      </c>
      <c r="G24" s="41">
        <v>0</v>
      </c>
      <c r="H24" s="41">
        <v>44218</v>
      </c>
      <c r="I24" s="41">
        <v>781</v>
      </c>
      <c r="J24" s="41">
        <v>42764</v>
      </c>
      <c r="K24" s="41">
        <v>673</v>
      </c>
      <c r="L24" s="41">
        <f t="shared" si="2"/>
        <v>43437</v>
      </c>
      <c r="M24" s="41">
        <v>28623</v>
      </c>
      <c r="N24" s="41">
        <v>269</v>
      </c>
      <c r="O24" s="46">
        <f t="shared" si="0"/>
        <v>28892</v>
      </c>
      <c r="P24" s="47">
        <f>ROUND('第5表(7)-1'!J24/'第5表(7)-1'!E24*1000,0)</f>
        <v>18993</v>
      </c>
    </row>
    <row r="25" spans="1:16" s="1" customFormat="1" ht="13.5" customHeight="1">
      <c r="A25" s="16"/>
      <c r="B25" s="87" t="s">
        <v>14</v>
      </c>
      <c r="C25" s="87"/>
      <c r="D25" s="41">
        <v>3497411</v>
      </c>
      <c r="E25" s="41">
        <v>85090</v>
      </c>
      <c r="F25" s="41">
        <f t="shared" si="1"/>
        <v>3582501</v>
      </c>
      <c r="G25" s="41">
        <v>0</v>
      </c>
      <c r="H25" s="41">
        <v>17644</v>
      </c>
      <c r="I25" s="41">
        <v>2001</v>
      </c>
      <c r="J25" s="41">
        <v>15473</v>
      </c>
      <c r="K25" s="41">
        <v>170</v>
      </c>
      <c r="L25" s="41">
        <f t="shared" si="2"/>
        <v>15643</v>
      </c>
      <c r="M25" s="41">
        <v>7985</v>
      </c>
      <c r="N25" s="41">
        <v>86</v>
      </c>
      <c r="O25" s="46">
        <f t="shared" si="0"/>
        <v>8071</v>
      </c>
      <c r="P25" s="47">
        <f>ROUND('第5表(7)-1'!J25/'第5表(7)-1'!E25*1000,0)</f>
        <v>11044</v>
      </c>
    </row>
    <row r="26" spans="1:16" s="1" customFormat="1" ht="13.5" customHeight="1">
      <c r="A26" s="17"/>
      <c r="B26" s="91" t="s">
        <v>15</v>
      </c>
      <c r="C26" s="91"/>
      <c r="D26" s="42">
        <v>15714384</v>
      </c>
      <c r="E26" s="42">
        <v>679104</v>
      </c>
      <c r="F26" s="42">
        <f t="shared" si="1"/>
        <v>16393488</v>
      </c>
      <c r="G26" s="42">
        <v>0</v>
      </c>
      <c r="H26" s="42">
        <v>21277</v>
      </c>
      <c r="I26" s="42">
        <v>197</v>
      </c>
      <c r="J26" s="42">
        <v>20642</v>
      </c>
      <c r="K26" s="42">
        <v>438</v>
      </c>
      <c r="L26" s="42">
        <f t="shared" si="2"/>
        <v>21080</v>
      </c>
      <c r="M26" s="42">
        <v>13737</v>
      </c>
      <c r="N26" s="42">
        <v>193</v>
      </c>
      <c r="O26" s="48">
        <f t="shared" si="0"/>
        <v>13930</v>
      </c>
      <c r="P26" s="49">
        <f>ROUND('第5表(7)-1'!J26/'第5表(7)-1'!E26*1000,0)</f>
        <v>28313</v>
      </c>
    </row>
    <row r="27" spans="1:18" s="20" customFormat="1" ht="13.5" customHeight="1">
      <c r="A27" s="19"/>
      <c r="B27" s="87" t="s">
        <v>88</v>
      </c>
      <c r="C27" s="87"/>
      <c r="D27" s="41">
        <v>2436577</v>
      </c>
      <c r="E27" s="41">
        <v>150321</v>
      </c>
      <c r="F27" s="41">
        <f t="shared" si="1"/>
        <v>2586898</v>
      </c>
      <c r="G27" s="41">
        <v>0</v>
      </c>
      <c r="H27" s="41">
        <v>16978</v>
      </c>
      <c r="I27" s="41">
        <v>2501</v>
      </c>
      <c r="J27" s="41">
        <v>14115</v>
      </c>
      <c r="K27" s="41">
        <v>362</v>
      </c>
      <c r="L27" s="41">
        <f t="shared" si="2"/>
        <v>14477</v>
      </c>
      <c r="M27" s="41">
        <v>6432</v>
      </c>
      <c r="N27" s="41">
        <v>99</v>
      </c>
      <c r="O27" s="46">
        <f t="shared" si="0"/>
        <v>6531</v>
      </c>
      <c r="P27" s="47">
        <f>ROUND('第5表(7)-1'!J27/'第5表(7)-1'!E27*1000,0)</f>
        <v>9459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6140585</v>
      </c>
      <c r="E28" s="41">
        <v>168609</v>
      </c>
      <c r="F28" s="41">
        <f t="shared" si="1"/>
        <v>6309194</v>
      </c>
      <c r="G28" s="41">
        <v>0</v>
      </c>
      <c r="H28" s="41">
        <v>18035</v>
      </c>
      <c r="I28" s="41">
        <v>791</v>
      </c>
      <c r="J28" s="41">
        <v>17069</v>
      </c>
      <c r="K28" s="41">
        <v>175</v>
      </c>
      <c r="L28" s="41">
        <f t="shared" si="2"/>
        <v>17244</v>
      </c>
      <c r="M28" s="41">
        <v>10078</v>
      </c>
      <c r="N28" s="41">
        <v>89</v>
      </c>
      <c r="O28" s="46">
        <f t="shared" si="0"/>
        <v>10167</v>
      </c>
      <c r="P28" s="47">
        <f>ROUND('第5表(7)-1'!J28/'第5表(7)-1'!E28*1000,0)</f>
        <v>16247</v>
      </c>
    </row>
    <row r="29" spans="1:16" s="1" customFormat="1" ht="13.5" customHeight="1">
      <c r="A29" s="16"/>
      <c r="B29" s="87" t="s">
        <v>17</v>
      </c>
      <c r="C29" s="87"/>
      <c r="D29" s="41">
        <v>5012030</v>
      </c>
      <c r="E29" s="41">
        <v>104346</v>
      </c>
      <c r="F29" s="41">
        <f t="shared" si="1"/>
        <v>5116376</v>
      </c>
      <c r="G29" s="41">
        <v>0</v>
      </c>
      <c r="H29" s="41">
        <v>38244</v>
      </c>
      <c r="I29" s="41">
        <v>4073</v>
      </c>
      <c r="J29" s="41">
        <v>33857</v>
      </c>
      <c r="K29" s="41">
        <v>314</v>
      </c>
      <c r="L29" s="41">
        <f t="shared" si="2"/>
        <v>34171</v>
      </c>
      <c r="M29" s="41">
        <v>12650</v>
      </c>
      <c r="N29" s="41">
        <v>132</v>
      </c>
      <c r="O29" s="46">
        <f t="shared" si="0"/>
        <v>12782</v>
      </c>
      <c r="P29" s="47">
        <f>ROUND('第5表(7)-1'!J29/'第5表(7)-1'!E29*1000,0)</f>
        <v>10174</v>
      </c>
    </row>
    <row r="30" spans="1:16" s="1" customFormat="1" ht="13.5" customHeight="1">
      <c r="A30" s="18"/>
      <c r="B30" s="94" t="s">
        <v>18</v>
      </c>
      <c r="C30" s="94"/>
      <c r="D30" s="43">
        <v>3049765</v>
      </c>
      <c r="E30" s="43">
        <v>205700</v>
      </c>
      <c r="F30" s="43">
        <f t="shared" si="1"/>
        <v>3255465</v>
      </c>
      <c r="G30" s="43">
        <v>0</v>
      </c>
      <c r="H30" s="43">
        <v>33964</v>
      </c>
      <c r="I30" s="43">
        <v>3573</v>
      </c>
      <c r="J30" s="43">
        <v>29876</v>
      </c>
      <c r="K30" s="43">
        <v>515</v>
      </c>
      <c r="L30" s="43">
        <f t="shared" si="2"/>
        <v>30391</v>
      </c>
      <c r="M30" s="43">
        <v>8990</v>
      </c>
      <c r="N30" s="43">
        <v>150</v>
      </c>
      <c r="O30" s="50">
        <f t="shared" si="0"/>
        <v>9140</v>
      </c>
      <c r="P30" s="51">
        <f>ROUND('第5表(7)-1'!J30/'第5表(7)-1'!E30*1000,0)</f>
        <v>8846</v>
      </c>
    </row>
    <row r="31" spans="1:16" s="1" customFormat="1" ht="13.5" customHeight="1">
      <c r="A31" s="16"/>
      <c r="B31" s="87" t="s">
        <v>46</v>
      </c>
      <c r="C31" s="87"/>
      <c r="D31" s="41">
        <v>4965941</v>
      </c>
      <c r="E31" s="41">
        <v>86700</v>
      </c>
      <c r="F31" s="41">
        <f t="shared" si="1"/>
        <v>5052641</v>
      </c>
      <c r="G31" s="41">
        <v>0</v>
      </c>
      <c r="H31" s="41">
        <v>19582</v>
      </c>
      <c r="I31" s="41">
        <v>680</v>
      </c>
      <c r="J31" s="41">
        <v>18655</v>
      </c>
      <c r="K31" s="41">
        <v>247</v>
      </c>
      <c r="L31" s="41">
        <f t="shared" si="2"/>
        <v>18902</v>
      </c>
      <c r="M31" s="41">
        <v>10079</v>
      </c>
      <c r="N31" s="41">
        <v>95</v>
      </c>
      <c r="O31" s="46">
        <f t="shared" si="0"/>
        <v>10174</v>
      </c>
      <c r="P31" s="47">
        <f>ROUND('第5表(7)-1'!J31/'第5表(7)-1'!E31*1000,0)</f>
        <v>13084</v>
      </c>
    </row>
    <row r="32" spans="1:18" s="38" customFormat="1" ht="17.25" customHeight="1">
      <c r="A32" s="53"/>
      <c r="B32" s="100" t="s">
        <v>19</v>
      </c>
      <c r="C32" s="100"/>
      <c r="D32" s="54">
        <f aca="true" t="shared" si="3" ref="D32:O32">SUM(D11:D31)</f>
        <v>424060775</v>
      </c>
      <c r="E32" s="54">
        <f t="shared" si="3"/>
        <v>20720637</v>
      </c>
      <c r="F32" s="54">
        <f t="shared" si="3"/>
        <v>444781412</v>
      </c>
      <c r="G32" s="54">
        <f t="shared" si="3"/>
        <v>0</v>
      </c>
      <c r="H32" s="54">
        <f t="shared" si="3"/>
        <v>901423</v>
      </c>
      <c r="I32" s="54">
        <f t="shared" si="3"/>
        <v>41847</v>
      </c>
      <c r="J32" s="54">
        <f t="shared" si="3"/>
        <v>839275</v>
      </c>
      <c r="K32" s="54">
        <f t="shared" si="3"/>
        <v>20301</v>
      </c>
      <c r="L32" s="54">
        <f t="shared" si="3"/>
        <v>859576</v>
      </c>
      <c r="M32" s="54">
        <f t="shared" si="3"/>
        <v>469964</v>
      </c>
      <c r="N32" s="54">
        <f t="shared" si="3"/>
        <v>6852</v>
      </c>
      <c r="O32" s="55">
        <f t="shared" si="3"/>
        <v>476816</v>
      </c>
      <c r="P32" s="56">
        <f>ROUND('第5表(7)-1'!J32/'第5表(7)-1'!E32*1000,0)</f>
        <v>23310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7433726</v>
      </c>
      <c r="E33" s="41">
        <v>408793</v>
      </c>
      <c r="F33" s="41">
        <f aca="true" t="shared" si="4" ref="F33:F53">SUM(D33:E33)</f>
        <v>7842519</v>
      </c>
      <c r="G33" s="41">
        <v>0</v>
      </c>
      <c r="H33" s="41">
        <v>8543</v>
      </c>
      <c r="I33" s="41">
        <v>66</v>
      </c>
      <c r="J33" s="41">
        <v>8249</v>
      </c>
      <c r="K33" s="41">
        <v>228</v>
      </c>
      <c r="L33" s="41">
        <f aca="true" t="shared" si="5" ref="L33:L53">SUM(J33:K33)</f>
        <v>8477</v>
      </c>
      <c r="M33" s="41">
        <v>5755</v>
      </c>
      <c r="N33" s="41">
        <v>121</v>
      </c>
      <c r="O33" s="46">
        <f aca="true" t="shared" si="6" ref="O33:O53">SUM(M33:N33)</f>
        <v>5876</v>
      </c>
      <c r="P33" s="47">
        <f>ROUND('第5表(7)-1'!J33/'第5表(7)-1'!E33*1000,0)</f>
        <v>31240</v>
      </c>
    </row>
    <row r="34" spans="1:16" s="1" customFormat="1" ht="13.5" customHeight="1">
      <c r="A34" s="16"/>
      <c r="B34" s="87" t="s">
        <v>21</v>
      </c>
      <c r="C34" s="92"/>
      <c r="D34" s="41">
        <v>6327914</v>
      </c>
      <c r="E34" s="41">
        <v>195078</v>
      </c>
      <c r="F34" s="41">
        <f t="shared" si="4"/>
        <v>6522992</v>
      </c>
      <c r="G34" s="41">
        <v>0</v>
      </c>
      <c r="H34" s="41">
        <v>9807</v>
      </c>
      <c r="I34" s="41">
        <v>204</v>
      </c>
      <c r="J34" s="41">
        <v>9406</v>
      </c>
      <c r="K34" s="41">
        <v>197</v>
      </c>
      <c r="L34" s="41">
        <f t="shared" si="5"/>
        <v>9603</v>
      </c>
      <c r="M34" s="41">
        <v>6045</v>
      </c>
      <c r="N34" s="41">
        <v>76</v>
      </c>
      <c r="O34" s="46">
        <f t="shared" si="6"/>
        <v>6121</v>
      </c>
      <c r="P34" s="47">
        <f>ROUND('第5表(7)-1'!J34/'第5表(7)-1'!E34*1000,0)</f>
        <v>28593</v>
      </c>
    </row>
    <row r="35" spans="1:16" s="1" customFormat="1" ht="13.5" customHeight="1">
      <c r="A35" s="16"/>
      <c r="B35" s="87" t="s">
        <v>22</v>
      </c>
      <c r="C35" s="92"/>
      <c r="D35" s="41">
        <v>4271491</v>
      </c>
      <c r="E35" s="41">
        <v>66155</v>
      </c>
      <c r="F35" s="41">
        <f t="shared" si="4"/>
        <v>4337646</v>
      </c>
      <c r="G35" s="41">
        <v>0</v>
      </c>
      <c r="H35" s="41">
        <v>16755</v>
      </c>
      <c r="I35" s="41">
        <v>668</v>
      </c>
      <c r="J35" s="41">
        <v>15911</v>
      </c>
      <c r="K35" s="41">
        <v>176</v>
      </c>
      <c r="L35" s="41">
        <f t="shared" si="5"/>
        <v>16087</v>
      </c>
      <c r="M35" s="41">
        <v>8275</v>
      </c>
      <c r="N35" s="41">
        <v>68</v>
      </c>
      <c r="O35" s="46">
        <f t="shared" si="6"/>
        <v>8343</v>
      </c>
      <c r="P35" s="47">
        <f>ROUND('第5表(7)-1'!J35/'第5表(7)-1'!E35*1000,0)</f>
        <v>13226</v>
      </c>
    </row>
    <row r="36" spans="1:16" s="1" customFormat="1" ht="13.5" customHeight="1">
      <c r="A36" s="16"/>
      <c r="B36" s="87" t="s">
        <v>23</v>
      </c>
      <c r="C36" s="92"/>
      <c r="D36" s="41">
        <v>5623697</v>
      </c>
      <c r="E36" s="41">
        <v>265028</v>
      </c>
      <c r="F36" s="41">
        <f t="shared" si="4"/>
        <v>5888725</v>
      </c>
      <c r="G36" s="41">
        <v>0</v>
      </c>
      <c r="H36" s="41">
        <v>13729</v>
      </c>
      <c r="I36" s="41">
        <v>224</v>
      </c>
      <c r="J36" s="41">
        <v>13254</v>
      </c>
      <c r="K36" s="41">
        <v>251</v>
      </c>
      <c r="L36" s="41">
        <f t="shared" si="5"/>
        <v>13505</v>
      </c>
      <c r="M36" s="41">
        <v>7601</v>
      </c>
      <c r="N36" s="41">
        <v>125</v>
      </c>
      <c r="O36" s="46">
        <f t="shared" si="6"/>
        <v>7726</v>
      </c>
      <c r="P36" s="47">
        <f>ROUND('第5表(7)-1'!J36/'第5表(7)-1'!E36*1000,0)</f>
        <v>19056</v>
      </c>
    </row>
    <row r="37" spans="1:16" s="1" customFormat="1" ht="13.5" customHeight="1">
      <c r="A37" s="18"/>
      <c r="B37" s="94" t="s">
        <v>24</v>
      </c>
      <c r="C37" s="95"/>
      <c r="D37" s="41">
        <v>1074681</v>
      </c>
      <c r="E37" s="41">
        <v>43575</v>
      </c>
      <c r="F37" s="41">
        <f t="shared" si="4"/>
        <v>1118256</v>
      </c>
      <c r="G37" s="41">
        <v>0</v>
      </c>
      <c r="H37" s="41">
        <v>4647</v>
      </c>
      <c r="I37" s="41">
        <v>218</v>
      </c>
      <c r="J37" s="41">
        <v>4365</v>
      </c>
      <c r="K37" s="41">
        <v>64</v>
      </c>
      <c r="L37" s="41">
        <f t="shared" si="5"/>
        <v>4429</v>
      </c>
      <c r="M37" s="41">
        <v>2223</v>
      </c>
      <c r="N37" s="41">
        <v>21</v>
      </c>
      <c r="O37" s="46">
        <f t="shared" si="6"/>
        <v>2244</v>
      </c>
      <c r="P37" s="47">
        <f>ROUND('第5表(7)-1'!J37/'第5表(7)-1'!E37*1000,0)</f>
        <v>12626</v>
      </c>
    </row>
    <row r="38" spans="1:16" s="1" customFormat="1" ht="13.5" customHeight="1">
      <c r="A38" s="16"/>
      <c r="B38" s="87" t="s">
        <v>25</v>
      </c>
      <c r="C38" s="92"/>
      <c r="D38" s="42">
        <v>3295202</v>
      </c>
      <c r="E38" s="42">
        <v>179369</v>
      </c>
      <c r="F38" s="42">
        <f t="shared" si="4"/>
        <v>3474571</v>
      </c>
      <c r="G38" s="42">
        <v>0</v>
      </c>
      <c r="H38" s="42">
        <v>8993</v>
      </c>
      <c r="I38" s="42">
        <v>149</v>
      </c>
      <c r="J38" s="42">
        <v>8741</v>
      </c>
      <c r="K38" s="42">
        <v>103</v>
      </c>
      <c r="L38" s="42">
        <f t="shared" si="5"/>
        <v>8844</v>
      </c>
      <c r="M38" s="42">
        <v>5546</v>
      </c>
      <c r="N38" s="42">
        <v>49</v>
      </c>
      <c r="O38" s="48">
        <f t="shared" si="6"/>
        <v>5595</v>
      </c>
      <c r="P38" s="49">
        <f>ROUND('第5表(7)-1'!J38/'第5表(7)-1'!E38*1000,0)</f>
        <v>15989</v>
      </c>
    </row>
    <row r="39" spans="1:16" s="1" customFormat="1" ht="13.5" customHeight="1">
      <c r="A39" s="16"/>
      <c r="B39" s="87" t="s">
        <v>26</v>
      </c>
      <c r="C39" s="92"/>
      <c r="D39" s="41">
        <v>1524366</v>
      </c>
      <c r="E39" s="41">
        <v>71124</v>
      </c>
      <c r="F39" s="41">
        <f t="shared" si="4"/>
        <v>1595490</v>
      </c>
      <c r="G39" s="41">
        <v>0</v>
      </c>
      <c r="H39" s="41">
        <v>3363</v>
      </c>
      <c r="I39" s="41">
        <v>34</v>
      </c>
      <c r="J39" s="41">
        <v>3279</v>
      </c>
      <c r="K39" s="41">
        <v>50</v>
      </c>
      <c r="L39" s="41">
        <f t="shared" si="5"/>
        <v>3329</v>
      </c>
      <c r="M39" s="41">
        <v>2441</v>
      </c>
      <c r="N39" s="41">
        <v>30</v>
      </c>
      <c r="O39" s="46">
        <f t="shared" si="6"/>
        <v>2471</v>
      </c>
      <c r="P39" s="47">
        <f>ROUND('第5表(7)-1'!J39/'第5表(7)-1'!E39*1000,0)</f>
        <v>15419</v>
      </c>
    </row>
    <row r="40" spans="1:16" s="1" customFormat="1" ht="13.5" customHeight="1">
      <c r="A40" s="16"/>
      <c r="B40" s="87" t="s">
        <v>27</v>
      </c>
      <c r="C40" s="92"/>
      <c r="D40" s="41">
        <v>2919643</v>
      </c>
      <c r="E40" s="41">
        <v>74863</v>
      </c>
      <c r="F40" s="41">
        <f t="shared" si="4"/>
        <v>2994506</v>
      </c>
      <c r="G40" s="41">
        <v>0</v>
      </c>
      <c r="H40" s="41">
        <v>7045</v>
      </c>
      <c r="I40" s="41">
        <v>97</v>
      </c>
      <c r="J40" s="41">
        <v>6889</v>
      </c>
      <c r="K40" s="41">
        <v>59</v>
      </c>
      <c r="L40" s="41">
        <f t="shared" si="5"/>
        <v>6948</v>
      </c>
      <c r="M40" s="41">
        <v>4099</v>
      </c>
      <c r="N40" s="41">
        <v>35</v>
      </c>
      <c r="O40" s="46">
        <f t="shared" si="6"/>
        <v>4134</v>
      </c>
      <c r="P40" s="47">
        <f>ROUND('第5表(7)-1'!J40/'第5表(7)-1'!E40*1000,0)</f>
        <v>18850</v>
      </c>
    </row>
    <row r="41" spans="1:16" s="1" customFormat="1" ht="13.5" customHeight="1">
      <c r="A41" s="16"/>
      <c r="B41" s="87" t="s">
        <v>28</v>
      </c>
      <c r="C41" s="92"/>
      <c r="D41" s="41">
        <v>2456947</v>
      </c>
      <c r="E41" s="41">
        <v>34500</v>
      </c>
      <c r="F41" s="41">
        <f t="shared" si="4"/>
        <v>2491447</v>
      </c>
      <c r="G41" s="41">
        <v>0</v>
      </c>
      <c r="H41" s="41">
        <v>15225</v>
      </c>
      <c r="I41" s="41">
        <v>1618</v>
      </c>
      <c r="J41" s="41">
        <v>13393</v>
      </c>
      <c r="K41" s="41">
        <v>214</v>
      </c>
      <c r="L41" s="41">
        <f t="shared" si="5"/>
        <v>13607</v>
      </c>
      <c r="M41" s="41">
        <v>6568</v>
      </c>
      <c r="N41" s="41">
        <v>88</v>
      </c>
      <c r="O41" s="46">
        <f t="shared" si="6"/>
        <v>6656</v>
      </c>
      <c r="P41" s="47">
        <f>ROUND('第5表(7)-1'!J41/'第5表(7)-1'!E41*1000,0)</f>
        <v>8876</v>
      </c>
    </row>
    <row r="42" spans="1:16" s="1" customFormat="1" ht="13.5" customHeight="1">
      <c r="A42" s="18"/>
      <c r="B42" s="94" t="s">
        <v>29</v>
      </c>
      <c r="C42" s="95"/>
      <c r="D42" s="43">
        <v>3745751</v>
      </c>
      <c r="E42" s="43">
        <v>49866</v>
      </c>
      <c r="F42" s="43">
        <f t="shared" si="4"/>
        <v>3795617</v>
      </c>
      <c r="G42" s="43">
        <v>0</v>
      </c>
      <c r="H42" s="43">
        <v>12563</v>
      </c>
      <c r="I42" s="43">
        <v>312</v>
      </c>
      <c r="J42" s="43">
        <v>12150</v>
      </c>
      <c r="K42" s="43">
        <v>101</v>
      </c>
      <c r="L42" s="43">
        <f t="shared" si="5"/>
        <v>12251</v>
      </c>
      <c r="M42" s="43">
        <v>6863</v>
      </c>
      <c r="N42" s="43">
        <v>56</v>
      </c>
      <c r="O42" s="50">
        <f t="shared" si="6"/>
        <v>6919</v>
      </c>
      <c r="P42" s="51">
        <f>ROUND('第5表(7)-1'!J42/'第5表(7)-1'!E42*1000,0)</f>
        <v>15390</v>
      </c>
    </row>
    <row r="43" spans="1:16" s="1" customFormat="1" ht="13.5" customHeight="1">
      <c r="A43" s="16"/>
      <c r="B43" s="87" t="s">
        <v>30</v>
      </c>
      <c r="C43" s="92"/>
      <c r="D43" s="41">
        <v>3851992</v>
      </c>
      <c r="E43" s="41">
        <v>110601</v>
      </c>
      <c r="F43" s="41">
        <f t="shared" si="4"/>
        <v>3962593</v>
      </c>
      <c r="G43" s="41">
        <v>0</v>
      </c>
      <c r="H43" s="41">
        <v>12555</v>
      </c>
      <c r="I43" s="41">
        <v>304</v>
      </c>
      <c r="J43" s="41">
        <v>12042</v>
      </c>
      <c r="K43" s="41">
        <v>209</v>
      </c>
      <c r="L43" s="41">
        <f t="shared" si="5"/>
        <v>12251</v>
      </c>
      <c r="M43" s="41">
        <v>6735</v>
      </c>
      <c r="N43" s="41">
        <v>56</v>
      </c>
      <c r="O43" s="46">
        <f t="shared" si="6"/>
        <v>6791</v>
      </c>
      <c r="P43" s="47">
        <f>ROUND('第5表(7)-1'!J43/'第5表(7)-1'!E43*1000,0)</f>
        <v>15062</v>
      </c>
    </row>
    <row r="44" spans="1:16" s="1" customFormat="1" ht="13.5" customHeight="1">
      <c r="A44" s="16"/>
      <c r="B44" s="87" t="s">
        <v>31</v>
      </c>
      <c r="C44" s="92"/>
      <c r="D44" s="41">
        <v>5405891</v>
      </c>
      <c r="E44" s="41">
        <v>255872</v>
      </c>
      <c r="F44" s="41">
        <f t="shared" si="4"/>
        <v>5661763</v>
      </c>
      <c r="G44" s="41">
        <v>0</v>
      </c>
      <c r="H44" s="41">
        <v>7124</v>
      </c>
      <c r="I44" s="41">
        <v>68</v>
      </c>
      <c r="J44" s="41">
        <v>6886</v>
      </c>
      <c r="K44" s="41">
        <v>170</v>
      </c>
      <c r="L44" s="41">
        <f t="shared" si="5"/>
        <v>7056</v>
      </c>
      <c r="M44" s="41">
        <v>4455</v>
      </c>
      <c r="N44" s="41">
        <v>67</v>
      </c>
      <c r="O44" s="46">
        <f t="shared" si="6"/>
        <v>4522</v>
      </c>
      <c r="P44" s="47">
        <f>ROUND('第5表(7)-1'!J44/'第5表(7)-1'!E44*1000,0)</f>
        <v>31291</v>
      </c>
    </row>
    <row r="45" spans="1:16" s="1" customFormat="1" ht="13.5" customHeight="1">
      <c r="A45" s="16"/>
      <c r="B45" s="87" t="s">
        <v>32</v>
      </c>
      <c r="C45" s="92"/>
      <c r="D45" s="41">
        <v>1470721</v>
      </c>
      <c r="E45" s="41">
        <v>46771</v>
      </c>
      <c r="F45" s="41">
        <f t="shared" si="4"/>
        <v>1517492</v>
      </c>
      <c r="G45" s="41">
        <v>0</v>
      </c>
      <c r="H45" s="41">
        <v>4406</v>
      </c>
      <c r="I45" s="41">
        <v>78</v>
      </c>
      <c r="J45" s="41">
        <v>4249</v>
      </c>
      <c r="K45" s="41">
        <v>79</v>
      </c>
      <c r="L45" s="41">
        <f t="shared" si="5"/>
        <v>4328</v>
      </c>
      <c r="M45" s="41">
        <v>2281</v>
      </c>
      <c r="N45" s="41">
        <v>31</v>
      </c>
      <c r="O45" s="46">
        <f t="shared" si="6"/>
        <v>2312</v>
      </c>
      <c r="P45" s="47">
        <f>ROUND('第5表(7)-1'!J45/'第5表(7)-1'!E45*1000,0)</f>
        <v>14814</v>
      </c>
    </row>
    <row r="46" spans="1:16" s="1" customFormat="1" ht="13.5" customHeight="1">
      <c r="A46" s="16"/>
      <c r="B46" s="87" t="s">
        <v>33</v>
      </c>
      <c r="C46" s="92"/>
      <c r="D46" s="41">
        <v>802549</v>
      </c>
      <c r="E46" s="41">
        <v>20391</v>
      </c>
      <c r="F46" s="41">
        <f t="shared" si="4"/>
        <v>822940</v>
      </c>
      <c r="G46" s="41">
        <v>0</v>
      </c>
      <c r="H46" s="41">
        <v>3148</v>
      </c>
      <c r="I46" s="41">
        <v>59</v>
      </c>
      <c r="J46" s="41">
        <v>3050</v>
      </c>
      <c r="K46" s="41">
        <v>39</v>
      </c>
      <c r="L46" s="41">
        <f t="shared" si="5"/>
        <v>3089</v>
      </c>
      <c r="M46" s="41">
        <v>1600</v>
      </c>
      <c r="N46" s="41">
        <v>15</v>
      </c>
      <c r="O46" s="46">
        <f t="shared" si="6"/>
        <v>1615</v>
      </c>
      <c r="P46" s="47">
        <f>ROUND('第5表(7)-1'!J46/'第5表(7)-1'!E46*1000,0)</f>
        <v>12732</v>
      </c>
    </row>
    <row r="47" spans="1:16" s="1" customFormat="1" ht="13.5" customHeight="1">
      <c r="A47" s="18"/>
      <c r="B47" s="94" t="s">
        <v>34</v>
      </c>
      <c r="C47" s="95"/>
      <c r="D47" s="41">
        <v>1238766</v>
      </c>
      <c r="E47" s="41">
        <v>38891</v>
      </c>
      <c r="F47" s="41">
        <f t="shared" si="4"/>
        <v>1277657</v>
      </c>
      <c r="G47" s="41">
        <v>0</v>
      </c>
      <c r="H47" s="41">
        <v>7738</v>
      </c>
      <c r="I47" s="41">
        <v>330</v>
      </c>
      <c r="J47" s="41">
        <v>7314</v>
      </c>
      <c r="K47" s="41">
        <v>94</v>
      </c>
      <c r="L47" s="41">
        <f t="shared" si="5"/>
        <v>7408</v>
      </c>
      <c r="M47" s="41">
        <v>2951</v>
      </c>
      <c r="N47" s="41">
        <v>26</v>
      </c>
      <c r="O47" s="46">
        <f t="shared" si="6"/>
        <v>2977</v>
      </c>
      <c r="P47" s="47">
        <f>ROUND('第5表(7)-1'!J47/'第5表(7)-1'!E47*1000,0)</f>
        <v>10711</v>
      </c>
    </row>
    <row r="48" spans="1:16" s="1" customFormat="1" ht="13.5" customHeight="1">
      <c r="A48" s="16"/>
      <c r="B48" s="87" t="s">
        <v>35</v>
      </c>
      <c r="C48" s="92"/>
      <c r="D48" s="42">
        <v>252757</v>
      </c>
      <c r="E48" s="42">
        <v>6423</v>
      </c>
      <c r="F48" s="42">
        <f t="shared" si="4"/>
        <v>259180</v>
      </c>
      <c r="G48" s="42">
        <v>0</v>
      </c>
      <c r="H48" s="42">
        <v>4106</v>
      </c>
      <c r="I48" s="42">
        <v>507</v>
      </c>
      <c r="J48" s="42">
        <v>3555</v>
      </c>
      <c r="K48" s="42">
        <v>44</v>
      </c>
      <c r="L48" s="42">
        <f t="shared" si="5"/>
        <v>3599</v>
      </c>
      <c r="M48" s="42">
        <v>1256</v>
      </c>
      <c r="N48" s="42">
        <v>11</v>
      </c>
      <c r="O48" s="48">
        <f t="shared" si="6"/>
        <v>1267</v>
      </c>
      <c r="P48" s="49">
        <f>ROUND('第5表(7)-1'!J48/'第5表(7)-1'!E48*1000,0)</f>
        <v>5171</v>
      </c>
    </row>
    <row r="49" spans="1:16" s="1" customFormat="1" ht="13.5" customHeight="1">
      <c r="A49" s="16"/>
      <c r="B49" s="87" t="s">
        <v>36</v>
      </c>
      <c r="C49" s="92"/>
      <c r="D49" s="41">
        <v>1001079</v>
      </c>
      <c r="E49" s="41">
        <v>3554</v>
      </c>
      <c r="F49" s="41">
        <f t="shared" si="4"/>
        <v>1004633</v>
      </c>
      <c r="G49" s="41">
        <v>0</v>
      </c>
      <c r="H49" s="41">
        <v>9695</v>
      </c>
      <c r="I49" s="41">
        <v>864</v>
      </c>
      <c r="J49" s="41">
        <v>8807</v>
      </c>
      <c r="K49" s="41">
        <v>24</v>
      </c>
      <c r="L49" s="41">
        <f t="shared" si="5"/>
        <v>8831</v>
      </c>
      <c r="M49" s="41">
        <v>3536</v>
      </c>
      <c r="N49" s="41">
        <v>12</v>
      </c>
      <c r="O49" s="46">
        <f t="shared" si="6"/>
        <v>3548</v>
      </c>
      <c r="P49" s="47">
        <f>ROUND('第5表(7)-1'!J49/'第5表(7)-1'!E49*1000,0)</f>
        <v>7637</v>
      </c>
    </row>
    <row r="50" spans="1:16" s="1" customFormat="1" ht="13.5" customHeight="1">
      <c r="A50" s="16"/>
      <c r="B50" s="87" t="s">
        <v>37</v>
      </c>
      <c r="C50" s="92"/>
      <c r="D50" s="41">
        <v>439756</v>
      </c>
      <c r="E50" s="41">
        <v>8522</v>
      </c>
      <c r="F50" s="41">
        <f t="shared" si="4"/>
        <v>448278</v>
      </c>
      <c r="G50" s="41">
        <v>0</v>
      </c>
      <c r="H50" s="41">
        <v>4277</v>
      </c>
      <c r="I50" s="41">
        <v>787</v>
      </c>
      <c r="J50" s="41">
        <v>3443</v>
      </c>
      <c r="K50" s="41">
        <v>47</v>
      </c>
      <c r="L50" s="41">
        <f t="shared" si="5"/>
        <v>3490</v>
      </c>
      <c r="M50" s="41">
        <v>2556</v>
      </c>
      <c r="N50" s="41">
        <v>22</v>
      </c>
      <c r="O50" s="46">
        <f t="shared" si="6"/>
        <v>2578</v>
      </c>
      <c r="P50" s="47">
        <f>ROUND('第5表(7)-1'!J50/'第5表(7)-1'!E50*1000,0)</f>
        <v>4395</v>
      </c>
    </row>
    <row r="51" spans="1:16" s="1" customFormat="1" ht="13.5" customHeight="1">
      <c r="A51" s="16"/>
      <c r="B51" s="87" t="s">
        <v>38</v>
      </c>
      <c r="C51" s="92"/>
      <c r="D51" s="41">
        <v>72442</v>
      </c>
      <c r="E51" s="41">
        <v>412</v>
      </c>
      <c r="F51" s="41">
        <f t="shared" si="4"/>
        <v>72854</v>
      </c>
      <c r="G51" s="41">
        <v>0</v>
      </c>
      <c r="H51" s="41">
        <v>1530</v>
      </c>
      <c r="I51" s="41">
        <v>275</v>
      </c>
      <c r="J51" s="41">
        <v>1247</v>
      </c>
      <c r="K51" s="41">
        <v>8</v>
      </c>
      <c r="L51" s="41">
        <f t="shared" si="5"/>
        <v>1255</v>
      </c>
      <c r="M51" s="41">
        <v>604</v>
      </c>
      <c r="N51" s="41">
        <v>5</v>
      </c>
      <c r="O51" s="46">
        <f t="shared" si="6"/>
        <v>609</v>
      </c>
      <c r="P51" s="47">
        <f>ROUND('第5表(7)-1'!J51/'第5表(7)-1'!E51*1000,0)</f>
        <v>2417</v>
      </c>
    </row>
    <row r="52" spans="1:16" s="1" customFormat="1" ht="13.5" customHeight="1">
      <c r="A52" s="18"/>
      <c r="B52" s="94" t="s">
        <v>39</v>
      </c>
      <c r="C52" s="95"/>
      <c r="D52" s="43">
        <v>2373015</v>
      </c>
      <c r="E52" s="43">
        <v>49596</v>
      </c>
      <c r="F52" s="43">
        <f t="shared" si="4"/>
        <v>2422611</v>
      </c>
      <c r="G52" s="43">
        <v>0</v>
      </c>
      <c r="H52" s="43">
        <v>11352</v>
      </c>
      <c r="I52" s="43">
        <v>654</v>
      </c>
      <c r="J52" s="43">
        <v>10558</v>
      </c>
      <c r="K52" s="43">
        <v>140</v>
      </c>
      <c r="L52" s="43">
        <f t="shared" si="5"/>
        <v>10698</v>
      </c>
      <c r="M52" s="43">
        <v>5538</v>
      </c>
      <c r="N52" s="43">
        <v>57</v>
      </c>
      <c r="O52" s="50">
        <f t="shared" si="6"/>
        <v>5595</v>
      </c>
      <c r="P52" s="51">
        <f>ROUND('第5表(7)-1'!J52/'第5表(7)-1'!E52*1000,0)</f>
        <v>11053</v>
      </c>
    </row>
    <row r="53" spans="1:16" s="1" customFormat="1" ht="13.5" customHeight="1">
      <c r="A53" s="16"/>
      <c r="B53" s="87" t="s">
        <v>40</v>
      </c>
      <c r="C53" s="92"/>
      <c r="D53" s="43">
        <v>101755</v>
      </c>
      <c r="E53" s="41">
        <v>3091</v>
      </c>
      <c r="F53" s="41">
        <f t="shared" si="4"/>
        <v>104846</v>
      </c>
      <c r="G53" s="41">
        <v>0</v>
      </c>
      <c r="H53" s="41">
        <v>1162</v>
      </c>
      <c r="I53" s="41">
        <v>199</v>
      </c>
      <c r="J53" s="41">
        <v>930</v>
      </c>
      <c r="K53" s="41">
        <v>33</v>
      </c>
      <c r="L53" s="41">
        <f t="shared" si="5"/>
        <v>963</v>
      </c>
      <c r="M53" s="41">
        <v>338</v>
      </c>
      <c r="N53" s="41">
        <v>16</v>
      </c>
      <c r="O53" s="46">
        <f t="shared" si="6"/>
        <v>354</v>
      </c>
      <c r="P53" s="51">
        <f>ROUND('第5表(7)-1'!J53/'第5表(7)-1'!E53*1000,0)</f>
        <v>4371</v>
      </c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55684141</v>
      </c>
      <c r="E54" s="54">
        <f t="shared" si="7"/>
        <v>1932475</v>
      </c>
      <c r="F54" s="54">
        <f t="shared" si="7"/>
        <v>57616616</v>
      </c>
      <c r="G54" s="54">
        <f t="shared" si="7"/>
        <v>0</v>
      </c>
      <c r="H54" s="54">
        <f t="shared" si="7"/>
        <v>167763</v>
      </c>
      <c r="I54" s="54">
        <f t="shared" si="7"/>
        <v>7715</v>
      </c>
      <c r="J54" s="54">
        <f t="shared" si="7"/>
        <v>157718</v>
      </c>
      <c r="K54" s="54">
        <f t="shared" si="7"/>
        <v>2330</v>
      </c>
      <c r="L54" s="54">
        <f t="shared" si="7"/>
        <v>160048</v>
      </c>
      <c r="M54" s="61">
        <f t="shared" si="7"/>
        <v>87266</v>
      </c>
      <c r="N54" s="54">
        <f t="shared" si="7"/>
        <v>987</v>
      </c>
      <c r="O54" s="55">
        <f t="shared" si="7"/>
        <v>88253</v>
      </c>
      <c r="P54" s="56">
        <f>ROUND('第5表(7)-1'!J54/'第5表(7)-1'!E54*1000,0)</f>
        <v>16302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479744916</v>
      </c>
      <c r="E55" s="65">
        <f t="shared" si="8"/>
        <v>22653112</v>
      </c>
      <c r="F55" s="65">
        <f t="shared" si="8"/>
        <v>502398028</v>
      </c>
      <c r="G55" s="65">
        <f t="shared" si="8"/>
        <v>0</v>
      </c>
      <c r="H55" s="65">
        <f t="shared" si="8"/>
        <v>1069186</v>
      </c>
      <c r="I55" s="65">
        <f t="shared" si="8"/>
        <v>49562</v>
      </c>
      <c r="J55" s="65">
        <f t="shared" si="8"/>
        <v>996993</v>
      </c>
      <c r="K55" s="65">
        <f t="shared" si="8"/>
        <v>22631</v>
      </c>
      <c r="L55" s="65">
        <f t="shared" si="8"/>
        <v>1019624</v>
      </c>
      <c r="M55" s="65">
        <f t="shared" si="8"/>
        <v>557230</v>
      </c>
      <c r="N55" s="65">
        <f t="shared" si="8"/>
        <v>7839</v>
      </c>
      <c r="O55" s="67">
        <f t="shared" si="8"/>
        <v>565069</v>
      </c>
      <c r="P55" s="68">
        <f>ROUND('第5表(7)-1'!J55/'第5表(7)-1'!E55*1000,0)</f>
        <v>22211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93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0</v>
      </c>
      <c r="E11" s="40">
        <v>8810486</v>
      </c>
      <c r="F11" s="40">
        <v>8298</v>
      </c>
      <c r="G11" s="40">
        <v>8658433</v>
      </c>
      <c r="H11" s="40">
        <v>143755</v>
      </c>
      <c r="I11" s="40">
        <f>SUM(G11:H11)</f>
        <v>8802188</v>
      </c>
      <c r="J11" s="40">
        <v>251717119</v>
      </c>
      <c r="K11" s="40">
        <v>118412</v>
      </c>
      <c r="L11" s="40">
        <v>246273277</v>
      </c>
      <c r="M11" s="40">
        <v>5325430</v>
      </c>
      <c r="N11" s="88">
        <f>SUM(L11:M11)</f>
        <v>251598707</v>
      </c>
    </row>
    <row r="12" spans="1:14" s="1" customFormat="1" ht="13.5" customHeight="1">
      <c r="A12" s="16"/>
      <c r="B12" s="87" t="s">
        <v>1</v>
      </c>
      <c r="C12" s="87"/>
      <c r="D12" s="41">
        <v>0</v>
      </c>
      <c r="E12" s="41">
        <v>5619049</v>
      </c>
      <c r="F12" s="41">
        <v>16016</v>
      </c>
      <c r="G12" s="41">
        <v>5513520</v>
      </c>
      <c r="H12" s="41">
        <v>89513</v>
      </c>
      <c r="I12" s="41">
        <f aca="true" t="shared" si="0" ref="I12:I31">SUM(G12:H12)</f>
        <v>5603033</v>
      </c>
      <c r="J12" s="41">
        <v>130912078</v>
      </c>
      <c r="K12" s="41">
        <v>91029</v>
      </c>
      <c r="L12" s="41">
        <v>128149416</v>
      </c>
      <c r="M12" s="41">
        <v>2671633</v>
      </c>
      <c r="N12" s="89">
        <f aca="true" t="shared" si="1" ref="N12:N31">SUM(L12:M12)</f>
        <v>130821049</v>
      </c>
    </row>
    <row r="13" spans="1:14" s="1" customFormat="1" ht="13.5" customHeight="1">
      <c r="A13" s="16"/>
      <c r="B13" s="87" t="s">
        <v>2</v>
      </c>
      <c r="C13" s="87"/>
      <c r="D13" s="41">
        <v>0</v>
      </c>
      <c r="E13" s="41">
        <v>5251002</v>
      </c>
      <c r="F13" s="41">
        <v>161511</v>
      </c>
      <c r="G13" s="41">
        <v>4978822</v>
      </c>
      <c r="H13" s="41">
        <v>110669</v>
      </c>
      <c r="I13" s="41">
        <f t="shared" si="0"/>
        <v>5089491</v>
      </c>
      <c r="J13" s="41">
        <v>59817054</v>
      </c>
      <c r="K13" s="41">
        <v>328856</v>
      </c>
      <c r="L13" s="41">
        <v>57124562</v>
      </c>
      <c r="M13" s="41">
        <v>2363636</v>
      </c>
      <c r="N13" s="89">
        <f t="shared" si="1"/>
        <v>59488198</v>
      </c>
    </row>
    <row r="14" spans="1:14" s="1" customFormat="1" ht="13.5" customHeight="1">
      <c r="A14" s="16"/>
      <c r="B14" s="87" t="s">
        <v>3</v>
      </c>
      <c r="C14" s="87"/>
      <c r="D14" s="41">
        <v>0</v>
      </c>
      <c r="E14" s="41">
        <v>3107268</v>
      </c>
      <c r="F14" s="41">
        <v>10709</v>
      </c>
      <c r="G14" s="41">
        <v>2954918</v>
      </c>
      <c r="H14" s="41">
        <v>141641</v>
      </c>
      <c r="I14" s="41">
        <f t="shared" si="0"/>
        <v>3096559</v>
      </c>
      <c r="J14" s="41">
        <v>53462264</v>
      </c>
      <c r="K14" s="41">
        <v>91658</v>
      </c>
      <c r="L14" s="41">
        <v>51052359</v>
      </c>
      <c r="M14" s="41">
        <v>2318247</v>
      </c>
      <c r="N14" s="89">
        <f t="shared" si="1"/>
        <v>53370606</v>
      </c>
    </row>
    <row r="15" spans="1:14" s="1" customFormat="1" ht="13.5" customHeight="1">
      <c r="A15" s="16"/>
      <c r="B15" s="87" t="s">
        <v>4</v>
      </c>
      <c r="C15" s="87"/>
      <c r="D15" s="41">
        <v>0</v>
      </c>
      <c r="E15" s="41">
        <v>4708277</v>
      </c>
      <c r="F15" s="41">
        <v>49834</v>
      </c>
      <c r="G15" s="41">
        <v>4600042</v>
      </c>
      <c r="H15" s="41">
        <v>58401</v>
      </c>
      <c r="I15" s="41">
        <f t="shared" si="0"/>
        <v>4658443</v>
      </c>
      <c r="J15" s="41">
        <v>58967585</v>
      </c>
      <c r="K15" s="41">
        <v>198633</v>
      </c>
      <c r="L15" s="41">
        <v>57844178</v>
      </c>
      <c r="M15" s="41">
        <v>924774</v>
      </c>
      <c r="N15" s="89">
        <f t="shared" si="1"/>
        <v>58768952</v>
      </c>
    </row>
    <row r="16" spans="1:15" s="2" customFormat="1" ht="13.5" customHeight="1">
      <c r="A16" s="17"/>
      <c r="B16" s="91" t="s">
        <v>5</v>
      </c>
      <c r="C16" s="91"/>
      <c r="D16" s="42">
        <v>0</v>
      </c>
      <c r="E16" s="42">
        <v>6975106</v>
      </c>
      <c r="F16" s="42">
        <v>78027</v>
      </c>
      <c r="G16" s="42">
        <v>6783278</v>
      </c>
      <c r="H16" s="42">
        <v>113801</v>
      </c>
      <c r="I16" s="42">
        <f t="shared" si="0"/>
        <v>6897079</v>
      </c>
      <c r="J16" s="42">
        <v>51957909</v>
      </c>
      <c r="K16" s="42">
        <v>322772</v>
      </c>
      <c r="L16" s="42">
        <v>50513393</v>
      </c>
      <c r="M16" s="42">
        <v>1121744</v>
      </c>
      <c r="N16" s="93">
        <f t="shared" si="1"/>
        <v>51635137</v>
      </c>
      <c r="O16" s="16"/>
    </row>
    <row r="17" spans="1:15" s="2" customFormat="1" ht="13.5" customHeight="1">
      <c r="A17" s="16"/>
      <c r="B17" s="87" t="s">
        <v>6</v>
      </c>
      <c r="C17" s="87"/>
      <c r="D17" s="41">
        <v>0</v>
      </c>
      <c r="E17" s="41">
        <v>1481617</v>
      </c>
      <c r="F17" s="41">
        <v>21260</v>
      </c>
      <c r="G17" s="41">
        <v>1440397</v>
      </c>
      <c r="H17" s="41">
        <v>19960</v>
      </c>
      <c r="I17" s="41">
        <f t="shared" si="0"/>
        <v>1460357</v>
      </c>
      <c r="J17" s="41">
        <v>15852082</v>
      </c>
      <c r="K17" s="41">
        <v>96727</v>
      </c>
      <c r="L17" s="41">
        <v>15477675</v>
      </c>
      <c r="M17" s="41">
        <v>277680</v>
      </c>
      <c r="N17" s="89">
        <f t="shared" si="1"/>
        <v>15755355</v>
      </c>
      <c r="O17" s="16"/>
    </row>
    <row r="18" spans="1:15" s="2" customFormat="1" ht="13.5" customHeight="1">
      <c r="A18" s="16"/>
      <c r="B18" s="87" t="s">
        <v>7</v>
      </c>
      <c r="C18" s="87"/>
      <c r="D18" s="41">
        <v>0</v>
      </c>
      <c r="E18" s="41">
        <v>2315399</v>
      </c>
      <c r="F18" s="41">
        <v>81365</v>
      </c>
      <c r="G18" s="41">
        <v>2170578</v>
      </c>
      <c r="H18" s="41">
        <v>63456</v>
      </c>
      <c r="I18" s="41">
        <f t="shared" si="0"/>
        <v>2234034</v>
      </c>
      <c r="J18" s="41">
        <v>22579811</v>
      </c>
      <c r="K18" s="41">
        <v>252976</v>
      </c>
      <c r="L18" s="41">
        <v>21809560</v>
      </c>
      <c r="M18" s="41">
        <v>517275</v>
      </c>
      <c r="N18" s="89">
        <f t="shared" si="1"/>
        <v>22326835</v>
      </c>
      <c r="O18" s="16"/>
    </row>
    <row r="19" spans="1:15" s="2" customFormat="1" ht="13.5" customHeight="1">
      <c r="A19" s="16"/>
      <c r="B19" s="87" t="s">
        <v>8</v>
      </c>
      <c r="C19" s="87"/>
      <c r="D19" s="41">
        <v>0</v>
      </c>
      <c r="E19" s="41">
        <v>3774423</v>
      </c>
      <c r="F19" s="41">
        <v>1783</v>
      </c>
      <c r="G19" s="41">
        <v>3730557</v>
      </c>
      <c r="H19" s="41">
        <v>42083</v>
      </c>
      <c r="I19" s="41">
        <f t="shared" si="0"/>
        <v>3772640</v>
      </c>
      <c r="J19" s="41">
        <v>70843710</v>
      </c>
      <c r="K19" s="41">
        <v>30550</v>
      </c>
      <c r="L19" s="41">
        <v>69958028</v>
      </c>
      <c r="M19" s="41">
        <v>855132</v>
      </c>
      <c r="N19" s="89">
        <f t="shared" si="1"/>
        <v>70813160</v>
      </c>
      <c r="O19" s="16"/>
    </row>
    <row r="20" spans="1:15" s="2" customFormat="1" ht="13.5" customHeight="1">
      <c r="A20" s="18"/>
      <c r="B20" s="94" t="s">
        <v>9</v>
      </c>
      <c r="C20" s="94"/>
      <c r="D20" s="43">
        <v>0</v>
      </c>
      <c r="E20" s="43">
        <v>4981517</v>
      </c>
      <c r="F20" s="43">
        <v>75527</v>
      </c>
      <c r="G20" s="43">
        <v>4819124</v>
      </c>
      <c r="H20" s="43">
        <v>86866</v>
      </c>
      <c r="I20" s="43">
        <f t="shared" si="0"/>
        <v>4905990</v>
      </c>
      <c r="J20" s="43">
        <v>34575632</v>
      </c>
      <c r="K20" s="43">
        <v>231818</v>
      </c>
      <c r="L20" s="43">
        <v>33597682</v>
      </c>
      <c r="M20" s="43">
        <v>746132</v>
      </c>
      <c r="N20" s="90">
        <f t="shared" si="1"/>
        <v>34343814</v>
      </c>
      <c r="O20" s="16"/>
    </row>
    <row r="21" spans="1:14" s="1" customFormat="1" ht="13.5" customHeight="1">
      <c r="A21" s="16"/>
      <c r="B21" s="87" t="s">
        <v>10</v>
      </c>
      <c r="C21" s="87"/>
      <c r="D21" s="41">
        <v>0</v>
      </c>
      <c r="E21" s="41">
        <v>2815066</v>
      </c>
      <c r="F21" s="41">
        <v>8566</v>
      </c>
      <c r="G21" s="41">
        <v>2766803</v>
      </c>
      <c r="H21" s="41">
        <v>39697</v>
      </c>
      <c r="I21" s="41">
        <f t="shared" si="0"/>
        <v>2806500</v>
      </c>
      <c r="J21" s="41">
        <v>43014602</v>
      </c>
      <c r="K21" s="41">
        <v>73446</v>
      </c>
      <c r="L21" s="41">
        <v>42275181</v>
      </c>
      <c r="M21" s="41">
        <v>665975</v>
      </c>
      <c r="N21" s="89">
        <f t="shared" si="1"/>
        <v>42941156</v>
      </c>
    </row>
    <row r="22" spans="1:14" s="1" customFormat="1" ht="13.5" customHeight="1">
      <c r="A22" s="16"/>
      <c r="B22" s="87" t="s">
        <v>11</v>
      </c>
      <c r="C22" s="87"/>
      <c r="D22" s="41">
        <v>0</v>
      </c>
      <c r="E22" s="41">
        <v>2520586</v>
      </c>
      <c r="F22" s="41">
        <v>22015</v>
      </c>
      <c r="G22" s="41">
        <v>2412652</v>
      </c>
      <c r="H22" s="41">
        <v>85919</v>
      </c>
      <c r="I22" s="41">
        <f t="shared" si="0"/>
        <v>2498571</v>
      </c>
      <c r="J22" s="41">
        <v>32666254</v>
      </c>
      <c r="K22" s="41">
        <v>126846</v>
      </c>
      <c r="L22" s="41">
        <v>31568600</v>
      </c>
      <c r="M22" s="41">
        <v>970808</v>
      </c>
      <c r="N22" s="89">
        <f t="shared" si="1"/>
        <v>32539408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4458158</v>
      </c>
      <c r="F23" s="41">
        <v>3642</v>
      </c>
      <c r="G23" s="41">
        <v>4406007</v>
      </c>
      <c r="H23" s="41">
        <v>48509</v>
      </c>
      <c r="I23" s="41">
        <f t="shared" si="0"/>
        <v>4454516</v>
      </c>
      <c r="J23" s="41">
        <v>112972615</v>
      </c>
      <c r="K23" s="41">
        <v>64719</v>
      </c>
      <c r="L23" s="41">
        <v>111667636</v>
      </c>
      <c r="M23" s="41">
        <v>1240260</v>
      </c>
      <c r="N23" s="89">
        <f t="shared" si="1"/>
        <v>112907896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3204790</v>
      </c>
      <c r="F24" s="41">
        <v>7275</v>
      </c>
      <c r="G24" s="41">
        <v>3137651</v>
      </c>
      <c r="H24" s="41">
        <v>59864</v>
      </c>
      <c r="I24" s="41">
        <f t="shared" si="0"/>
        <v>3197515</v>
      </c>
      <c r="J24" s="41">
        <v>54413365</v>
      </c>
      <c r="K24" s="41">
        <v>71907</v>
      </c>
      <c r="L24" s="41">
        <v>53319167</v>
      </c>
      <c r="M24" s="41">
        <v>1022291</v>
      </c>
      <c r="N24" s="89">
        <f t="shared" si="1"/>
        <v>54341458</v>
      </c>
    </row>
    <row r="25" spans="1:14" s="1" customFormat="1" ht="13.5" customHeight="1">
      <c r="A25" s="16"/>
      <c r="B25" s="87" t="s">
        <v>14</v>
      </c>
      <c r="C25" s="87"/>
      <c r="D25" s="41">
        <v>0</v>
      </c>
      <c r="E25" s="41">
        <v>2019322</v>
      </c>
      <c r="F25" s="41">
        <v>45426</v>
      </c>
      <c r="G25" s="41">
        <v>1953798</v>
      </c>
      <c r="H25" s="41">
        <v>20098</v>
      </c>
      <c r="I25" s="41">
        <f t="shared" si="0"/>
        <v>1973896</v>
      </c>
      <c r="J25" s="41">
        <v>17788908</v>
      </c>
      <c r="K25" s="41">
        <v>127109</v>
      </c>
      <c r="L25" s="41">
        <v>17495443</v>
      </c>
      <c r="M25" s="41">
        <v>166356</v>
      </c>
      <c r="N25" s="89">
        <f t="shared" si="1"/>
        <v>17661799</v>
      </c>
    </row>
    <row r="26" spans="1:14" s="1" customFormat="1" ht="13.5" customHeight="1">
      <c r="A26" s="17"/>
      <c r="B26" s="91" t="s">
        <v>15</v>
      </c>
      <c r="C26" s="91"/>
      <c r="D26" s="42">
        <v>0</v>
      </c>
      <c r="E26" s="42">
        <v>1656948</v>
      </c>
      <c r="F26" s="42">
        <v>609</v>
      </c>
      <c r="G26" s="42">
        <v>1636624</v>
      </c>
      <c r="H26" s="42">
        <v>19715</v>
      </c>
      <c r="I26" s="42">
        <f t="shared" si="0"/>
        <v>1656339</v>
      </c>
      <c r="J26" s="42">
        <v>40415787</v>
      </c>
      <c r="K26" s="42">
        <v>12836</v>
      </c>
      <c r="L26" s="42">
        <v>39847585</v>
      </c>
      <c r="M26" s="42">
        <v>555366</v>
      </c>
      <c r="N26" s="93">
        <f t="shared" si="1"/>
        <v>40402951</v>
      </c>
    </row>
    <row r="27" spans="1:14" s="20" customFormat="1" ht="13.5" customHeight="1">
      <c r="A27" s="19"/>
      <c r="B27" s="87" t="s">
        <v>88</v>
      </c>
      <c r="C27" s="87"/>
      <c r="D27" s="41">
        <v>0</v>
      </c>
      <c r="E27" s="41">
        <v>1662916</v>
      </c>
      <c r="F27" s="41">
        <v>57580</v>
      </c>
      <c r="G27" s="41">
        <v>1520961</v>
      </c>
      <c r="H27" s="41">
        <v>84375</v>
      </c>
      <c r="I27" s="41">
        <f t="shared" si="0"/>
        <v>1605336</v>
      </c>
      <c r="J27" s="41">
        <v>10232863</v>
      </c>
      <c r="K27" s="41">
        <v>126470</v>
      </c>
      <c r="L27" s="41">
        <v>9646463</v>
      </c>
      <c r="M27" s="41">
        <v>459930</v>
      </c>
      <c r="N27" s="89">
        <f t="shared" si="1"/>
        <v>10106393</v>
      </c>
    </row>
    <row r="28" spans="1:14" s="1" customFormat="1" ht="13.5" customHeight="1">
      <c r="A28" s="16"/>
      <c r="B28" s="87" t="s">
        <v>16</v>
      </c>
      <c r="C28" s="87"/>
      <c r="D28" s="41">
        <v>0</v>
      </c>
      <c r="E28" s="41">
        <v>2572872</v>
      </c>
      <c r="F28" s="41">
        <v>30734</v>
      </c>
      <c r="G28" s="41">
        <v>2511348</v>
      </c>
      <c r="H28" s="41">
        <v>30790</v>
      </c>
      <c r="I28" s="41">
        <f t="shared" si="0"/>
        <v>2542138</v>
      </c>
      <c r="J28" s="41">
        <v>34337556</v>
      </c>
      <c r="K28" s="41">
        <v>85530</v>
      </c>
      <c r="L28" s="41">
        <v>33876876</v>
      </c>
      <c r="M28" s="41">
        <v>375150</v>
      </c>
      <c r="N28" s="89">
        <f t="shared" si="1"/>
        <v>34252026</v>
      </c>
    </row>
    <row r="29" spans="1:14" s="1" customFormat="1" ht="13.5" customHeight="1">
      <c r="A29" s="16"/>
      <c r="B29" s="87" t="s">
        <v>17</v>
      </c>
      <c r="C29" s="87"/>
      <c r="D29" s="41">
        <v>0</v>
      </c>
      <c r="E29" s="41">
        <v>3841309</v>
      </c>
      <c r="F29" s="41">
        <v>138961</v>
      </c>
      <c r="G29" s="41">
        <v>3661330</v>
      </c>
      <c r="H29" s="41">
        <v>41018</v>
      </c>
      <c r="I29" s="41">
        <f t="shared" si="0"/>
        <v>3702348</v>
      </c>
      <c r="J29" s="41">
        <v>28113357</v>
      </c>
      <c r="K29" s="41">
        <v>367996</v>
      </c>
      <c r="L29" s="41">
        <v>27228433</v>
      </c>
      <c r="M29" s="41">
        <v>516928</v>
      </c>
      <c r="N29" s="89">
        <f t="shared" si="1"/>
        <v>27745361</v>
      </c>
    </row>
    <row r="30" spans="1:14" s="1" customFormat="1" ht="13.5" customHeight="1">
      <c r="A30" s="18"/>
      <c r="B30" s="94" t="s">
        <v>18</v>
      </c>
      <c r="C30" s="94"/>
      <c r="D30" s="43">
        <v>0</v>
      </c>
      <c r="E30" s="43">
        <v>3039420</v>
      </c>
      <c r="F30" s="43">
        <v>88006</v>
      </c>
      <c r="G30" s="43">
        <v>2911546</v>
      </c>
      <c r="H30" s="43">
        <v>39868</v>
      </c>
      <c r="I30" s="43">
        <f t="shared" si="0"/>
        <v>2951414</v>
      </c>
      <c r="J30" s="43">
        <v>18800137</v>
      </c>
      <c r="K30" s="43">
        <v>262299</v>
      </c>
      <c r="L30" s="43">
        <v>18185206</v>
      </c>
      <c r="M30" s="43">
        <v>352632</v>
      </c>
      <c r="N30" s="90">
        <f t="shared" si="1"/>
        <v>18537838</v>
      </c>
    </row>
    <row r="31" spans="1:14" s="1" customFormat="1" ht="13.5" customHeight="1">
      <c r="A31" s="16"/>
      <c r="B31" s="87" t="s">
        <v>46</v>
      </c>
      <c r="C31" s="87"/>
      <c r="D31" s="43">
        <v>0</v>
      </c>
      <c r="E31" s="41">
        <v>3722764</v>
      </c>
      <c r="F31" s="41">
        <v>2981</v>
      </c>
      <c r="G31" s="41">
        <v>3660002</v>
      </c>
      <c r="H31" s="41">
        <v>59781</v>
      </c>
      <c r="I31" s="41">
        <f t="shared" si="0"/>
        <v>3719783</v>
      </c>
      <c r="J31" s="41">
        <v>42852619</v>
      </c>
      <c r="K31" s="41">
        <v>31011</v>
      </c>
      <c r="L31" s="41">
        <v>42137370</v>
      </c>
      <c r="M31" s="41">
        <v>684238</v>
      </c>
      <c r="N31" s="90">
        <f t="shared" si="1"/>
        <v>42821608</v>
      </c>
    </row>
    <row r="32" spans="1:14" s="38" customFormat="1" ht="17.25" customHeight="1">
      <c r="A32" s="53"/>
      <c r="B32" s="100" t="s">
        <v>19</v>
      </c>
      <c r="C32" s="100"/>
      <c r="D32" s="54">
        <f aca="true" t="shared" si="2" ref="D32:N32">SUM(D11:D31)</f>
        <v>0</v>
      </c>
      <c r="E32" s="54">
        <f t="shared" si="2"/>
        <v>78538295</v>
      </c>
      <c r="F32" s="54">
        <f t="shared" si="2"/>
        <v>910125</v>
      </c>
      <c r="G32" s="54">
        <f t="shared" si="2"/>
        <v>76228391</v>
      </c>
      <c r="H32" s="54">
        <f t="shared" si="2"/>
        <v>1399779</v>
      </c>
      <c r="I32" s="54">
        <f t="shared" si="2"/>
        <v>77628170</v>
      </c>
      <c r="J32" s="54">
        <f t="shared" si="2"/>
        <v>1186293307</v>
      </c>
      <c r="K32" s="54">
        <f t="shared" si="2"/>
        <v>3113600</v>
      </c>
      <c r="L32" s="54">
        <f t="shared" si="2"/>
        <v>1159048090</v>
      </c>
      <c r="M32" s="55">
        <f t="shared" si="2"/>
        <v>24131617</v>
      </c>
      <c r="N32" s="56">
        <f t="shared" si="2"/>
        <v>1183179707</v>
      </c>
    </row>
    <row r="33" spans="1:14" s="1" customFormat="1" ht="13.5" customHeight="1">
      <c r="A33" s="16"/>
      <c r="B33" s="87" t="s">
        <v>20</v>
      </c>
      <c r="C33" s="92"/>
      <c r="D33" s="42">
        <v>0</v>
      </c>
      <c r="E33" s="41">
        <v>668974</v>
      </c>
      <c r="F33" s="41">
        <v>88</v>
      </c>
      <c r="G33" s="41">
        <v>657033</v>
      </c>
      <c r="H33" s="41">
        <v>11853</v>
      </c>
      <c r="I33" s="41">
        <f aca="true" t="shared" si="3" ref="I33:I53">SUM(G33:H33)</f>
        <v>668886</v>
      </c>
      <c r="J33" s="41">
        <v>20083275</v>
      </c>
      <c r="K33" s="41">
        <v>2252</v>
      </c>
      <c r="L33" s="41">
        <v>19706622</v>
      </c>
      <c r="M33" s="41">
        <v>374401</v>
      </c>
      <c r="N33" s="93">
        <f aca="true" t="shared" si="4" ref="N33:N53">SUM(L33:M33)</f>
        <v>20081023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616607</v>
      </c>
      <c r="F34" s="41">
        <v>226</v>
      </c>
      <c r="G34" s="41">
        <v>610548</v>
      </c>
      <c r="H34" s="41">
        <v>5833</v>
      </c>
      <c r="I34" s="41">
        <f t="shared" si="3"/>
        <v>616381</v>
      </c>
      <c r="J34" s="41">
        <v>15951911</v>
      </c>
      <c r="K34" s="41">
        <v>5308</v>
      </c>
      <c r="L34" s="41">
        <v>15785893</v>
      </c>
      <c r="M34" s="41">
        <v>160710</v>
      </c>
      <c r="N34" s="89">
        <f t="shared" si="4"/>
        <v>15946603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2550963</v>
      </c>
      <c r="F35" s="41">
        <v>1924</v>
      </c>
      <c r="G35" s="41">
        <v>2513154</v>
      </c>
      <c r="H35" s="41">
        <v>35885</v>
      </c>
      <c r="I35" s="41">
        <f t="shared" si="3"/>
        <v>2549039</v>
      </c>
      <c r="J35" s="41">
        <v>32198233</v>
      </c>
      <c r="K35" s="41">
        <v>20981</v>
      </c>
      <c r="L35" s="41">
        <v>31619223</v>
      </c>
      <c r="M35" s="41">
        <v>558029</v>
      </c>
      <c r="N35" s="89">
        <f t="shared" si="4"/>
        <v>32177252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1580965</v>
      </c>
      <c r="F36" s="41">
        <v>1676</v>
      </c>
      <c r="G36" s="41">
        <v>1514554</v>
      </c>
      <c r="H36" s="41">
        <v>64735</v>
      </c>
      <c r="I36" s="41">
        <f t="shared" si="3"/>
        <v>1579289</v>
      </c>
      <c r="J36" s="41">
        <v>24541840</v>
      </c>
      <c r="K36" s="41">
        <v>17238</v>
      </c>
      <c r="L36" s="41">
        <v>23635860</v>
      </c>
      <c r="M36" s="41">
        <v>888742</v>
      </c>
      <c r="N36" s="89">
        <f t="shared" si="4"/>
        <v>24524602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510812</v>
      </c>
      <c r="F37" s="41">
        <v>1522</v>
      </c>
      <c r="G37" s="41">
        <v>503171</v>
      </c>
      <c r="H37" s="41">
        <v>6119</v>
      </c>
      <c r="I37" s="41">
        <f t="shared" si="3"/>
        <v>509290</v>
      </c>
      <c r="J37" s="41">
        <v>5865096</v>
      </c>
      <c r="K37" s="41">
        <v>11724</v>
      </c>
      <c r="L37" s="41">
        <v>5797737</v>
      </c>
      <c r="M37" s="41">
        <v>55635</v>
      </c>
      <c r="N37" s="89">
        <f t="shared" si="4"/>
        <v>5853372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1084328</v>
      </c>
      <c r="F38" s="42">
        <v>1013</v>
      </c>
      <c r="G38" s="42">
        <v>1077361</v>
      </c>
      <c r="H38" s="42">
        <v>5954</v>
      </c>
      <c r="I38" s="42">
        <f t="shared" si="3"/>
        <v>1083315</v>
      </c>
      <c r="J38" s="42">
        <v>15718473</v>
      </c>
      <c r="K38" s="42">
        <v>13513</v>
      </c>
      <c r="L38" s="42">
        <v>15605576</v>
      </c>
      <c r="M38" s="42">
        <v>99384</v>
      </c>
      <c r="N38" s="93">
        <f t="shared" si="4"/>
        <v>15704960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935005</v>
      </c>
      <c r="F39" s="41">
        <v>411</v>
      </c>
      <c r="G39" s="41">
        <v>926448</v>
      </c>
      <c r="H39" s="41">
        <v>8146</v>
      </c>
      <c r="I39" s="41">
        <f t="shared" si="3"/>
        <v>934594</v>
      </c>
      <c r="J39" s="41">
        <v>14137003</v>
      </c>
      <c r="K39" s="41">
        <v>6293</v>
      </c>
      <c r="L39" s="41">
        <v>14014014</v>
      </c>
      <c r="M39" s="41">
        <v>116696</v>
      </c>
      <c r="N39" s="89">
        <f t="shared" si="4"/>
        <v>14130710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1067637</v>
      </c>
      <c r="F40" s="41">
        <v>500</v>
      </c>
      <c r="G40" s="41">
        <v>1056715</v>
      </c>
      <c r="H40" s="41">
        <v>10422</v>
      </c>
      <c r="I40" s="41">
        <f t="shared" si="3"/>
        <v>1067137</v>
      </c>
      <c r="J40" s="41">
        <v>16678095</v>
      </c>
      <c r="K40" s="41">
        <v>7734</v>
      </c>
      <c r="L40" s="41">
        <v>16482624</v>
      </c>
      <c r="M40" s="41">
        <v>187737</v>
      </c>
      <c r="N40" s="89">
        <f t="shared" si="4"/>
        <v>16670361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2174058</v>
      </c>
      <c r="F41" s="41">
        <v>49533</v>
      </c>
      <c r="G41" s="41">
        <v>2078635</v>
      </c>
      <c r="H41" s="41">
        <v>45890</v>
      </c>
      <c r="I41" s="41">
        <f t="shared" si="3"/>
        <v>2124525</v>
      </c>
      <c r="J41" s="41">
        <v>19169222</v>
      </c>
      <c r="K41" s="41">
        <v>104216</v>
      </c>
      <c r="L41" s="41">
        <v>18719232</v>
      </c>
      <c r="M41" s="41">
        <v>345774</v>
      </c>
      <c r="N41" s="89">
        <f t="shared" si="4"/>
        <v>19065006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1759930</v>
      </c>
      <c r="F42" s="43">
        <v>1564</v>
      </c>
      <c r="G42" s="43">
        <v>1748039</v>
      </c>
      <c r="H42" s="43">
        <v>10327</v>
      </c>
      <c r="I42" s="43">
        <f t="shared" si="3"/>
        <v>1758366</v>
      </c>
      <c r="J42" s="43">
        <v>24128497</v>
      </c>
      <c r="K42" s="43">
        <v>19716</v>
      </c>
      <c r="L42" s="43">
        <v>23949659</v>
      </c>
      <c r="M42" s="43">
        <v>159122</v>
      </c>
      <c r="N42" s="90">
        <f t="shared" si="4"/>
        <v>24108781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1878704</v>
      </c>
      <c r="F43" s="41">
        <v>2142</v>
      </c>
      <c r="G43" s="41">
        <v>1844835</v>
      </c>
      <c r="H43" s="41">
        <v>31727</v>
      </c>
      <c r="I43" s="41">
        <f t="shared" si="3"/>
        <v>1876562</v>
      </c>
      <c r="J43" s="41">
        <v>26673262</v>
      </c>
      <c r="K43" s="41">
        <v>27232</v>
      </c>
      <c r="L43" s="41">
        <v>26196123</v>
      </c>
      <c r="M43" s="41">
        <v>449907</v>
      </c>
      <c r="N43" s="89">
        <f t="shared" si="4"/>
        <v>26646030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396089</v>
      </c>
      <c r="F44" s="41">
        <v>231</v>
      </c>
      <c r="G44" s="41">
        <v>387820</v>
      </c>
      <c r="H44" s="41">
        <v>8038</v>
      </c>
      <c r="I44" s="41">
        <f t="shared" si="3"/>
        <v>395858</v>
      </c>
      <c r="J44" s="41">
        <v>12007188</v>
      </c>
      <c r="K44" s="41">
        <v>6237</v>
      </c>
      <c r="L44" s="41">
        <v>11750004</v>
      </c>
      <c r="M44" s="41">
        <v>250947</v>
      </c>
      <c r="N44" s="89">
        <f t="shared" si="4"/>
        <v>12000951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547353</v>
      </c>
      <c r="F45" s="41">
        <v>875</v>
      </c>
      <c r="G45" s="41">
        <v>526818</v>
      </c>
      <c r="H45" s="41">
        <v>19660</v>
      </c>
      <c r="I45" s="41">
        <f t="shared" si="3"/>
        <v>546478</v>
      </c>
      <c r="J45" s="41">
        <v>7643474</v>
      </c>
      <c r="K45" s="41">
        <v>9213</v>
      </c>
      <c r="L45" s="41">
        <v>7373934</v>
      </c>
      <c r="M45" s="41">
        <v>260327</v>
      </c>
      <c r="N45" s="89">
        <f t="shared" si="4"/>
        <v>7634261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574494</v>
      </c>
      <c r="F46" s="41">
        <v>680</v>
      </c>
      <c r="G46" s="41">
        <v>567982</v>
      </c>
      <c r="H46" s="41">
        <v>5832</v>
      </c>
      <c r="I46" s="41">
        <f t="shared" si="3"/>
        <v>573814</v>
      </c>
      <c r="J46" s="41">
        <v>6932724</v>
      </c>
      <c r="K46" s="41">
        <v>7750</v>
      </c>
      <c r="L46" s="41">
        <v>6846626</v>
      </c>
      <c r="M46" s="41">
        <v>78348</v>
      </c>
      <c r="N46" s="89">
        <f t="shared" si="4"/>
        <v>6924974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910519</v>
      </c>
      <c r="F47" s="41">
        <v>5990</v>
      </c>
      <c r="G47" s="41">
        <v>898509</v>
      </c>
      <c r="H47" s="41">
        <v>6020</v>
      </c>
      <c r="I47" s="41">
        <f t="shared" si="3"/>
        <v>904529</v>
      </c>
      <c r="J47" s="41">
        <v>8997494</v>
      </c>
      <c r="K47" s="41">
        <v>36595</v>
      </c>
      <c r="L47" s="41">
        <v>8889922</v>
      </c>
      <c r="M47" s="41">
        <v>70977</v>
      </c>
      <c r="N47" s="89">
        <f t="shared" si="4"/>
        <v>8960899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376315</v>
      </c>
      <c r="F48" s="42">
        <v>16208</v>
      </c>
      <c r="G48" s="42">
        <v>355312</v>
      </c>
      <c r="H48" s="42">
        <v>4795</v>
      </c>
      <c r="I48" s="42">
        <f t="shared" si="3"/>
        <v>360107</v>
      </c>
      <c r="J48" s="42">
        <v>1793305</v>
      </c>
      <c r="K48" s="42">
        <v>47748</v>
      </c>
      <c r="L48" s="42">
        <v>1721626</v>
      </c>
      <c r="M48" s="42">
        <v>23931</v>
      </c>
      <c r="N48" s="93">
        <f t="shared" si="4"/>
        <v>1745557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1141433</v>
      </c>
      <c r="F49" s="41">
        <v>21968</v>
      </c>
      <c r="G49" s="41">
        <v>1117254</v>
      </c>
      <c r="H49" s="41">
        <v>2211</v>
      </c>
      <c r="I49" s="41">
        <f t="shared" si="3"/>
        <v>1119465</v>
      </c>
      <c r="J49" s="41">
        <v>8206387</v>
      </c>
      <c r="K49" s="41">
        <v>71684</v>
      </c>
      <c r="L49" s="41">
        <v>8110316</v>
      </c>
      <c r="M49" s="41">
        <v>24387</v>
      </c>
      <c r="N49" s="89">
        <f t="shared" si="4"/>
        <v>8134703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1058616</v>
      </c>
      <c r="F50" s="41">
        <v>44255</v>
      </c>
      <c r="G50" s="41">
        <v>1008618</v>
      </c>
      <c r="H50" s="41">
        <v>5743</v>
      </c>
      <c r="I50" s="41">
        <f t="shared" si="3"/>
        <v>1014361</v>
      </c>
      <c r="J50" s="41">
        <v>4087117</v>
      </c>
      <c r="K50" s="41">
        <v>104007</v>
      </c>
      <c r="L50" s="41">
        <v>3942318</v>
      </c>
      <c r="M50" s="41">
        <v>40792</v>
      </c>
      <c r="N50" s="89">
        <f t="shared" si="4"/>
        <v>3983110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212156</v>
      </c>
      <c r="F51" s="41">
        <v>10753</v>
      </c>
      <c r="G51" s="41">
        <v>199751</v>
      </c>
      <c r="H51" s="41">
        <v>1652</v>
      </c>
      <c r="I51" s="41">
        <f t="shared" si="3"/>
        <v>201403</v>
      </c>
      <c r="J51" s="41">
        <v>459208</v>
      </c>
      <c r="K51" s="41">
        <v>20739</v>
      </c>
      <c r="L51" s="41">
        <v>435355</v>
      </c>
      <c r="M51" s="41">
        <v>3114</v>
      </c>
      <c r="N51" s="89">
        <f t="shared" si="4"/>
        <v>438469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1121767</v>
      </c>
      <c r="F52" s="43">
        <v>7161</v>
      </c>
      <c r="G52" s="43">
        <v>1100689</v>
      </c>
      <c r="H52" s="43">
        <v>13917</v>
      </c>
      <c r="I52" s="43">
        <f t="shared" si="3"/>
        <v>1114606</v>
      </c>
      <c r="J52" s="43">
        <v>10975276</v>
      </c>
      <c r="K52" s="43">
        <v>36867</v>
      </c>
      <c r="L52" s="43">
        <v>10807846</v>
      </c>
      <c r="M52" s="43">
        <v>130563</v>
      </c>
      <c r="N52" s="90">
        <f t="shared" si="4"/>
        <v>10938409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173779</v>
      </c>
      <c r="F53" s="41">
        <v>3860</v>
      </c>
      <c r="G53" s="41">
        <v>147494</v>
      </c>
      <c r="H53" s="41">
        <v>22425</v>
      </c>
      <c r="I53" s="41">
        <f t="shared" si="3"/>
        <v>169919</v>
      </c>
      <c r="J53" s="41">
        <v>603446</v>
      </c>
      <c r="K53" s="41">
        <v>12859</v>
      </c>
      <c r="L53" s="41">
        <v>530665</v>
      </c>
      <c r="M53" s="41">
        <v>59922</v>
      </c>
      <c r="N53" s="90">
        <f t="shared" si="4"/>
        <v>590587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0</v>
      </c>
      <c r="E54" s="54">
        <f t="shared" si="5"/>
        <v>21340504</v>
      </c>
      <c r="F54" s="54">
        <f t="shared" si="5"/>
        <v>172580</v>
      </c>
      <c r="G54" s="54">
        <f t="shared" si="5"/>
        <v>20840740</v>
      </c>
      <c r="H54" s="54">
        <f t="shared" si="5"/>
        <v>327184</v>
      </c>
      <c r="I54" s="54">
        <f t="shared" si="5"/>
        <v>21167924</v>
      </c>
      <c r="J54" s="54">
        <f t="shared" si="5"/>
        <v>276850526</v>
      </c>
      <c r="K54" s="61">
        <f t="shared" si="5"/>
        <v>589906</v>
      </c>
      <c r="L54" s="54">
        <f t="shared" si="5"/>
        <v>271921175</v>
      </c>
      <c r="M54" s="55">
        <f t="shared" si="5"/>
        <v>4339445</v>
      </c>
      <c r="N54" s="56">
        <f t="shared" si="5"/>
        <v>276260620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0</v>
      </c>
      <c r="E55" s="65">
        <f t="shared" si="6"/>
        <v>99878799</v>
      </c>
      <c r="F55" s="65">
        <f t="shared" si="6"/>
        <v>1082705</v>
      </c>
      <c r="G55" s="65">
        <f t="shared" si="6"/>
        <v>97069131</v>
      </c>
      <c r="H55" s="65">
        <f t="shared" si="6"/>
        <v>1726963</v>
      </c>
      <c r="I55" s="65">
        <f t="shared" si="6"/>
        <v>98796094</v>
      </c>
      <c r="J55" s="65">
        <f t="shared" si="6"/>
        <v>1463143833</v>
      </c>
      <c r="K55" s="65">
        <f t="shared" si="6"/>
        <v>3703506</v>
      </c>
      <c r="L55" s="65">
        <f t="shared" si="6"/>
        <v>1430969265</v>
      </c>
      <c r="M55" s="67">
        <f t="shared" si="6"/>
        <v>28471062</v>
      </c>
      <c r="N55" s="68">
        <f t="shared" si="6"/>
        <v>1459440327</v>
      </c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58" t="s">
        <v>90</v>
      </c>
      <c r="N56" s="158"/>
      <c r="O56" s="158"/>
      <c r="P56" s="158"/>
    </row>
    <row r="57" s="26" customFormat="1" ht="11.25"/>
  </sheetData>
  <sheetProtection/>
  <mergeCells count="10">
    <mergeCell ref="O56:P56"/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93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2539062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82087094</v>
      </c>
      <c r="E11" s="40">
        <v>1775142</v>
      </c>
      <c r="F11" s="40">
        <f>SUM(D11:E11)</f>
        <v>83862236</v>
      </c>
      <c r="G11" s="40">
        <v>0</v>
      </c>
      <c r="H11" s="40">
        <v>83377</v>
      </c>
      <c r="I11" s="40">
        <v>715</v>
      </c>
      <c r="J11" s="40">
        <v>81244</v>
      </c>
      <c r="K11" s="40">
        <v>1418</v>
      </c>
      <c r="L11" s="40">
        <f>SUM(J11:K11)</f>
        <v>82662</v>
      </c>
      <c r="M11" s="40">
        <v>50015</v>
      </c>
      <c r="N11" s="40">
        <v>678</v>
      </c>
      <c r="O11" s="44">
        <f>SUM(M11:N11)</f>
        <v>50693</v>
      </c>
      <c r="P11" s="45">
        <f>ROUND('第5表(8)-1'!J11/'第5表(8)-1'!E11*1000,0)</f>
        <v>28570</v>
      </c>
    </row>
    <row r="12" spans="1:16" s="1" customFormat="1" ht="13.5" customHeight="1">
      <c r="A12" s="16"/>
      <c r="B12" s="87" t="s">
        <v>1</v>
      </c>
      <c r="C12" s="87"/>
      <c r="D12" s="41">
        <v>42713235</v>
      </c>
      <c r="E12" s="41">
        <v>890442</v>
      </c>
      <c r="F12" s="41">
        <f aca="true" t="shared" si="0" ref="F12:F31">SUM(D12:E12)</f>
        <v>43603677</v>
      </c>
      <c r="G12" s="41">
        <v>0</v>
      </c>
      <c r="H12" s="41">
        <v>41019</v>
      </c>
      <c r="I12" s="41">
        <v>479</v>
      </c>
      <c r="J12" s="41">
        <v>39969</v>
      </c>
      <c r="K12" s="41">
        <v>571</v>
      </c>
      <c r="L12" s="41">
        <f aca="true" t="shared" si="1" ref="L12:L31">SUM(J12:K12)</f>
        <v>40540</v>
      </c>
      <c r="M12" s="41">
        <v>23872</v>
      </c>
      <c r="N12" s="41">
        <v>279</v>
      </c>
      <c r="O12" s="46">
        <f aca="true" t="shared" si="2" ref="O12:O31">SUM(M12:N12)</f>
        <v>24151</v>
      </c>
      <c r="P12" s="47">
        <f>ROUND('第5表(8)-1'!J12/'第5表(8)-1'!E12*1000,0)</f>
        <v>23298</v>
      </c>
    </row>
    <row r="13" spans="1:16" s="1" customFormat="1" ht="13.5" customHeight="1">
      <c r="A13" s="16"/>
      <c r="B13" s="87" t="s">
        <v>2</v>
      </c>
      <c r="C13" s="87"/>
      <c r="D13" s="41">
        <v>19039583</v>
      </c>
      <c r="E13" s="41">
        <v>787879</v>
      </c>
      <c r="F13" s="41">
        <f t="shared" si="0"/>
        <v>19827462</v>
      </c>
      <c r="G13" s="41">
        <v>0</v>
      </c>
      <c r="H13" s="41">
        <v>41520</v>
      </c>
      <c r="I13" s="41">
        <v>1756</v>
      </c>
      <c r="J13" s="41">
        <v>38921</v>
      </c>
      <c r="K13" s="41">
        <v>843</v>
      </c>
      <c r="L13" s="41">
        <f t="shared" si="1"/>
        <v>39764</v>
      </c>
      <c r="M13" s="41">
        <v>15512</v>
      </c>
      <c r="N13" s="41">
        <v>242</v>
      </c>
      <c r="O13" s="46">
        <f t="shared" si="2"/>
        <v>15754</v>
      </c>
      <c r="P13" s="47">
        <f>ROUND('第5表(8)-1'!J13/'第5表(8)-1'!E13*1000,0)</f>
        <v>11392</v>
      </c>
    </row>
    <row r="14" spans="1:16" s="1" customFormat="1" ht="13.5" customHeight="1">
      <c r="A14" s="16"/>
      <c r="B14" s="87" t="s">
        <v>3</v>
      </c>
      <c r="C14" s="87"/>
      <c r="D14" s="41">
        <v>17011319</v>
      </c>
      <c r="E14" s="41">
        <v>772464</v>
      </c>
      <c r="F14" s="41">
        <f t="shared" si="0"/>
        <v>17783783</v>
      </c>
      <c r="G14" s="41">
        <v>0</v>
      </c>
      <c r="H14" s="41">
        <v>36142</v>
      </c>
      <c r="I14" s="41">
        <v>549</v>
      </c>
      <c r="J14" s="41">
        <v>34643</v>
      </c>
      <c r="K14" s="41">
        <v>950</v>
      </c>
      <c r="L14" s="41">
        <f t="shared" si="1"/>
        <v>35593</v>
      </c>
      <c r="M14" s="41">
        <v>23255</v>
      </c>
      <c r="N14" s="41">
        <v>255</v>
      </c>
      <c r="O14" s="46">
        <f t="shared" si="2"/>
        <v>23510</v>
      </c>
      <c r="P14" s="47">
        <f>ROUND('第5表(8)-1'!J14/'第5表(8)-1'!E14*1000,0)</f>
        <v>17206</v>
      </c>
    </row>
    <row r="15" spans="1:16" s="1" customFormat="1" ht="13.5" customHeight="1">
      <c r="A15" s="16"/>
      <c r="B15" s="87" t="s">
        <v>4</v>
      </c>
      <c r="C15" s="87"/>
      <c r="D15" s="41">
        <v>19280884</v>
      </c>
      <c r="E15" s="41">
        <v>308254</v>
      </c>
      <c r="F15" s="41">
        <f t="shared" si="0"/>
        <v>19589138</v>
      </c>
      <c r="G15" s="41">
        <v>0</v>
      </c>
      <c r="H15" s="41">
        <v>38848</v>
      </c>
      <c r="I15" s="41">
        <v>1218</v>
      </c>
      <c r="J15" s="41">
        <v>37114</v>
      </c>
      <c r="K15" s="41">
        <v>516</v>
      </c>
      <c r="L15" s="41">
        <f t="shared" si="1"/>
        <v>37630</v>
      </c>
      <c r="M15" s="41">
        <v>19026</v>
      </c>
      <c r="N15" s="41">
        <v>203</v>
      </c>
      <c r="O15" s="46">
        <f t="shared" si="2"/>
        <v>19229</v>
      </c>
      <c r="P15" s="47">
        <f>ROUND('第5表(8)-1'!J15/'第5表(8)-1'!E15*1000,0)</f>
        <v>12524</v>
      </c>
    </row>
    <row r="16" spans="1:16" s="1" customFormat="1" ht="13.5" customHeight="1">
      <c r="A16" s="17"/>
      <c r="B16" s="91" t="s">
        <v>5</v>
      </c>
      <c r="C16" s="91"/>
      <c r="D16" s="42">
        <v>16827497</v>
      </c>
      <c r="E16" s="42">
        <v>373910</v>
      </c>
      <c r="F16" s="42">
        <f t="shared" si="0"/>
        <v>17201407</v>
      </c>
      <c r="G16" s="42">
        <v>0</v>
      </c>
      <c r="H16" s="42">
        <v>45307</v>
      </c>
      <c r="I16" s="42">
        <v>1620</v>
      </c>
      <c r="J16" s="42">
        <v>43019</v>
      </c>
      <c r="K16" s="42">
        <v>668</v>
      </c>
      <c r="L16" s="42">
        <f t="shared" si="1"/>
        <v>43687</v>
      </c>
      <c r="M16" s="42">
        <v>19612</v>
      </c>
      <c r="N16" s="42">
        <v>185</v>
      </c>
      <c r="O16" s="48">
        <f t="shared" si="2"/>
        <v>19797</v>
      </c>
      <c r="P16" s="49">
        <f>ROUND('第5表(8)-1'!J16/'第5表(8)-1'!E16*1000,0)</f>
        <v>7449</v>
      </c>
    </row>
    <row r="17" spans="1:16" s="1" customFormat="1" ht="13.5" customHeight="1">
      <c r="A17" s="16"/>
      <c r="B17" s="87" t="s">
        <v>6</v>
      </c>
      <c r="C17" s="87"/>
      <c r="D17" s="41">
        <v>5159225</v>
      </c>
      <c r="E17" s="41">
        <v>92560</v>
      </c>
      <c r="F17" s="41">
        <f t="shared" si="0"/>
        <v>5251785</v>
      </c>
      <c r="G17" s="41">
        <v>0</v>
      </c>
      <c r="H17" s="41">
        <v>12784</v>
      </c>
      <c r="I17" s="41">
        <v>618</v>
      </c>
      <c r="J17" s="41">
        <v>12039</v>
      </c>
      <c r="K17" s="41">
        <v>127</v>
      </c>
      <c r="L17" s="41">
        <f t="shared" si="1"/>
        <v>12166</v>
      </c>
      <c r="M17" s="41">
        <v>5226</v>
      </c>
      <c r="N17" s="41">
        <v>54</v>
      </c>
      <c r="O17" s="46">
        <f t="shared" si="2"/>
        <v>5280</v>
      </c>
      <c r="P17" s="47">
        <f>ROUND('第5表(8)-1'!J17/'第5表(8)-1'!E17*1000,0)</f>
        <v>10699</v>
      </c>
    </row>
    <row r="18" spans="1:16" s="1" customFormat="1" ht="13.5" customHeight="1">
      <c r="A18" s="16"/>
      <c r="B18" s="87" t="s">
        <v>7</v>
      </c>
      <c r="C18" s="87"/>
      <c r="D18" s="41">
        <v>7269828</v>
      </c>
      <c r="E18" s="41">
        <v>172425</v>
      </c>
      <c r="F18" s="41">
        <f t="shared" si="0"/>
        <v>7442253</v>
      </c>
      <c r="G18" s="41">
        <v>0</v>
      </c>
      <c r="H18" s="41">
        <v>16864</v>
      </c>
      <c r="I18" s="41">
        <v>1424</v>
      </c>
      <c r="J18" s="41">
        <v>15146</v>
      </c>
      <c r="K18" s="41">
        <v>294</v>
      </c>
      <c r="L18" s="41">
        <f t="shared" si="1"/>
        <v>15440</v>
      </c>
      <c r="M18" s="41">
        <v>8136</v>
      </c>
      <c r="N18" s="41">
        <v>98</v>
      </c>
      <c r="O18" s="46">
        <f t="shared" si="2"/>
        <v>8234</v>
      </c>
      <c r="P18" s="47">
        <f>ROUND('第5表(8)-1'!J18/'第5表(8)-1'!E18*1000,0)</f>
        <v>9752</v>
      </c>
    </row>
    <row r="19" spans="1:16" s="1" customFormat="1" ht="13.5" customHeight="1">
      <c r="A19" s="16"/>
      <c r="B19" s="87" t="s">
        <v>8</v>
      </c>
      <c r="C19" s="87"/>
      <c r="D19" s="41">
        <v>23319057</v>
      </c>
      <c r="E19" s="41">
        <v>285044</v>
      </c>
      <c r="F19" s="41">
        <f t="shared" si="0"/>
        <v>23604101</v>
      </c>
      <c r="G19" s="41">
        <v>0</v>
      </c>
      <c r="H19" s="41">
        <v>21107</v>
      </c>
      <c r="I19" s="41">
        <v>142</v>
      </c>
      <c r="J19" s="41">
        <v>20688</v>
      </c>
      <c r="K19" s="41">
        <v>277</v>
      </c>
      <c r="L19" s="41">
        <f t="shared" si="1"/>
        <v>20965</v>
      </c>
      <c r="M19" s="41">
        <v>12467</v>
      </c>
      <c r="N19" s="41">
        <v>127</v>
      </c>
      <c r="O19" s="46">
        <f t="shared" si="2"/>
        <v>12594</v>
      </c>
      <c r="P19" s="47">
        <f>ROUND('第5表(8)-1'!J19/'第5表(8)-1'!E19*1000,0)</f>
        <v>18769</v>
      </c>
    </row>
    <row r="20" spans="1:16" s="1" customFormat="1" ht="13.5" customHeight="1">
      <c r="A20" s="18"/>
      <c r="B20" s="94" t="s">
        <v>9</v>
      </c>
      <c r="C20" s="94"/>
      <c r="D20" s="43">
        <v>11195363</v>
      </c>
      <c r="E20" s="43">
        <v>248711</v>
      </c>
      <c r="F20" s="43">
        <f t="shared" si="0"/>
        <v>11444074</v>
      </c>
      <c r="G20" s="43">
        <v>0</v>
      </c>
      <c r="H20" s="43">
        <v>26616</v>
      </c>
      <c r="I20" s="43">
        <v>1248</v>
      </c>
      <c r="J20" s="43">
        <v>25011</v>
      </c>
      <c r="K20" s="43">
        <v>357</v>
      </c>
      <c r="L20" s="43">
        <f t="shared" si="1"/>
        <v>25368</v>
      </c>
      <c r="M20" s="43">
        <v>12688</v>
      </c>
      <c r="N20" s="43">
        <v>128</v>
      </c>
      <c r="O20" s="50">
        <f t="shared" si="2"/>
        <v>12816</v>
      </c>
      <c r="P20" s="51">
        <f>ROUND('第5表(8)-1'!J20/'第5表(8)-1'!E20*1000,0)</f>
        <v>6941</v>
      </c>
    </row>
    <row r="21" spans="1:16" s="1" customFormat="1" ht="13.5" customHeight="1">
      <c r="A21" s="16"/>
      <c r="B21" s="87" t="s">
        <v>10</v>
      </c>
      <c r="C21" s="87"/>
      <c r="D21" s="41">
        <v>14089570</v>
      </c>
      <c r="E21" s="41">
        <v>221992</v>
      </c>
      <c r="F21" s="41">
        <f t="shared" si="0"/>
        <v>14311562</v>
      </c>
      <c r="G21" s="41">
        <v>0</v>
      </c>
      <c r="H21" s="41">
        <v>23925</v>
      </c>
      <c r="I21" s="41">
        <v>349</v>
      </c>
      <c r="J21" s="41">
        <v>23351</v>
      </c>
      <c r="K21" s="41">
        <v>225</v>
      </c>
      <c r="L21" s="41">
        <f t="shared" si="1"/>
        <v>23576</v>
      </c>
      <c r="M21" s="41">
        <v>11716</v>
      </c>
      <c r="N21" s="41">
        <v>109</v>
      </c>
      <c r="O21" s="46">
        <f t="shared" si="2"/>
        <v>11825</v>
      </c>
      <c r="P21" s="47">
        <f>ROUND('第5表(8)-1'!J21/'第5表(8)-1'!E21*1000,0)</f>
        <v>15280</v>
      </c>
    </row>
    <row r="22" spans="1:16" s="1" customFormat="1" ht="13.5" customHeight="1">
      <c r="A22" s="16"/>
      <c r="B22" s="87" t="s">
        <v>11</v>
      </c>
      <c r="C22" s="87"/>
      <c r="D22" s="41">
        <v>10522866</v>
      </c>
      <c r="E22" s="41">
        <v>323603</v>
      </c>
      <c r="F22" s="41">
        <f t="shared" si="0"/>
        <v>10846469</v>
      </c>
      <c r="G22" s="41">
        <v>0</v>
      </c>
      <c r="H22" s="41">
        <v>24150</v>
      </c>
      <c r="I22" s="41">
        <v>812</v>
      </c>
      <c r="J22" s="41">
        <v>22719</v>
      </c>
      <c r="K22" s="41">
        <v>619</v>
      </c>
      <c r="L22" s="41">
        <f t="shared" si="1"/>
        <v>23338</v>
      </c>
      <c r="M22" s="41">
        <v>13420</v>
      </c>
      <c r="N22" s="41">
        <v>190</v>
      </c>
      <c r="O22" s="46">
        <f t="shared" si="2"/>
        <v>13610</v>
      </c>
      <c r="P22" s="47">
        <f>ROUND('第5表(8)-1'!J22/'第5表(8)-1'!E22*1000,0)</f>
        <v>12960</v>
      </c>
    </row>
    <row r="23" spans="1:16" s="1" customFormat="1" ht="13.5" customHeight="1">
      <c r="A23" s="16"/>
      <c r="B23" s="87" t="s">
        <v>12</v>
      </c>
      <c r="C23" s="87"/>
      <c r="D23" s="41">
        <v>37214895</v>
      </c>
      <c r="E23" s="41">
        <v>413420</v>
      </c>
      <c r="F23" s="41">
        <f t="shared" si="0"/>
        <v>37628315</v>
      </c>
      <c r="G23" s="41">
        <v>0</v>
      </c>
      <c r="H23" s="41">
        <v>41816</v>
      </c>
      <c r="I23" s="41">
        <v>340</v>
      </c>
      <c r="J23" s="41">
        <v>41091</v>
      </c>
      <c r="K23" s="41">
        <v>385</v>
      </c>
      <c r="L23" s="41">
        <f t="shared" si="1"/>
        <v>41476</v>
      </c>
      <c r="M23" s="41">
        <v>24413</v>
      </c>
      <c r="N23" s="41">
        <v>177</v>
      </c>
      <c r="O23" s="46">
        <f t="shared" si="2"/>
        <v>24590</v>
      </c>
      <c r="P23" s="47">
        <f>ROUND('第5表(8)-1'!J23/'第5表(8)-1'!E23*1000,0)</f>
        <v>25341</v>
      </c>
    </row>
    <row r="24" spans="1:16" s="1" customFormat="1" ht="13.5" customHeight="1">
      <c r="A24" s="16"/>
      <c r="B24" s="87" t="s">
        <v>13</v>
      </c>
      <c r="C24" s="87"/>
      <c r="D24" s="41">
        <v>17771857</v>
      </c>
      <c r="E24" s="41">
        <v>340764</v>
      </c>
      <c r="F24" s="41">
        <f t="shared" si="0"/>
        <v>18112621</v>
      </c>
      <c r="G24" s="41">
        <v>0</v>
      </c>
      <c r="H24" s="41">
        <v>35962</v>
      </c>
      <c r="I24" s="41">
        <v>343</v>
      </c>
      <c r="J24" s="41">
        <v>35283</v>
      </c>
      <c r="K24" s="41">
        <v>336</v>
      </c>
      <c r="L24" s="41">
        <f t="shared" si="1"/>
        <v>35619</v>
      </c>
      <c r="M24" s="41">
        <v>22530</v>
      </c>
      <c r="N24" s="41">
        <v>157</v>
      </c>
      <c r="O24" s="46">
        <f t="shared" si="2"/>
        <v>22687</v>
      </c>
      <c r="P24" s="47">
        <f>ROUND('第5表(8)-1'!J24/'第5表(8)-1'!E24*1000,0)</f>
        <v>16979</v>
      </c>
    </row>
    <row r="25" spans="1:16" s="1" customFormat="1" ht="13.5" customHeight="1">
      <c r="A25" s="16"/>
      <c r="B25" s="87" t="s">
        <v>14</v>
      </c>
      <c r="C25" s="87"/>
      <c r="D25" s="41">
        <v>5831741</v>
      </c>
      <c r="E25" s="41">
        <v>55452</v>
      </c>
      <c r="F25" s="41">
        <f t="shared" si="0"/>
        <v>5887193</v>
      </c>
      <c r="G25" s="41">
        <v>0</v>
      </c>
      <c r="H25" s="41">
        <v>13647</v>
      </c>
      <c r="I25" s="41">
        <v>860</v>
      </c>
      <c r="J25" s="41">
        <v>12679</v>
      </c>
      <c r="K25" s="41">
        <v>108</v>
      </c>
      <c r="L25" s="41">
        <f t="shared" si="1"/>
        <v>12787</v>
      </c>
      <c r="M25" s="41">
        <v>6373</v>
      </c>
      <c r="N25" s="41">
        <v>56</v>
      </c>
      <c r="O25" s="46">
        <f t="shared" si="2"/>
        <v>6429</v>
      </c>
      <c r="P25" s="47">
        <f>ROUND('第5表(8)-1'!J25/'第5表(8)-1'!E25*1000,0)</f>
        <v>8809</v>
      </c>
    </row>
    <row r="26" spans="1:16" s="1" customFormat="1" ht="13.5" customHeight="1">
      <c r="A26" s="17"/>
      <c r="B26" s="91" t="s">
        <v>15</v>
      </c>
      <c r="C26" s="91"/>
      <c r="D26" s="42">
        <v>13282205</v>
      </c>
      <c r="E26" s="42">
        <v>184930</v>
      </c>
      <c r="F26" s="42">
        <f t="shared" si="0"/>
        <v>13467135</v>
      </c>
      <c r="G26" s="42">
        <v>0</v>
      </c>
      <c r="H26" s="42">
        <v>13290</v>
      </c>
      <c r="I26" s="42">
        <v>72</v>
      </c>
      <c r="J26" s="42">
        <v>13114</v>
      </c>
      <c r="K26" s="42">
        <v>104</v>
      </c>
      <c r="L26" s="42">
        <f t="shared" si="1"/>
        <v>13218</v>
      </c>
      <c r="M26" s="42">
        <v>8242</v>
      </c>
      <c r="N26" s="42">
        <v>65</v>
      </c>
      <c r="O26" s="48">
        <f t="shared" si="2"/>
        <v>8307</v>
      </c>
      <c r="P26" s="49">
        <f>ROUND('第5表(8)-1'!J26/'第5表(8)-1'!E26*1000,0)</f>
        <v>24392</v>
      </c>
    </row>
    <row r="27" spans="1:18" s="20" customFormat="1" ht="13.5" customHeight="1">
      <c r="A27" s="19"/>
      <c r="B27" s="87" t="s">
        <v>88</v>
      </c>
      <c r="C27" s="87"/>
      <c r="D27" s="41">
        <v>3213415</v>
      </c>
      <c r="E27" s="41">
        <v>153310</v>
      </c>
      <c r="F27" s="41">
        <f t="shared" si="0"/>
        <v>3366725</v>
      </c>
      <c r="G27" s="41">
        <v>0</v>
      </c>
      <c r="H27" s="41">
        <v>12680</v>
      </c>
      <c r="I27" s="41">
        <v>900</v>
      </c>
      <c r="J27" s="41">
        <v>11616</v>
      </c>
      <c r="K27" s="41">
        <v>164</v>
      </c>
      <c r="L27" s="41">
        <f t="shared" si="1"/>
        <v>11780</v>
      </c>
      <c r="M27" s="41">
        <v>5156</v>
      </c>
      <c r="N27" s="41">
        <v>54</v>
      </c>
      <c r="O27" s="46">
        <f t="shared" si="2"/>
        <v>5210</v>
      </c>
      <c r="P27" s="47">
        <f>ROUND('第5表(8)-1'!J27/'第5表(8)-1'!E27*1000,0)</f>
        <v>6154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11290748</v>
      </c>
      <c r="E28" s="41">
        <v>125050</v>
      </c>
      <c r="F28" s="41">
        <f t="shared" si="0"/>
        <v>11415798</v>
      </c>
      <c r="G28" s="41">
        <v>0</v>
      </c>
      <c r="H28" s="41">
        <v>14305</v>
      </c>
      <c r="I28" s="41">
        <v>459</v>
      </c>
      <c r="J28" s="41">
        <v>13743</v>
      </c>
      <c r="K28" s="41">
        <v>103</v>
      </c>
      <c r="L28" s="41">
        <f t="shared" si="1"/>
        <v>13846</v>
      </c>
      <c r="M28" s="41">
        <v>7746</v>
      </c>
      <c r="N28" s="41">
        <v>49</v>
      </c>
      <c r="O28" s="46">
        <f t="shared" si="2"/>
        <v>7795</v>
      </c>
      <c r="P28" s="47">
        <f>ROUND('第5表(8)-1'!J28/'第5表(8)-1'!E28*1000,0)</f>
        <v>13346</v>
      </c>
    </row>
    <row r="29" spans="1:16" s="1" customFormat="1" ht="13.5" customHeight="1">
      <c r="A29" s="16"/>
      <c r="B29" s="87" t="s">
        <v>17</v>
      </c>
      <c r="C29" s="87"/>
      <c r="D29" s="41">
        <v>9076131</v>
      </c>
      <c r="E29" s="41">
        <v>172309</v>
      </c>
      <c r="F29" s="41">
        <f t="shared" si="0"/>
        <v>9248440</v>
      </c>
      <c r="G29" s="41">
        <v>0</v>
      </c>
      <c r="H29" s="41">
        <v>30670</v>
      </c>
      <c r="I29" s="41">
        <v>2107</v>
      </c>
      <c r="J29" s="41">
        <v>28347</v>
      </c>
      <c r="K29" s="41">
        <v>216</v>
      </c>
      <c r="L29" s="41">
        <f t="shared" si="1"/>
        <v>28563</v>
      </c>
      <c r="M29" s="41">
        <v>10531</v>
      </c>
      <c r="N29" s="41">
        <v>94</v>
      </c>
      <c r="O29" s="46">
        <f t="shared" si="2"/>
        <v>10625</v>
      </c>
      <c r="P29" s="47">
        <f>ROUND('第5表(8)-1'!J29/'第5表(8)-1'!E29*1000,0)</f>
        <v>7319</v>
      </c>
    </row>
    <row r="30" spans="1:16" s="1" customFormat="1" ht="13.5" customHeight="1">
      <c r="A30" s="18"/>
      <c r="B30" s="94" t="s">
        <v>18</v>
      </c>
      <c r="C30" s="94"/>
      <c r="D30" s="43">
        <v>6061145</v>
      </c>
      <c r="E30" s="43">
        <v>117544</v>
      </c>
      <c r="F30" s="43">
        <f t="shared" si="0"/>
        <v>6178689</v>
      </c>
      <c r="G30" s="43">
        <v>0</v>
      </c>
      <c r="H30" s="43">
        <v>28165</v>
      </c>
      <c r="I30" s="43">
        <v>1799</v>
      </c>
      <c r="J30" s="43">
        <v>26126</v>
      </c>
      <c r="K30" s="43">
        <v>240</v>
      </c>
      <c r="L30" s="43">
        <f t="shared" si="1"/>
        <v>26366</v>
      </c>
      <c r="M30" s="43">
        <v>7979</v>
      </c>
      <c r="N30" s="43">
        <v>90</v>
      </c>
      <c r="O30" s="50">
        <f t="shared" si="2"/>
        <v>8069</v>
      </c>
      <c r="P30" s="51">
        <f>ROUND('第5表(8)-1'!J30/'第5表(8)-1'!E30*1000,0)</f>
        <v>6185</v>
      </c>
    </row>
    <row r="31" spans="1:16" s="1" customFormat="1" ht="13.5" customHeight="1">
      <c r="A31" s="16"/>
      <c r="B31" s="87" t="s">
        <v>46</v>
      </c>
      <c r="C31" s="87"/>
      <c r="D31" s="41">
        <v>14045413</v>
      </c>
      <c r="E31" s="41">
        <v>228079</v>
      </c>
      <c r="F31" s="41">
        <f t="shared" si="0"/>
        <v>14273492</v>
      </c>
      <c r="G31" s="41">
        <v>0</v>
      </c>
      <c r="H31" s="41">
        <v>15417</v>
      </c>
      <c r="I31" s="41">
        <v>159</v>
      </c>
      <c r="J31" s="41">
        <v>15083</v>
      </c>
      <c r="K31" s="41">
        <v>175</v>
      </c>
      <c r="L31" s="41">
        <f t="shared" si="1"/>
        <v>15258</v>
      </c>
      <c r="M31" s="41">
        <v>7650</v>
      </c>
      <c r="N31" s="41">
        <v>67</v>
      </c>
      <c r="O31" s="46">
        <f t="shared" si="2"/>
        <v>7717</v>
      </c>
      <c r="P31" s="51">
        <f>ROUND('第5表(8)-1'!J31/'第5表(8)-1'!E31*1000,0)</f>
        <v>11511</v>
      </c>
    </row>
    <row r="32" spans="1:18" s="38" customFormat="1" ht="17.25" customHeight="1">
      <c r="A32" s="53"/>
      <c r="B32" s="100" t="s">
        <v>19</v>
      </c>
      <c r="C32" s="100"/>
      <c r="D32" s="54">
        <f aca="true" t="shared" si="3" ref="D32:O32">SUM(D11:D31)</f>
        <v>386303071</v>
      </c>
      <c r="E32" s="54">
        <f t="shared" si="3"/>
        <v>8043284</v>
      </c>
      <c r="F32" s="54">
        <f t="shared" si="3"/>
        <v>394346355</v>
      </c>
      <c r="G32" s="54">
        <f t="shared" si="3"/>
        <v>0</v>
      </c>
      <c r="H32" s="54">
        <f t="shared" si="3"/>
        <v>617611</v>
      </c>
      <c r="I32" s="54">
        <f t="shared" si="3"/>
        <v>17969</v>
      </c>
      <c r="J32" s="54">
        <f t="shared" si="3"/>
        <v>590946</v>
      </c>
      <c r="K32" s="54">
        <f t="shared" si="3"/>
        <v>8696</v>
      </c>
      <c r="L32" s="54">
        <f t="shared" si="3"/>
        <v>599642</v>
      </c>
      <c r="M32" s="54">
        <f t="shared" si="3"/>
        <v>315565</v>
      </c>
      <c r="N32" s="54">
        <f t="shared" si="3"/>
        <v>3357</v>
      </c>
      <c r="O32" s="55">
        <f t="shared" si="3"/>
        <v>318922</v>
      </c>
      <c r="P32" s="56">
        <f>ROUND('第5表(8)-1'!J32/'第5表(8)-1'!E32*1000,0)</f>
        <v>15105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6568874</v>
      </c>
      <c r="E33" s="41">
        <v>124800</v>
      </c>
      <c r="F33" s="41">
        <f aca="true" t="shared" si="4" ref="F33:F53">SUM(D33:E33)</f>
        <v>6693674</v>
      </c>
      <c r="G33" s="41">
        <v>0</v>
      </c>
      <c r="H33" s="41">
        <v>4287</v>
      </c>
      <c r="I33" s="41">
        <v>11</v>
      </c>
      <c r="J33" s="41">
        <v>4195</v>
      </c>
      <c r="K33" s="41">
        <v>81</v>
      </c>
      <c r="L33" s="41">
        <f aca="true" t="shared" si="5" ref="L33:L53">SUM(J33:K33)</f>
        <v>4276</v>
      </c>
      <c r="M33" s="41">
        <v>2866</v>
      </c>
      <c r="N33" s="41">
        <v>47</v>
      </c>
      <c r="O33" s="46">
        <f aca="true" t="shared" si="6" ref="O33:O53">SUM(M33:N33)</f>
        <v>2913</v>
      </c>
      <c r="P33" s="47">
        <f>ROUND('第5表(8)-1'!J33/'第5表(8)-1'!E33*1000,0)</f>
        <v>30021</v>
      </c>
    </row>
    <row r="34" spans="1:16" s="1" customFormat="1" ht="13.5" customHeight="1">
      <c r="A34" s="16"/>
      <c r="B34" s="87" t="s">
        <v>21</v>
      </c>
      <c r="C34" s="92"/>
      <c r="D34" s="41">
        <v>5260728</v>
      </c>
      <c r="E34" s="41">
        <v>53548</v>
      </c>
      <c r="F34" s="41">
        <f t="shared" si="4"/>
        <v>5314276</v>
      </c>
      <c r="G34" s="41">
        <v>0</v>
      </c>
      <c r="H34" s="41">
        <v>4855</v>
      </c>
      <c r="I34" s="41">
        <v>36</v>
      </c>
      <c r="J34" s="41">
        <v>4765</v>
      </c>
      <c r="K34" s="41">
        <v>54</v>
      </c>
      <c r="L34" s="41">
        <f t="shared" si="5"/>
        <v>4819</v>
      </c>
      <c r="M34" s="41">
        <v>2965</v>
      </c>
      <c r="N34" s="41">
        <v>27</v>
      </c>
      <c r="O34" s="46">
        <f t="shared" si="6"/>
        <v>2992</v>
      </c>
      <c r="P34" s="47">
        <f>ROUND('第5表(8)-1'!J34/'第5表(8)-1'!E34*1000,0)</f>
        <v>25870</v>
      </c>
    </row>
    <row r="35" spans="1:16" s="1" customFormat="1" ht="13.5" customHeight="1">
      <c r="A35" s="16"/>
      <c r="B35" s="87" t="s">
        <v>22</v>
      </c>
      <c r="C35" s="92"/>
      <c r="D35" s="41">
        <v>10539728</v>
      </c>
      <c r="E35" s="41">
        <v>186010</v>
      </c>
      <c r="F35" s="41">
        <f t="shared" si="4"/>
        <v>10725738</v>
      </c>
      <c r="G35" s="41">
        <v>0</v>
      </c>
      <c r="H35" s="41">
        <v>13277</v>
      </c>
      <c r="I35" s="41">
        <v>114</v>
      </c>
      <c r="J35" s="41">
        <v>13040</v>
      </c>
      <c r="K35" s="41">
        <v>123</v>
      </c>
      <c r="L35" s="41">
        <f t="shared" si="5"/>
        <v>13163</v>
      </c>
      <c r="M35" s="41">
        <v>6922</v>
      </c>
      <c r="N35" s="41">
        <v>48</v>
      </c>
      <c r="O35" s="46">
        <f t="shared" si="6"/>
        <v>6970</v>
      </c>
      <c r="P35" s="47">
        <f>ROUND('第5表(8)-1'!J35/'第5表(8)-1'!E35*1000,0)</f>
        <v>12622</v>
      </c>
    </row>
    <row r="36" spans="1:16" s="1" customFormat="1" ht="13.5" customHeight="1">
      <c r="A36" s="16"/>
      <c r="B36" s="87" t="s">
        <v>23</v>
      </c>
      <c r="C36" s="92"/>
      <c r="D36" s="41">
        <v>7878267</v>
      </c>
      <c r="E36" s="41">
        <v>296247</v>
      </c>
      <c r="F36" s="41">
        <f t="shared" si="4"/>
        <v>8174514</v>
      </c>
      <c r="G36" s="41">
        <v>0</v>
      </c>
      <c r="H36" s="41">
        <v>10652</v>
      </c>
      <c r="I36" s="41">
        <v>88</v>
      </c>
      <c r="J36" s="41">
        <v>10414</v>
      </c>
      <c r="K36" s="41">
        <v>150</v>
      </c>
      <c r="L36" s="41">
        <f t="shared" si="5"/>
        <v>10564</v>
      </c>
      <c r="M36" s="41">
        <v>5855</v>
      </c>
      <c r="N36" s="41">
        <v>80</v>
      </c>
      <c r="O36" s="46">
        <f t="shared" si="6"/>
        <v>5935</v>
      </c>
      <c r="P36" s="47">
        <f>ROUND('第5表(8)-1'!J36/'第5表(8)-1'!E36*1000,0)</f>
        <v>15523</v>
      </c>
    </row>
    <row r="37" spans="1:16" s="1" customFormat="1" ht="13.5" customHeight="1">
      <c r="A37" s="18"/>
      <c r="B37" s="94" t="s">
        <v>24</v>
      </c>
      <c r="C37" s="95"/>
      <c r="D37" s="41">
        <v>1932496</v>
      </c>
      <c r="E37" s="41">
        <v>18545</v>
      </c>
      <c r="F37" s="41">
        <f t="shared" si="4"/>
        <v>1951041</v>
      </c>
      <c r="G37" s="41">
        <v>0</v>
      </c>
      <c r="H37" s="41">
        <v>3917</v>
      </c>
      <c r="I37" s="41">
        <v>72</v>
      </c>
      <c r="J37" s="41">
        <v>3809</v>
      </c>
      <c r="K37" s="41">
        <v>36</v>
      </c>
      <c r="L37" s="41">
        <f t="shared" si="5"/>
        <v>3845</v>
      </c>
      <c r="M37" s="41">
        <v>1926</v>
      </c>
      <c r="N37" s="41">
        <v>15</v>
      </c>
      <c r="O37" s="46">
        <f t="shared" si="6"/>
        <v>1941</v>
      </c>
      <c r="P37" s="47">
        <f>ROUND('第5表(8)-1'!J37/'第5表(8)-1'!E37*1000,0)</f>
        <v>11482</v>
      </c>
    </row>
    <row r="38" spans="1:16" s="1" customFormat="1" ht="13.5" customHeight="1">
      <c r="A38" s="16"/>
      <c r="B38" s="87" t="s">
        <v>25</v>
      </c>
      <c r="C38" s="92"/>
      <c r="D38" s="42">
        <v>5201859</v>
      </c>
      <c r="E38" s="42">
        <v>33128</v>
      </c>
      <c r="F38" s="42">
        <f t="shared" si="4"/>
        <v>5234987</v>
      </c>
      <c r="G38" s="42">
        <v>0</v>
      </c>
      <c r="H38" s="42">
        <v>6665</v>
      </c>
      <c r="I38" s="42">
        <v>49</v>
      </c>
      <c r="J38" s="42">
        <v>6575</v>
      </c>
      <c r="K38" s="42">
        <v>41</v>
      </c>
      <c r="L38" s="42">
        <f t="shared" si="5"/>
        <v>6616</v>
      </c>
      <c r="M38" s="42">
        <v>3961</v>
      </c>
      <c r="N38" s="42">
        <v>26</v>
      </c>
      <c r="O38" s="48">
        <f t="shared" si="6"/>
        <v>3987</v>
      </c>
      <c r="P38" s="49">
        <f>ROUND('第5表(8)-1'!J38/'第5表(8)-1'!E38*1000,0)</f>
        <v>14496</v>
      </c>
    </row>
    <row r="39" spans="1:16" s="1" customFormat="1" ht="13.5" customHeight="1">
      <c r="A39" s="16"/>
      <c r="B39" s="87" t="s">
        <v>26</v>
      </c>
      <c r="C39" s="92"/>
      <c r="D39" s="41">
        <v>4671338</v>
      </c>
      <c r="E39" s="41">
        <v>38899</v>
      </c>
      <c r="F39" s="41">
        <f t="shared" si="4"/>
        <v>4710237</v>
      </c>
      <c r="G39" s="41">
        <v>0</v>
      </c>
      <c r="H39" s="41">
        <v>3827</v>
      </c>
      <c r="I39" s="41">
        <v>12</v>
      </c>
      <c r="J39" s="41">
        <v>3780</v>
      </c>
      <c r="K39" s="41">
        <v>35</v>
      </c>
      <c r="L39" s="41">
        <f t="shared" si="5"/>
        <v>3815</v>
      </c>
      <c r="M39" s="41">
        <v>2161</v>
      </c>
      <c r="N39" s="41">
        <v>17</v>
      </c>
      <c r="O39" s="46">
        <f t="shared" si="6"/>
        <v>2178</v>
      </c>
      <c r="P39" s="47">
        <f>ROUND('第5表(8)-1'!J39/'第5表(8)-1'!E39*1000,0)</f>
        <v>15120</v>
      </c>
    </row>
    <row r="40" spans="1:16" s="1" customFormat="1" ht="13.5" customHeight="1">
      <c r="A40" s="16"/>
      <c r="B40" s="87" t="s">
        <v>27</v>
      </c>
      <c r="C40" s="92"/>
      <c r="D40" s="41">
        <v>5493978</v>
      </c>
      <c r="E40" s="41">
        <v>62579</v>
      </c>
      <c r="F40" s="41">
        <f t="shared" si="4"/>
        <v>5556557</v>
      </c>
      <c r="G40" s="41">
        <v>0</v>
      </c>
      <c r="H40" s="41">
        <v>5619</v>
      </c>
      <c r="I40" s="41">
        <v>31</v>
      </c>
      <c r="J40" s="41">
        <v>5551</v>
      </c>
      <c r="K40" s="41">
        <v>37</v>
      </c>
      <c r="L40" s="41">
        <f t="shared" si="5"/>
        <v>5588</v>
      </c>
      <c r="M40" s="41">
        <v>3121</v>
      </c>
      <c r="N40" s="41">
        <v>17</v>
      </c>
      <c r="O40" s="46">
        <f t="shared" si="6"/>
        <v>3138</v>
      </c>
      <c r="P40" s="47">
        <f>ROUND('第5表(8)-1'!J40/'第5表(8)-1'!E40*1000,0)</f>
        <v>15622</v>
      </c>
    </row>
    <row r="41" spans="1:16" s="1" customFormat="1" ht="13.5" customHeight="1">
      <c r="A41" s="16"/>
      <c r="B41" s="87" t="s">
        <v>28</v>
      </c>
      <c r="C41" s="92"/>
      <c r="D41" s="41">
        <v>6239638</v>
      </c>
      <c r="E41" s="41">
        <v>115258</v>
      </c>
      <c r="F41" s="41">
        <f t="shared" si="4"/>
        <v>6354896</v>
      </c>
      <c r="G41" s="41">
        <v>0</v>
      </c>
      <c r="H41" s="41">
        <v>12338</v>
      </c>
      <c r="I41" s="41">
        <v>699</v>
      </c>
      <c r="J41" s="41">
        <v>11488</v>
      </c>
      <c r="K41" s="41">
        <v>151</v>
      </c>
      <c r="L41" s="41">
        <f t="shared" si="5"/>
        <v>11639</v>
      </c>
      <c r="M41" s="41">
        <v>6000</v>
      </c>
      <c r="N41" s="41">
        <v>68</v>
      </c>
      <c r="O41" s="46">
        <f t="shared" si="6"/>
        <v>6068</v>
      </c>
      <c r="P41" s="47">
        <f>ROUND('第5表(8)-1'!J41/'第5表(8)-1'!E41*1000,0)</f>
        <v>8817</v>
      </c>
    </row>
    <row r="42" spans="1:16" s="1" customFormat="1" ht="13.5" customHeight="1">
      <c r="A42" s="18"/>
      <c r="B42" s="94" t="s">
        <v>29</v>
      </c>
      <c r="C42" s="95"/>
      <c r="D42" s="43">
        <v>7982789</v>
      </c>
      <c r="E42" s="43">
        <v>53041</v>
      </c>
      <c r="F42" s="43">
        <f t="shared" si="4"/>
        <v>8035830</v>
      </c>
      <c r="G42" s="43">
        <v>0</v>
      </c>
      <c r="H42" s="43">
        <v>9706</v>
      </c>
      <c r="I42" s="43">
        <v>82</v>
      </c>
      <c r="J42" s="43">
        <v>9568</v>
      </c>
      <c r="K42" s="43">
        <v>56</v>
      </c>
      <c r="L42" s="43">
        <f t="shared" si="5"/>
        <v>9624</v>
      </c>
      <c r="M42" s="43">
        <v>4938</v>
      </c>
      <c r="N42" s="43">
        <v>32</v>
      </c>
      <c r="O42" s="50">
        <f t="shared" si="6"/>
        <v>4970</v>
      </c>
      <c r="P42" s="51">
        <f>ROUND('第5表(8)-1'!J42/'第5表(8)-1'!E42*1000,0)</f>
        <v>13710</v>
      </c>
    </row>
    <row r="43" spans="1:16" s="1" customFormat="1" ht="13.5" customHeight="1">
      <c r="A43" s="16"/>
      <c r="B43" s="87" t="s">
        <v>30</v>
      </c>
      <c r="C43" s="92"/>
      <c r="D43" s="41">
        <v>8732041</v>
      </c>
      <c r="E43" s="41">
        <v>149969</v>
      </c>
      <c r="F43" s="41">
        <f t="shared" si="4"/>
        <v>8882010</v>
      </c>
      <c r="G43" s="41">
        <v>0</v>
      </c>
      <c r="H43" s="41">
        <v>10158</v>
      </c>
      <c r="I43" s="41">
        <v>125</v>
      </c>
      <c r="J43" s="41">
        <v>9888</v>
      </c>
      <c r="K43" s="41">
        <v>145</v>
      </c>
      <c r="L43" s="41">
        <f t="shared" si="5"/>
        <v>10033</v>
      </c>
      <c r="M43" s="41">
        <v>5300</v>
      </c>
      <c r="N43" s="41">
        <v>40</v>
      </c>
      <c r="O43" s="46">
        <f t="shared" si="6"/>
        <v>5340</v>
      </c>
      <c r="P43" s="47">
        <f>ROUND('第5表(8)-1'!J43/'第5表(8)-1'!E43*1000,0)</f>
        <v>14198</v>
      </c>
    </row>
    <row r="44" spans="1:16" s="1" customFormat="1" ht="13.5" customHeight="1">
      <c r="A44" s="16"/>
      <c r="B44" s="87" t="s">
        <v>31</v>
      </c>
      <c r="C44" s="92"/>
      <c r="D44" s="41">
        <v>3916668</v>
      </c>
      <c r="E44" s="41">
        <v>83649</v>
      </c>
      <c r="F44" s="41">
        <f t="shared" si="4"/>
        <v>4000317</v>
      </c>
      <c r="G44" s="41">
        <v>0</v>
      </c>
      <c r="H44" s="41">
        <v>4007</v>
      </c>
      <c r="I44" s="41">
        <v>29</v>
      </c>
      <c r="J44" s="41">
        <v>3917</v>
      </c>
      <c r="K44" s="41">
        <v>61</v>
      </c>
      <c r="L44" s="41">
        <f t="shared" si="5"/>
        <v>3978</v>
      </c>
      <c r="M44" s="41">
        <v>2463</v>
      </c>
      <c r="N44" s="41">
        <v>28</v>
      </c>
      <c r="O44" s="46">
        <f t="shared" si="6"/>
        <v>2491</v>
      </c>
      <c r="P44" s="47">
        <f>ROUND('第5表(8)-1'!J44/'第5表(8)-1'!E44*1000,0)</f>
        <v>30314</v>
      </c>
    </row>
    <row r="45" spans="1:16" s="1" customFormat="1" ht="13.5" customHeight="1">
      <c r="A45" s="16"/>
      <c r="B45" s="87" t="s">
        <v>32</v>
      </c>
      <c r="C45" s="92"/>
      <c r="D45" s="41">
        <v>2452864</v>
      </c>
      <c r="E45" s="41">
        <v>86776</v>
      </c>
      <c r="F45" s="41">
        <f t="shared" si="4"/>
        <v>2539640</v>
      </c>
      <c r="G45" s="41">
        <v>0</v>
      </c>
      <c r="H45" s="41">
        <v>3724</v>
      </c>
      <c r="I45" s="41">
        <v>42</v>
      </c>
      <c r="J45" s="41">
        <v>3626</v>
      </c>
      <c r="K45" s="41">
        <v>56</v>
      </c>
      <c r="L45" s="41">
        <f t="shared" si="5"/>
        <v>3682</v>
      </c>
      <c r="M45" s="41">
        <v>1913</v>
      </c>
      <c r="N45" s="41">
        <v>20</v>
      </c>
      <c r="O45" s="46">
        <f t="shared" si="6"/>
        <v>1933</v>
      </c>
      <c r="P45" s="47">
        <f>ROUND('第5表(8)-1'!J45/'第5表(8)-1'!E45*1000,0)</f>
        <v>13964</v>
      </c>
    </row>
    <row r="46" spans="1:16" s="1" customFormat="1" ht="13.5" customHeight="1">
      <c r="A46" s="16"/>
      <c r="B46" s="87" t="s">
        <v>33</v>
      </c>
      <c r="C46" s="92"/>
      <c r="D46" s="41">
        <v>2282209</v>
      </c>
      <c r="E46" s="41">
        <v>26116</v>
      </c>
      <c r="F46" s="41">
        <f t="shared" si="4"/>
        <v>2308325</v>
      </c>
      <c r="G46" s="41">
        <v>0</v>
      </c>
      <c r="H46" s="41">
        <v>2876</v>
      </c>
      <c r="I46" s="41">
        <v>34</v>
      </c>
      <c r="J46" s="41">
        <v>2812</v>
      </c>
      <c r="K46" s="41">
        <v>30</v>
      </c>
      <c r="L46" s="41">
        <f t="shared" si="5"/>
        <v>2842</v>
      </c>
      <c r="M46" s="41">
        <v>1460</v>
      </c>
      <c r="N46" s="41">
        <v>12</v>
      </c>
      <c r="O46" s="46">
        <f t="shared" si="6"/>
        <v>1472</v>
      </c>
      <c r="P46" s="47">
        <f>ROUND('第5表(8)-1'!J46/'第5表(8)-1'!E46*1000,0)</f>
        <v>12068</v>
      </c>
    </row>
    <row r="47" spans="1:16" s="1" customFormat="1" ht="13.5" customHeight="1">
      <c r="A47" s="18"/>
      <c r="B47" s="94" t="s">
        <v>34</v>
      </c>
      <c r="C47" s="95"/>
      <c r="D47" s="41">
        <v>2963307</v>
      </c>
      <c r="E47" s="41">
        <v>23659</v>
      </c>
      <c r="F47" s="41">
        <f t="shared" si="4"/>
        <v>2986966</v>
      </c>
      <c r="G47" s="41">
        <v>0</v>
      </c>
      <c r="H47" s="41">
        <v>7006</v>
      </c>
      <c r="I47" s="41">
        <v>180</v>
      </c>
      <c r="J47" s="41">
        <v>6766</v>
      </c>
      <c r="K47" s="41">
        <v>60</v>
      </c>
      <c r="L47" s="41">
        <f t="shared" si="5"/>
        <v>6826</v>
      </c>
      <c r="M47" s="41">
        <v>2724</v>
      </c>
      <c r="N47" s="41">
        <v>17</v>
      </c>
      <c r="O47" s="46">
        <f t="shared" si="6"/>
        <v>2741</v>
      </c>
      <c r="P47" s="47">
        <f>ROUND('第5表(8)-1'!J47/'第5表(8)-1'!E47*1000,0)</f>
        <v>9882</v>
      </c>
    </row>
    <row r="48" spans="1:16" s="1" customFormat="1" ht="13.5" customHeight="1">
      <c r="A48" s="16"/>
      <c r="B48" s="87" t="s">
        <v>35</v>
      </c>
      <c r="C48" s="92"/>
      <c r="D48" s="42">
        <v>573701</v>
      </c>
      <c r="E48" s="42">
        <v>7977</v>
      </c>
      <c r="F48" s="42">
        <f t="shared" si="4"/>
        <v>581678</v>
      </c>
      <c r="G48" s="42">
        <v>0</v>
      </c>
      <c r="H48" s="42">
        <v>3689</v>
      </c>
      <c r="I48" s="42">
        <v>320</v>
      </c>
      <c r="J48" s="42">
        <v>3332</v>
      </c>
      <c r="K48" s="42">
        <v>37</v>
      </c>
      <c r="L48" s="42">
        <f t="shared" si="5"/>
        <v>3369</v>
      </c>
      <c r="M48" s="42">
        <v>1206</v>
      </c>
      <c r="N48" s="42">
        <v>7</v>
      </c>
      <c r="O48" s="48">
        <f t="shared" si="6"/>
        <v>1213</v>
      </c>
      <c r="P48" s="49">
        <f>ROUND('第5表(8)-1'!J48/'第5表(8)-1'!E48*1000,0)</f>
        <v>4765</v>
      </c>
    </row>
    <row r="49" spans="1:16" s="1" customFormat="1" ht="13.5" customHeight="1">
      <c r="A49" s="16"/>
      <c r="B49" s="87" t="s">
        <v>36</v>
      </c>
      <c r="C49" s="92"/>
      <c r="D49" s="41">
        <v>2703430</v>
      </c>
      <c r="E49" s="41">
        <v>8129</v>
      </c>
      <c r="F49" s="41">
        <f t="shared" si="4"/>
        <v>2711559</v>
      </c>
      <c r="G49" s="41">
        <v>0</v>
      </c>
      <c r="H49" s="41">
        <v>8753</v>
      </c>
      <c r="I49" s="41">
        <v>435</v>
      </c>
      <c r="J49" s="41">
        <v>8298</v>
      </c>
      <c r="K49" s="41">
        <v>20</v>
      </c>
      <c r="L49" s="41">
        <f t="shared" si="5"/>
        <v>8318</v>
      </c>
      <c r="M49" s="41">
        <v>3337</v>
      </c>
      <c r="N49" s="41">
        <v>10</v>
      </c>
      <c r="O49" s="46">
        <f t="shared" si="6"/>
        <v>3347</v>
      </c>
      <c r="P49" s="47">
        <f>ROUND('第5表(8)-1'!J49/'第5表(8)-1'!E49*1000,0)</f>
        <v>7190</v>
      </c>
    </row>
    <row r="50" spans="1:16" s="1" customFormat="1" ht="13.5" customHeight="1">
      <c r="A50" s="16"/>
      <c r="B50" s="87" t="s">
        <v>37</v>
      </c>
      <c r="C50" s="92"/>
      <c r="D50" s="41">
        <v>1313922</v>
      </c>
      <c r="E50" s="41">
        <v>13597</v>
      </c>
      <c r="F50" s="41">
        <f t="shared" si="4"/>
        <v>1327519</v>
      </c>
      <c r="G50" s="41">
        <v>0</v>
      </c>
      <c r="H50" s="41">
        <v>5426</v>
      </c>
      <c r="I50" s="41">
        <v>502</v>
      </c>
      <c r="J50" s="41">
        <v>4896</v>
      </c>
      <c r="K50" s="41">
        <v>28</v>
      </c>
      <c r="L50" s="41">
        <f t="shared" si="5"/>
        <v>4924</v>
      </c>
      <c r="M50" s="41">
        <v>2501</v>
      </c>
      <c r="N50" s="41">
        <v>15</v>
      </c>
      <c r="O50" s="46">
        <f t="shared" si="6"/>
        <v>2516</v>
      </c>
      <c r="P50" s="47">
        <f>ROUND('第5表(8)-1'!J50/'第5表(8)-1'!E50*1000,0)</f>
        <v>3861</v>
      </c>
    </row>
    <row r="51" spans="1:16" s="1" customFormat="1" ht="13.5" customHeight="1">
      <c r="A51" s="16"/>
      <c r="B51" s="87" t="s">
        <v>38</v>
      </c>
      <c r="C51" s="92"/>
      <c r="D51" s="41">
        <v>145118</v>
      </c>
      <c r="E51" s="41">
        <v>1038</v>
      </c>
      <c r="F51" s="41">
        <f t="shared" si="4"/>
        <v>146156</v>
      </c>
      <c r="G51" s="41">
        <v>0</v>
      </c>
      <c r="H51" s="41">
        <v>854</v>
      </c>
      <c r="I51" s="41">
        <v>101</v>
      </c>
      <c r="J51" s="41">
        <v>747</v>
      </c>
      <c r="K51" s="41">
        <v>6</v>
      </c>
      <c r="L51" s="41">
        <f t="shared" si="5"/>
        <v>753</v>
      </c>
      <c r="M51" s="41">
        <v>529</v>
      </c>
      <c r="N51" s="41">
        <v>4</v>
      </c>
      <c r="O51" s="46">
        <f t="shared" si="6"/>
        <v>533</v>
      </c>
      <c r="P51" s="47">
        <f>ROUND('第5表(8)-1'!J51/'第5表(8)-1'!E51*1000,0)</f>
        <v>2164</v>
      </c>
    </row>
    <row r="52" spans="1:16" s="1" customFormat="1" ht="13.5" customHeight="1">
      <c r="A52" s="18"/>
      <c r="B52" s="94" t="s">
        <v>39</v>
      </c>
      <c r="C52" s="95"/>
      <c r="D52" s="43">
        <v>3602483</v>
      </c>
      <c r="E52" s="43">
        <v>43521</v>
      </c>
      <c r="F52" s="43">
        <f t="shared" si="4"/>
        <v>3646004</v>
      </c>
      <c r="G52" s="43">
        <v>0</v>
      </c>
      <c r="H52" s="43">
        <v>9905</v>
      </c>
      <c r="I52" s="43">
        <v>222</v>
      </c>
      <c r="J52" s="43">
        <v>9585</v>
      </c>
      <c r="K52" s="43">
        <v>98</v>
      </c>
      <c r="L52" s="43">
        <f t="shared" si="5"/>
        <v>9683</v>
      </c>
      <c r="M52" s="43">
        <v>5011</v>
      </c>
      <c r="N52" s="43">
        <v>40</v>
      </c>
      <c r="O52" s="50">
        <f t="shared" si="6"/>
        <v>5051</v>
      </c>
      <c r="P52" s="51">
        <f>ROUND('第5表(8)-1'!J52/'第5表(8)-1'!E52*1000,0)</f>
        <v>9784</v>
      </c>
    </row>
    <row r="53" spans="1:16" s="1" customFormat="1" ht="13.5" customHeight="1">
      <c r="A53" s="16"/>
      <c r="B53" s="87" t="s">
        <v>40</v>
      </c>
      <c r="C53" s="92"/>
      <c r="D53" s="43">
        <v>176299</v>
      </c>
      <c r="E53" s="41">
        <v>19974</v>
      </c>
      <c r="F53" s="41">
        <f t="shared" si="4"/>
        <v>196273</v>
      </c>
      <c r="G53" s="41">
        <v>0</v>
      </c>
      <c r="H53" s="41">
        <v>556</v>
      </c>
      <c r="I53" s="41">
        <v>59</v>
      </c>
      <c r="J53" s="41">
        <v>480</v>
      </c>
      <c r="K53" s="41">
        <v>17</v>
      </c>
      <c r="L53" s="41">
        <f t="shared" si="5"/>
        <v>497</v>
      </c>
      <c r="M53" s="41">
        <v>294</v>
      </c>
      <c r="N53" s="41">
        <v>14</v>
      </c>
      <c r="O53" s="46">
        <f t="shared" si="6"/>
        <v>308</v>
      </c>
      <c r="P53" s="47">
        <f>ROUND('第5表(8)-1'!J53/'第5表(8)-1'!E53*1000,0)</f>
        <v>3472</v>
      </c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90631737</v>
      </c>
      <c r="E54" s="54">
        <f t="shared" si="7"/>
        <v>1446460</v>
      </c>
      <c r="F54" s="54">
        <f t="shared" si="7"/>
        <v>92078197</v>
      </c>
      <c r="G54" s="54">
        <f t="shared" si="7"/>
        <v>0</v>
      </c>
      <c r="H54" s="54">
        <f t="shared" si="7"/>
        <v>132097</v>
      </c>
      <c r="I54" s="54">
        <f t="shared" si="7"/>
        <v>3243</v>
      </c>
      <c r="J54" s="54">
        <f t="shared" si="7"/>
        <v>127532</v>
      </c>
      <c r="K54" s="54">
        <f t="shared" si="7"/>
        <v>1322</v>
      </c>
      <c r="L54" s="54">
        <f t="shared" si="7"/>
        <v>128854</v>
      </c>
      <c r="M54" s="61">
        <f t="shared" si="7"/>
        <v>67453</v>
      </c>
      <c r="N54" s="54">
        <f t="shared" si="7"/>
        <v>584</v>
      </c>
      <c r="O54" s="55">
        <f t="shared" si="7"/>
        <v>68037</v>
      </c>
      <c r="P54" s="56">
        <f>ROUND('第5表(8)-1'!J54/'第5表(8)-1'!E54*1000,0)</f>
        <v>12973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476934808</v>
      </c>
      <c r="E55" s="65">
        <f t="shared" si="8"/>
        <v>9489744</v>
      </c>
      <c r="F55" s="65">
        <f t="shared" si="8"/>
        <v>486424552</v>
      </c>
      <c r="G55" s="65">
        <f t="shared" si="8"/>
        <v>0</v>
      </c>
      <c r="H55" s="65">
        <f t="shared" si="8"/>
        <v>749708</v>
      </c>
      <c r="I55" s="65">
        <f t="shared" si="8"/>
        <v>21212</v>
      </c>
      <c r="J55" s="65">
        <f t="shared" si="8"/>
        <v>718478</v>
      </c>
      <c r="K55" s="65">
        <f t="shared" si="8"/>
        <v>10018</v>
      </c>
      <c r="L55" s="65">
        <f t="shared" si="8"/>
        <v>728496</v>
      </c>
      <c r="M55" s="65">
        <f t="shared" si="8"/>
        <v>383018</v>
      </c>
      <c r="N55" s="65">
        <f t="shared" si="8"/>
        <v>3941</v>
      </c>
      <c r="O55" s="67">
        <f t="shared" si="8"/>
        <v>386959</v>
      </c>
      <c r="P55" s="68">
        <f>ROUND('第5表(8)-1'!J55/'第5表(8)-1'!E55*1000,0)</f>
        <v>14649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95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0</v>
      </c>
      <c r="E11" s="40">
        <v>18106077</v>
      </c>
      <c r="F11" s="40">
        <v>10691</v>
      </c>
      <c r="G11" s="40">
        <v>10625169</v>
      </c>
      <c r="H11" s="40">
        <v>7470217</v>
      </c>
      <c r="I11" s="40">
        <f>SUM(G11:H11)</f>
        <v>18095386</v>
      </c>
      <c r="J11" s="40">
        <v>648948809</v>
      </c>
      <c r="K11" s="40">
        <v>50450</v>
      </c>
      <c r="L11" s="40">
        <v>393675482</v>
      </c>
      <c r="M11" s="40">
        <v>255222877</v>
      </c>
      <c r="N11" s="88">
        <f>SUM(L11:M11)</f>
        <v>648898359</v>
      </c>
    </row>
    <row r="12" spans="1:14" s="1" customFormat="1" ht="13.5" customHeight="1">
      <c r="A12" s="16"/>
      <c r="B12" s="87" t="s">
        <v>1</v>
      </c>
      <c r="C12" s="87"/>
      <c r="D12" s="41">
        <v>0</v>
      </c>
      <c r="E12" s="41">
        <v>9188558</v>
      </c>
      <c r="F12" s="41">
        <v>3922</v>
      </c>
      <c r="G12" s="41">
        <v>3893015</v>
      </c>
      <c r="H12" s="41">
        <v>5291621</v>
      </c>
      <c r="I12" s="41">
        <f aca="true" t="shared" si="0" ref="I12:I31">SUM(G12:H12)</f>
        <v>9184636</v>
      </c>
      <c r="J12" s="41">
        <v>237779868</v>
      </c>
      <c r="K12" s="41">
        <v>18364</v>
      </c>
      <c r="L12" s="41">
        <v>109471766</v>
      </c>
      <c r="M12" s="41">
        <v>128289738</v>
      </c>
      <c r="N12" s="89">
        <f aca="true" t="shared" si="1" ref="N12:N31">SUM(L12:M12)</f>
        <v>237761504</v>
      </c>
    </row>
    <row r="13" spans="1:14" s="1" customFormat="1" ht="13.5" customHeight="1">
      <c r="A13" s="16"/>
      <c r="B13" s="87" t="s">
        <v>2</v>
      </c>
      <c r="C13" s="87"/>
      <c r="D13" s="41">
        <v>0</v>
      </c>
      <c r="E13" s="41">
        <v>8188302</v>
      </c>
      <c r="F13" s="41">
        <v>135472</v>
      </c>
      <c r="G13" s="41">
        <v>4611661</v>
      </c>
      <c r="H13" s="41">
        <v>3441169</v>
      </c>
      <c r="I13" s="41">
        <f t="shared" si="0"/>
        <v>8052830</v>
      </c>
      <c r="J13" s="41">
        <v>134958354</v>
      </c>
      <c r="K13" s="41">
        <v>140735</v>
      </c>
      <c r="L13" s="41">
        <v>71877156</v>
      </c>
      <c r="M13" s="41">
        <v>62940463</v>
      </c>
      <c r="N13" s="89">
        <f t="shared" si="1"/>
        <v>134817619</v>
      </c>
    </row>
    <row r="14" spans="1:14" s="1" customFormat="1" ht="13.5" customHeight="1">
      <c r="A14" s="16"/>
      <c r="B14" s="87" t="s">
        <v>3</v>
      </c>
      <c r="C14" s="87"/>
      <c r="D14" s="41">
        <v>0</v>
      </c>
      <c r="E14" s="41">
        <v>6616307</v>
      </c>
      <c r="F14" s="41">
        <v>3317</v>
      </c>
      <c r="G14" s="41">
        <v>2700458</v>
      </c>
      <c r="H14" s="41">
        <v>3912532</v>
      </c>
      <c r="I14" s="41">
        <f t="shared" si="0"/>
        <v>6612990</v>
      </c>
      <c r="J14" s="41">
        <v>123902974</v>
      </c>
      <c r="K14" s="41">
        <v>27932</v>
      </c>
      <c r="L14" s="41">
        <v>55311523</v>
      </c>
      <c r="M14" s="41">
        <v>68563519</v>
      </c>
      <c r="N14" s="89">
        <f t="shared" si="1"/>
        <v>123875042</v>
      </c>
    </row>
    <row r="15" spans="1:14" s="1" customFormat="1" ht="13.5" customHeight="1">
      <c r="A15" s="16"/>
      <c r="B15" s="87" t="s">
        <v>4</v>
      </c>
      <c r="C15" s="87"/>
      <c r="D15" s="41">
        <v>0</v>
      </c>
      <c r="E15" s="41">
        <v>7061430</v>
      </c>
      <c r="F15" s="41">
        <v>8286</v>
      </c>
      <c r="G15" s="41">
        <v>3124430</v>
      </c>
      <c r="H15" s="41">
        <v>3928714</v>
      </c>
      <c r="I15" s="41">
        <f t="shared" si="0"/>
        <v>7053144</v>
      </c>
      <c r="J15" s="41">
        <v>100446668</v>
      </c>
      <c r="K15" s="41">
        <v>30161</v>
      </c>
      <c r="L15" s="41">
        <v>47523270</v>
      </c>
      <c r="M15" s="41">
        <v>52893237</v>
      </c>
      <c r="N15" s="89">
        <f t="shared" si="1"/>
        <v>100416507</v>
      </c>
    </row>
    <row r="16" spans="1:14" s="1" customFormat="1" ht="13.5" customHeight="1">
      <c r="A16" s="17"/>
      <c r="B16" s="91" t="s">
        <v>5</v>
      </c>
      <c r="C16" s="91"/>
      <c r="D16" s="42">
        <v>0</v>
      </c>
      <c r="E16" s="42">
        <v>5618525</v>
      </c>
      <c r="F16" s="42">
        <v>48753</v>
      </c>
      <c r="G16" s="42">
        <v>2669115</v>
      </c>
      <c r="H16" s="42">
        <v>2900657</v>
      </c>
      <c r="I16" s="42">
        <f t="shared" si="0"/>
        <v>5569772</v>
      </c>
      <c r="J16" s="42">
        <v>55974565</v>
      </c>
      <c r="K16" s="42">
        <v>142917</v>
      </c>
      <c r="L16" s="42">
        <v>25292340</v>
      </c>
      <c r="M16" s="42">
        <v>30539308</v>
      </c>
      <c r="N16" s="93">
        <f t="shared" si="1"/>
        <v>55831648</v>
      </c>
    </row>
    <row r="17" spans="1:14" s="1" customFormat="1" ht="13.5" customHeight="1">
      <c r="A17" s="16"/>
      <c r="B17" s="87" t="s">
        <v>6</v>
      </c>
      <c r="C17" s="87"/>
      <c r="D17" s="41">
        <v>0</v>
      </c>
      <c r="E17" s="41">
        <v>2021521</v>
      </c>
      <c r="F17" s="41">
        <v>3313</v>
      </c>
      <c r="G17" s="41">
        <v>856723</v>
      </c>
      <c r="H17" s="41">
        <v>1161485</v>
      </c>
      <c r="I17" s="41">
        <f t="shared" si="0"/>
        <v>2018208</v>
      </c>
      <c r="J17" s="41">
        <v>24341275</v>
      </c>
      <c r="K17" s="41">
        <v>14819</v>
      </c>
      <c r="L17" s="41">
        <v>10750242</v>
      </c>
      <c r="M17" s="41">
        <v>13576214</v>
      </c>
      <c r="N17" s="89">
        <f t="shared" si="1"/>
        <v>24326456</v>
      </c>
    </row>
    <row r="18" spans="1:14" s="1" customFormat="1" ht="13.5" customHeight="1">
      <c r="A18" s="16"/>
      <c r="B18" s="87" t="s">
        <v>7</v>
      </c>
      <c r="C18" s="87"/>
      <c r="D18" s="41">
        <v>0</v>
      </c>
      <c r="E18" s="41">
        <v>3331078</v>
      </c>
      <c r="F18" s="41">
        <v>21808</v>
      </c>
      <c r="G18" s="41">
        <v>1698966</v>
      </c>
      <c r="H18" s="41">
        <v>1610304</v>
      </c>
      <c r="I18" s="41">
        <f t="shared" si="0"/>
        <v>3309270</v>
      </c>
      <c r="J18" s="41">
        <v>34619937</v>
      </c>
      <c r="K18" s="41">
        <v>45927</v>
      </c>
      <c r="L18" s="41">
        <v>20519369</v>
      </c>
      <c r="M18" s="41">
        <v>14054641</v>
      </c>
      <c r="N18" s="89">
        <f t="shared" si="1"/>
        <v>34574010</v>
      </c>
    </row>
    <row r="19" spans="1:14" s="1" customFormat="1" ht="13.5" customHeight="1">
      <c r="A19" s="16"/>
      <c r="B19" s="87" t="s">
        <v>8</v>
      </c>
      <c r="C19" s="87"/>
      <c r="D19" s="41">
        <v>0</v>
      </c>
      <c r="E19" s="41">
        <v>3486925</v>
      </c>
      <c r="F19" s="41">
        <v>1299</v>
      </c>
      <c r="G19" s="41">
        <v>1975428</v>
      </c>
      <c r="H19" s="41">
        <v>1510198</v>
      </c>
      <c r="I19" s="41">
        <f t="shared" si="0"/>
        <v>3485626</v>
      </c>
      <c r="J19" s="41">
        <v>71203453</v>
      </c>
      <c r="K19" s="41">
        <v>10768</v>
      </c>
      <c r="L19" s="41">
        <v>41733114</v>
      </c>
      <c r="M19" s="41">
        <v>29459571</v>
      </c>
      <c r="N19" s="89">
        <f t="shared" si="1"/>
        <v>71192685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4947759</v>
      </c>
      <c r="F20" s="43">
        <v>15023</v>
      </c>
      <c r="G20" s="43">
        <v>2180020</v>
      </c>
      <c r="H20" s="43">
        <v>2752716</v>
      </c>
      <c r="I20" s="43">
        <f t="shared" si="0"/>
        <v>4932736</v>
      </c>
      <c r="J20" s="43">
        <v>55168867</v>
      </c>
      <c r="K20" s="43">
        <v>45227</v>
      </c>
      <c r="L20" s="43">
        <v>28593134</v>
      </c>
      <c r="M20" s="43">
        <v>26530506</v>
      </c>
      <c r="N20" s="90">
        <f t="shared" si="1"/>
        <v>55123640</v>
      </c>
    </row>
    <row r="21" spans="1:14" s="1" customFormat="1" ht="13.5" customHeight="1">
      <c r="A21" s="16"/>
      <c r="B21" s="87" t="s">
        <v>10</v>
      </c>
      <c r="C21" s="87"/>
      <c r="D21" s="41">
        <v>0</v>
      </c>
      <c r="E21" s="41">
        <v>3976894</v>
      </c>
      <c r="F21" s="41">
        <v>732</v>
      </c>
      <c r="G21" s="41">
        <v>1509136</v>
      </c>
      <c r="H21" s="41">
        <v>2467026</v>
      </c>
      <c r="I21" s="41">
        <f t="shared" si="0"/>
        <v>3976162</v>
      </c>
      <c r="J21" s="41">
        <v>63216970</v>
      </c>
      <c r="K21" s="41">
        <v>7043</v>
      </c>
      <c r="L21" s="41">
        <v>27895279</v>
      </c>
      <c r="M21" s="41">
        <v>35314648</v>
      </c>
      <c r="N21" s="89">
        <f t="shared" si="1"/>
        <v>63209927</v>
      </c>
    </row>
    <row r="22" spans="1:14" s="1" customFormat="1" ht="13.5" customHeight="1">
      <c r="A22" s="16"/>
      <c r="B22" s="87" t="s">
        <v>11</v>
      </c>
      <c r="C22" s="87"/>
      <c r="D22" s="41">
        <v>0</v>
      </c>
      <c r="E22" s="41">
        <v>5524344</v>
      </c>
      <c r="F22" s="41">
        <v>5079</v>
      </c>
      <c r="G22" s="41">
        <v>2140229</v>
      </c>
      <c r="H22" s="41">
        <v>3379036</v>
      </c>
      <c r="I22" s="41">
        <f t="shared" si="0"/>
        <v>5519265</v>
      </c>
      <c r="J22" s="41">
        <v>67632407</v>
      </c>
      <c r="K22" s="41">
        <v>29050</v>
      </c>
      <c r="L22" s="41">
        <v>29847431</v>
      </c>
      <c r="M22" s="41">
        <v>37755926</v>
      </c>
      <c r="N22" s="89">
        <f t="shared" si="1"/>
        <v>67603357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7550476</v>
      </c>
      <c r="F23" s="41">
        <v>1166</v>
      </c>
      <c r="G23" s="41">
        <v>2996556</v>
      </c>
      <c r="H23" s="41">
        <v>4552754</v>
      </c>
      <c r="I23" s="41">
        <f t="shared" si="0"/>
        <v>7549310</v>
      </c>
      <c r="J23" s="41">
        <v>192698733</v>
      </c>
      <c r="K23" s="41">
        <v>11035</v>
      </c>
      <c r="L23" s="41">
        <v>90997916</v>
      </c>
      <c r="M23" s="41">
        <v>101689782</v>
      </c>
      <c r="N23" s="89">
        <f t="shared" si="1"/>
        <v>192687698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5353330</v>
      </c>
      <c r="F24" s="41">
        <v>1028</v>
      </c>
      <c r="G24" s="41">
        <v>1981116</v>
      </c>
      <c r="H24" s="41">
        <v>3371186</v>
      </c>
      <c r="I24" s="41">
        <f t="shared" si="0"/>
        <v>5352302</v>
      </c>
      <c r="J24" s="41">
        <v>97045092</v>
      </c>
      <c r="K24" s="41">
        <v>9163</v>
      </c>
      <c r="L24" s="41">
        <v>41525151</v>
      </c>
      <c r="M24" s="41">
        <v>55510778</v>
      </c>
      <c r="N24" s="89">
        <f t="shared" si="1"/>
        <v>97035929</v>
      </c>
    </row>
    <row r="25" spans="1:14" s="1" customFormat="1" ht="13.5" customHeight="1">
      <c r="A25" s="16"/>
      <c r="B25" s="87" t="s">
        <v>14</v>
      </c>
      <c r="C25" s="87"/>
      <c r="D25" s="41">
        <v>0</v>
      </c>
      <c r="E25" s="41">
        <v>1742930</v>
      </c>
      <c r="F25" s="41">
        <v>12755</v>
      </c>
      <c r="G25" s="41">
        <v>1129690</v>
      </c>
      <c r="H25" s="41">
        <v>600485</v>
      </c>
      <c r="I25" s="41">
        <f t="shared" si="0"/>
        <v>1730175</v>
      </c>
      <c r="J25" s="41">
        <v>18490485</v>
      </c>
      <c r="K25" s="41">
        <v>29939</v>
      </c>
      <c r="L25" s="41">
        <v>13046968</v>
      </c>
      <c r="M25" s="41">
        <v>5413578</v>
      </c>
      <c r="N25" s="89">
        <f t="shared" si="1"/>
        <v>18460546</v>
      </c>
    </row>
    <row r="26" spans="1:14" s="1" customFormat="1" ht="13.5" customHeight="1">
      <c r="A26" s="17"/>
      <c r="B26" s="91" t="s">
        <v>15</v>
      </c>
      <c r="C26" s="91"/>
      <c r="D26" s="42">
        <v>0</v>
      </c>
      <c r="E26" s="42">
        <v>2632993</v>
      </c>
      <c r="F26" s="42">
        <v>254</v>
      </c>
      <c r="G26" s="42">
        <v>1247220</v>
      </c>
      <c r="H26" s="42">
        <v>1385519</v>
      </c>
      <c r="I26" s="42">
        <f t="shared" si="0"/>
        <v>2632739</v>
      </c>
      <c r="J26" s="42">
        <v>66129986</v>
      </c>
      <c r="K26" s="42">
        <v>4089</v>
      </c>
      <c r="L26" s="42">
        <v>34052223</v>
      </c>
      <c r="M26" s="42">
        <v>32073674</v>
      </c>
      <c r="N26" s="93">
        <f t="shared" si="1"/>
        <v>66125897</v>
      </c>
    </row>
    <row r="27" spans="1:14" s="20" customFormat="1" ht="13.5" customHeight="1">
      <c r="A27" s="19"/>
      <c r="B27" s="87" t="s">
        <v>88</v>
      </c>
      <c r="C27" s="87"/>
      <c r="D27" s="41">
        <v>0</v>
      </c>
      <c r="E27" s="41">
        <v>2397406</v>
      </c>
      <c r="F27" s="41">
        <v>39383</v>
      </c>
      <c r="G27" s="41">
        <v>1186464</v>
      </c>
      <c r="H27" s="41">
        <v>1171559</v>
      </c>
      <c r="I27" s="41">
        <f t="shared" si="0"/>
        <v>2358023</v>
      </c>
      <c r="J27" s="41">
        <v>15937667</v>
      </c>
      <c r="K27" s="41">
        <v>49009</v>
      </c>
      <c r="L27" s="41">
        <v>8536372</v>
      </c>
      <c r="M27" s="41">
        <v>7352286</v>
      </c>
      <c r="N27" s="89">
        <f t="shared" si="1"/>
        <v>15888658</v>
      </c>
    </row>
    <row r="28" spans="1:14" s="1" customFormat="1" ht="13.5" customHeight="1">
      <c r="A28" s="16"/>
      <c r="B28" s="87" t="s">
        <v>16</v>
      </c>
      <c r="C28" s="87"/>
      <c r="D28" s="41">
        <v>0</v>
      </c>
      <c r="E28" s="41">
        <v>3087455</v>
      </c>
      <c r="F28" s="41">
        <v>8519</v>
      </c>
      <c r="G28" s="41">
        <v>1435699</v>
      </c>
      <c r="H28" s="41">
        <v>1643237</v>
      </c>
      <c r="I28" s="41">
        <f t="shared" si="0"/>
        <v>3078936</v>
      </c>
      <c r="J28" s="41">
        <v>47250101</v>
      </c>
      <c r="K28" s="41">
        <v>22780</v>
      </c>
      <c r="L28" s="41">
        <v>24932563</v>
      </c>
      <c r="M28" s="41">
        <v>22294758</v>
      </c>
      <c r="N28" s="89">
        <f t="shared" si="1"/>
        <v>47227321</v>
      </c>
    </row>
    <row r="29" spans="1:14" s="1" customFormat="1" ht="13.5" customHeight="1">
      <c r="A29" s="16"/>
      <c r="B29" s="87" t="s">
        <v>17</v>
      </c>
      <c r="C29" s="87"/>
      <c r="D29" s="41">
        <v>0</v>
      </c>
      <c r="E29" s="41">
        <v>3638396</v>
      </c>
      <c r="F29" s="41">
        <v>33428</v>
      </c>
      <c r="G29" s="41">
        <v>2360557</v>
      </c>
      <c r="H29" s="41">
        <v>1244411</v>
      </c>
      <c r="I29" s="41">
        <f t="shared" si="0"/>
        <v>3604968</v>
      </c>
      <c r="J29" s="41">
        <v>32193508</v>
      </c>
      <c r="K29" s="41">
        <v>115821</v>
      </c>
      <c r="L29" s="41">
        <v>21907710</v>
      </c>
      <c r="M29" s="41">
        <v>10169977</v>
      </c>
      <c r="N29" s="89">
        <f t="shared" si="1"/>
        <v>32077687</v>
      </c>
    </row>
    <row r="30" spans="1:14" s="1" customFormat="1" ht="13.5" customHeight="1">
      <c r="A30" s="18"/>
      <c r="B30" s="94" t="s">
        <v>18</v>
      </c>
      <c r="C30" s="94"/>
      <c r="D30" s="43">
        <v>0</v>
      </c>
      <c r="E30" s="43">
        <v>2345788</v>
      </c>
      <c r="F30" s="43">
        <v>22733</v>
      </c>
      <c r="G30" s="43">
        <v>1392120</v>
      </c>
      <c r="H30" s="43">
        <v>930935</v>
      </c>
      <c r="I30" s="43">
        <f t="shared" si="0"/>
        <v>2323055</v>
      </c>
      <c r="J30" s="43">
        <v>22242061</v>
      </c>
      <c r="K30" s="43">
        <v>37828</v>
      </c>
      <c r="L30" s="43">
        <v>11975888</v>
      </c>
      <c r="M30" s="43">
        <v>10228345</v>
      </c>
      <c r="N30" s="90">
        <f t="shared" si="1"/>
        <v>22204233</v>
      </c>
    </row>
    <row r="31" spans="1:14" s="1" customFormat="1" ht="13.5" customHeight="1">
      <c r="A31" s="16"/>
      <c r="B31" s="87" t="s">
        <v>46</v>
      </c>
      <c r="C31" s="87"/>
      <c r="D31" s="41">
        <v>0</v>
      </c>
      <c r="E31" s="41">
        <v>3473123</v>
      </c>
      <c r="F31" s="41">
        <v>998</v>
      </c>
      <c r="G31" s="41">
        <v>1831105</v>
      </c>
      <c r="H31" s="41">
        <v>1641020</v>
      </c>
      <c r="I31" s="41">
        <f t="shared" si="0"/>
        <v>3472125</v>
      </c>
      <c r="J31" s="41">
        <v>39602531</v>
      </c>
      <c r="K31" s="41">
        <v>9249</v>
      </c>
      <c r="L31" s="41">
        <v>21964115</v>
      </c>
      <c r="M31" s="41">
        <v>17629167</v>
      </c>
      <c r="N31" s="89">
        <f t="shared" si="1"/>
        <v>39593282</v>
      </c>
    </row>
    <row r="32" spans="1:14" s="38" customFormat="1" ht="17.25" customHeight="1">
      <c r="A32" s="53"/>
      <c r="B32" s="100" t="s">
        <v>19</v>
      </c>
      <c r="C32" s="100"/>
      <c r="D32" s="54">
        <f>SUM(D11:D31)</f>
        <v>0</v>
      </c>
      <c r="E32" s="54">
        <f aca="true" t="shared" si="2" ref="E32:N32">SUM(E11:E31)</f>
        <v>110289617</v>
      </c>
      <c r="F32" s="54">
        <f t="shared" si="2"/>
        <v>377959</v>
      </c>
      <c r="G32" s="54">
        <f t="shared" si="2"/>
        <v>53544877</v>
      </c>
      <c r="H32" s="54">
        <f t="shared" si="2"/>
        <v>56366781</v>
      </c>
      <c r="I32" s="54">
        <f t="shared" si="2"/>
        <v>109911658</v>
      </c>
      <c r="J32" s="54">
        <f t="shared" si="2"/>
        <v>2149784311</v>
      </c>
      <c r="K32" s="54">
        <f t="shared" si="2"/>
        <v>852306</v>
      </c>
      <c r="L32" s="54">
        <f t="shared" si="2"/>
        <v>1131429012</v>
      </c>
      <c r="M32" s="55">
        <f t="shared" si="2"/>
        <v>1017502993</v>
      </c>
      <c r="N32" s="56">
        <f t="shared" si="2"/>
        <v>2148932005</v>
      </c>
    </row>
    <row r="33" spans="1:14" s="1" customFormat="1" ht="13.5" customHeight="1">
      <c r="A33" s="16"/>
      <c r="B33" s="87" t="s">
        <v>20</v>
      </c>
      <c r="C33" s="92"/>
      <c r="D33" s="41">
        <v>0</v>
      </c>
      <c r="E33" s="41">
        <v>1599072</v>
      </c>
      <c r="F33" s="41">
        <v>237</v>
      </c>
      <c r="G33" s="41">
        <v>1026609</v>
      </c>
      <c r="H33" s="41">
        <v>572226</v>
      </c>
      <c r="I33" s="41">
        <f aca="true" t="shared" si="3" ref="I33:I53">SUM(G33:H33)</f>
        <v>1598835</v>
      </c>
      <c r="J33" s="41">
        <v>54567679</v>
      </c>
      <c r="K33" s="41">
        <v>5118</v>
      </c>
      <c r="L33" s="41">
        <v>35154847</v>
      </c>
      <c r="M33" s="41">
        <v>19407714</v>
      </c>
      <c r="N33" s="89">
        <f aca="true" t="shared" si="4" ref="N33:N53">SUM(L33:M33)</f>
        <v>54562561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980208</v>
      </c>
      <c r="F34" s="41">
        <v>122</v>
      </c>
      <c r="G34" s="41">
        <v>593475</v>
      </c>
      <c r="H34" s="41">
        <v>386611</v>
      </c>
      <c r="I34" s="41">
        <f t="shared" si="3"/>
        <v>980086</v>
      </c>
      <c r="J34" s="41">
        <v>26454554</v>
      </c>
      <c r="K34" s="41">
        <v>2580</v>
      </c>
      <c r="L34" s="41">
        <v>16557042</v>
      </c>
      <c r="M34" s="41">
        <v>9894932</v>
      </c>
      <c r="N34" s="89">
        <f t="shared" si="4"/>
        <v>26451974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2384720</v>
      </c>
      <c r="F35" s="41">
        <v>429</v>
      </c>
      <c r="G35" s="41">
        <v>1185932</v>
      </c>
      <c r="H35" s="41">
        <v>1198359</v>
      </c>
      <c r="I35" s="41">
        <f t="shared" si="3"/>
        <v>2384291</v>
      </c>
      <c r="J35" s="41">
        <v>30852782</v>
      </c>
      <c r="K35" s="41">
        <v>4853</v>
      </c>
      <c r="L35" s="41">
        <v>16792409</v>
      </c>
      <c r="M35" s="41">
        <v>14055520</v>
      </c>
      <c r="N35" s="89">
        <f t="shared" si="4"/>
        <v>30847929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2877663</v>
      </c>
      <c r="F36" s="41">
        <v>1707</v>
      </c>
      <c r="G36" s="41">
        <v>1222621</v>
      </c>
      <c r="H36" s="41">
        <v>1653335</v>
      </c>
      <c r="I36" s="41">
        <f t="shared" si="3"/>
        <v>2875956</v>
      </c>
      <c r="J36" s="41">
        <v>42018948</v>
      </c>
      <c r="K36" s="41">
        <v>13430</v>
      </c>
      <c r="L36" s="41">
        <v>19256276</v>
      </c>
      <c r="M36" s="41">
        <v>22749242</v>
      </c>
      <c r="N36" s="89">
        <f t="shared" si="4"/>
        <v>42005518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1017596</v>
      </c>
      <c r="F37" s="41">
        <v>593</v>
      </c>
      <c r="G37" s="41">
        <v>367085</v>
      </c>
      <c r="H37" s="41">
        <v>649918</v>
      </c>
      <c r="I37" s="41">
        <f t="shared" si="3"/>
        <v>1017003</v>
      </c>
      <c r="J37" s="41">
        <v>10655903</v>
      </c>
      <c r="K37" s="41">
        <v>4554</v>
      </c>
      <c r="L37" s="41">
        <v>4372585</v>
      </c>
      <c r="M37" s="41">
        <v>6278764</v>
      </c>
      <c r="N37" s="89">
        <f t="shared" si="4"/>
        <v>10651349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0</v>
      </c>
      <c r="E38" s="42">
        <v>1663508</v>
      </c>
      <c r="F38" s="42">
        <v>419</v>
      </c>
      <c r="G38" s="42">
        <v>573013</v>
      </c>
      <c r="H38" s="42">
        <v>1090076</v>
      </c>
      <c r="I38" s="42">
        <f t="shared" si="3"/>
        <v>1663089</v>
      </c>
      <c r="J38" s="42">
        <v>23616257</v>
      </c>
      <c r="K38" s="42">
        <v>4832</v>
      </c>
      <c r="L38" s="42">
        <v>8889285</v>
      </c>
      <c r="M38" s="42">
        <v>14722140</v>
      </c>
      <c r="N38" s="93">
        <f t="shared" si="4"/>
        <v>23611425</v>
      </c>
    </row>
    <row r="39" spans="1:14" s="1" customFormat="1" ht="13.5" customHeight="1">
      <c r="A39" s="16"/>
      <c r="B39" s="87" t="s">
        <v>26</v>
      </c>
      <c r="C39" s="92"/>
      <c r="D39" s="41">
        <v>0</v>
      </c>
      <c r="E39" s="41">
        <v>1152792</v>
      </c>
      <c r="F39" s="41">
        <v>107</v>
      </c>
      <c r="G39" s="41">
        <v>546593</v>
      </c>
      <c r="H39" s="41">
        <v>606092</v>
      </c>
      <c r="I39" s="41">
        <f t="shared" si="3"/>
        <v>1152685</v>
      </c>
      <c r="J39" s="41">
        <v>16618788</v>
      </c>
      <c r="K39" s="41">
        <v>1470</v>
      </c>
      <c r="L39" s="41">
        <v>8503712</v>
      </c>
      <c r="M39" s="41">
        <v>8113606</v>
      </c>
      <c r="N39" s="89">
        <f t="shared" si="4"/>
        <v>16617318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1300607</v>
      </c>
      <c r="F40" s="41">
        <v>339</v>
      </c>
      <c r="G40" s="41">
        <v>434776</v>
      </c>
      <c r="H40" s="41">
        <v>865492</v>
      </c>
      <c r="I40" s="41">
        <f t="shared" si="3"/>
        <v>1300268</v>
      </c>
      <c r="J40" s="41">
        <v>19604922</v>
      </c>
      <c r="K40" s="41">
        <v>2646</v>
      </c>
      <c r="L40" s="41">
        <v>7429741</v>
      </c>
      <c r="M40" s="41">
        <v>12172535</v>
      </c>
      <c r="N40" s="89">
        <f t="shared" si="4"/>
        <v>19602276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0</v>
      </c>
      <c r="E41" s="41">
        <v>1888439</v>
      </c>
      <c r="F41" s="41">
        <v>22148</v>
      </c>
      <c r="G41" s="41">
        <v>1110364</v>
      </c>
      <c r="H41" s="41">
        <v>755927</v>
      </c>
      <c r="I41" s="41">
        <f t="shared" si="3"/>
        <v>1866291</v>
      </c>
      <c r="J41" s="41">
        <v>16456694</v>
      </c>
      <c r="K41" s="41">
        <v>42127</v>
      </c>
      <c r="L41" s="41">
        <v>9830676</v>
      </c>
      <c r="M41" s="41">
        <v>6583891</v>
      </c>
      <c r="N41" s="89">
        <f t="shared" si="4"/>
        <v>16414567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0</v>
      </c>
      <c r="E42" s="43">
        <v>1669091</v>
      </c>
      <c r="F42" s="43">
        <v>443</v>
      </c>
      <c r="G42" s="43">
        <v>657516</v>
      </c>
      <c r="H42" s="43">
        <v>1011132</v>
      </c>
      <c r="I42" s="43">
        <f t="shared" si="3"/>
        <v>1668648</v>
      </c>
      <c r="J42" s="43">
        <v>21268971</v>
      </c>
      <c r="K42" s="43">
        <v>4895</v>
      </c>
      <c r="L42" s="43">
        <v>9368557</v>
      </c>
      <c r="M42" s="43">
        <v>11895519</v>
      </c>
      <c r="N42" s="90">
        <f t="shared" si="4"/>
        <v>21264076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0</v>
      </c>
      <c r="E43" s="41">
        <v>1440178</v>
      </c>
      <c r="F43" s="41">
        <v>937</v>
      </c>
      <c r="G43" s="41">
        <v>661228</v>
      </c>
      <c r="H43" s="41">
        <v>778013</v>
      </c>
      <c r="I43" s="41">
        <f t="shared" si="3"/>
        <v>1439241</v>
      </c>
      <c r="J43" s="41">
        <v>20712006</v>
      </c>
      <c r="K43" s="41">
        <v>6075</v>
      </c>
      <c r="L43" s="41">
        <v>10130187</v>
      </c>
      <c r="M43" s="41">
        <v>10575744</v>
      </c>
      <c r="N43" s="89">
        <f t="shared" si="4"/>
        <v>20705931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893592</v>
      </c>
      <c r="F44" s="41">
        <v>321</v>
      </c>
      <c r="G44" s="41">
        <v>507611</v>
      </c>
      <c r="H44" s="41">
        <v>385660</v>
      </c>
      <c r="I44" s="41">
        <f t="shared" si="3"/>
        <v>893271</v>
      </c>
      <c r="J44" s="41">
        <v>24646315</v>
      </c>
      <c r="K44" s="41">
        <v>3576</v>
      </c>
      <c r="L44" s="41">
        <v>15611142</v>
      </c>
      <c r="M44" s="41">
        <v>9031597</v>
      </c>
      <c r="N44" s="89">
        <f t="shared" si="4"/>
        <v>24642739</v>
      </c>
    </row>
    <row r="45" spans="1:16" s="1" customFormat="1" ht="13.5" customHeight="1">
      <c r="A45" s="16"/>
      <c r="B45" s="87" t="s">
        <v>32</v>
      </c>
      <c r="C45" s="92"/>
      <c r="D45" s="41">
        <v>0</v>
      </c>
      <c r="E45" s="41">
        <v>813648</v>
      </c>
      <c r="F45" s="41">
        <v>310</v>
      </c>
      <c r="G45" s="41">
        <v>258880</v>
      </c>
      <c r="H45" s="41">
        <v>554458</v>
      </c>
      <c r="I45" s="41">
        <f t="shared" si="3"/>
        <v>813338</v>
      </c>
      <c r="J45" s="41">
        <v>10261783</v>
      </c>
      <c r="K45" s="41">
        <v>2704</v>
      </c>
      <c r="L45" s="41">
        <v>3625181</v>
      </c>
      <c r="M45" s="41">
        <v>6633898</v>
      </c>
      <c r="N45" s="89">
        <f t="shared" si="4"/>
        <v>10259079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0</v>
      </c>
      <c r="E46" s="41">
        <v>557733</v>
      </c>
      <c r="F46" s="41">
        <v>155</v>
      </c>
      <c r="G46" s="41">
        <v>174937</v>
      </c>
      <c r="H46" s="41">
        <v>382641</v>
      </c>
      <c r="I46" s="41">
        <f t="shared" si="3"/>
        <v>557578</v>
      </c>
      <c r="J46" s="41">
        <v>6517498</v>
      </c>
      <c r="K46" s="41">
        <v>1405</v>
      </c>
      <c r="L46" s="41">
        <v>2198298</v>
      </c>
      <c r="M46" s="41">
        <v>4317795</v>
      </c>
      <c r="N46" s="89">
        <f t="shared" si="4"/>
        <v>6516093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0</v>
      </c>
      <c r="E47" s="41">
        <v>628674</v>
      </c>
      <c r="F47" s="41">
        <v>949</v>
      </c>
      <c r="G47" s="41">
        <v>291619</v>
      </c>
      <c r="H47" s="41">
        <v>336106</v>
      </c>
      <c r="I47" s="41">
        <f t="shared" si="3"/>
        <v>627725</v>
      </c>
      <c r="J47" s="41">
        <v>6288268</v>
      </c>
      <c r="K47" s="41">
        <v>4414</v>
      </c>
      <c r="L47" s="41">
        <v>2924334</v>
      </c>
      <c r="M47" s="41">
        <v>3359520</v>
      </c>
      <c r="N47" s="89">
        <f t="shared" si="4"/>
        <v>6283854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0</v>
      </c>
      <c r="E48" s="42">
        <v>309780</v>
      </c>
      <c r="F48" s="42">
        <v>1980</v>
      </c>
      <c r="G48" s="42">
        <v>160389</v>
      </c>
      <c r="H48" s="42">
        <v>147411</v>
      </c>
      <c r="I48" s="42">
        <f t="shared" si="3"/>
        <v>307800</v>
      </c>
      <c r="J48" s="42">
        <v>2072194</v>
      </c>
      <c r="K48" s="42">
        <v>6647</v>
      </c>
      <c r="L48" s="42">
        <v>837798</v>
      </c>
      <c r="M48" s="42">
        <v>1227749</v>
      </c>
      <c r="N48" s="93">
        <f t="shared" si="4"/>
        <v>2065547</v>
      </c>
    </row>
    <row r="49" spans="1:14" s="1" customFormat="1" ht="13.5" customHeight="1">
      <c r="A49" s="16"/>
      <c r="B49" s="87" t="s">
        <v>36</v>
      </c>
      <c r="C49" s="92"/>
      <c r="D49" s="41">
        <v>0</v>
      </c>
      <c r="E49" s="41">
        <v>951245</v>
      </c>
      <c r="F49" s="41">
        <v>7350</v>
      </c>
      <c r="G49" s="41">
        <v>436742</v>
      </c>
      <c r="H49" s="41">
        <v>507153</v>
      </c>
      <c r="I49" s="41">
        <f t="shared" si="3"/>
        <v>943895</v>
      </c>
      <c r="J49" s="41">
        <v>5750730</v>
      </c>
      <c r="K49" s="41">
        <v>15442</v>
      </c>
      <c r="L49" s="41">
        <v>2985878</v>
      </c>
      <c r="M49" s="41">
        <v>2749410</v>
      </c>
      <c r="N49" s="89">
        <f t="shared" si="4"/>
        <v>5735288</v>
      </c>
    </row>
    <row r="50" spans="1:16" s="1" customFormat="1" ht="13.5" customHeight="1">
      <c r="A50" s="16"/>
      <c r="B50" s="87" t="s">
        <v>37</v>
      </c>
      <c r="C50" s="92"/>
      <c r="D50" s="41">
        <v>0</v>
      </c>
      <c r="E50" s="41">
        <v>597676</v>
      </c>
      <c r="F50" s="41">
        <v>18157</v>
      </c>
      <c r="G50" s="41">
        <v>401293</v>
      </c>
      <c r="H50" s="41">
        <v>178226</v>
      </c>
      <c r="I50" s="41">
        <f t="shared" si="3"/>
        <v>579519</v>
      </c>
      <c r="J50" s="41">
        <v>2865703</v>
      </c>
      <c r="K50" s="41">
        <v>31867</v>
      </c>
      <c r="L50" s="41">
        <v>1734532</v>
      </c>
      <c r="M50" s="41">
        <v>1099304</v>
      </c>
      <c r="N50" s="89">
        <f t="shared" si="4"/>
        <v>2833836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155542</v>
      </c>
      <c r="F51" s="41">
        <v>1634</v>
      </c>
      <c r="G51" s="41">
        <v>146237</v>
      </c>
      <c r="H51" s="41">
        <v>7671</v>
      </c>
      <c r="I51" s="41">
        <f t="shared" si="3"/>
        <v>153908</v>
      </c>
      <c r="J51" s="41">
        <v>396098</v>
      </c>
      <c r="K51" s="41">
        <v>3485</v>
      </c>
      <c r="L51" s="41">
        <v>371763</v>
      </c>
      <c r="M51" s="41">
        <v>20850</v>
      </c>
      <c r="N51" s="89">
        <f t="shared" si="4"/>
        <v>392613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0</v>
      </c>
      <c r="E52" s="43">
        <v>1612520</v>
      </c>
      <c r="F52" s="43">
        <v>2032</v>
      </c>
      <c r="G52" s="43">
        <v>549606</v>
      </c>
      <c r="H52" s="43">
        <v>1060882</v>
      </c>
      <c r="I52" s="43">
        <f t="shared" si="3"/>
        <v>1610488</v>
      </c>
      <c r="J52" s="43">
        <v>16485742</v>
      </c>
      <c r="K52" s="43">
        <v>8675</v>
      </c>
      <c r="L52" s="43">
        <v>5399962</v>
      </c>
      <c r="M52" s="43">
        <v>11077105</v>
      </c>
      <c r="N52" s="90">
        <f t="shared" si="4"/>
        <v>16477067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0</v>
      </c>
      <c r="E53" s="41">
        <v>144979</v>
      </c>
      <c r="F53" s="41">
        <v>408</v>
      </c>
      <c r="G53" s="41">
        <v>71749</v>
      </c>
      <c r="H53" s="41">
        <v>72822</v>
      </c>
      <c r="I53" s="41">
        <f t="shared" si="3"/>
        <v>144571</v>
      </c>
      <c r="J53" s="41">
        <v>510607</v>
      </c>
      <c r="K53" s="41">
        <v>1140</v>
      </c>
      <c r="L53" s="41">
        <v>280877</v>
      </c>
      <c r="M53" s="41">
        <v>228590</v>
      </c>
      <c r="N53" s="90">
        <f t="shared" si="4"/>
        <v>509467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0</v>
      </c>
      <c r="E54" s="54">
        <f t="shared" si="5"/>
        <v>24639263</v>
      </c>
      <c r="F54" s="54">
        <f t="shared" si="5"/>
        <v>60777</v>
      </c>
      <c r="G54" s="54">
        <f t="shared" si="5"/>
        <v>11378275</v>
      </c>
      <c r="H54" s="54">
        <f t="shared" si="5"/>
        <v>13200211</v>
      </c>
      <c r="I54" s="54">
        <f t="shared" si="5"/>
        <v>24578486</v>
      </c>
      <c r="J54" s="54">
        <f t="shared" si="5"/>
        <v>358622442</v>
      </c>
      <c r="K54" s="61">
        <f t="shared" si="5"/>
        <v>171935</v>
      </c>
      <c r="L54" s="54">
        <f t="shared" si="5"/>
        <v>182255082</v>
      </c>
      <c r="M54" s="55">
        <f t="shared" si="5"/>
        <v>176195425</v>
      </c>
      <c r="N54" s="56">
        <f t="shared" si="5"/>
        <v>358450507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0</v>
      </c>
      <c r="E55" s="65">
        <f t="shared" si="6"/>
        <v>134928880</v>
      </c>
      <c r="F55" s="65">
        <f t="shared" si="6"/>
        <v>438736</v>
      </c>
      <c r="G55" s="65">
        <f t="shared" si="6"/>
        <v>64923152</v>
      </c>
      <c r="H55" s="65">
        <f t="shared" si="6"/>
        <v>69566992</v>
      </c>
      <c r="I55" s="65">
        <f t="shared" si="6"/>
        <v>134490144</v>
      </c>
      <c r="J55" s="65">
        <f t="shared" si="6"/>
        <v>2508406753</v>
      </c>
      <c r="K55" s="65">
        <f t="shared" si="6"/>
        <v>1024241</v>
      </c>
      <c r="L55" s="65">
        <f t="shared" si="6"/>
        <v>1313684094</v>
      </c>
      <c r="M55" s="67">
        <f t="shared" si="6"/>
        <v>1193698418</v>
      </c>
      <c r="N55" s="68">
        <f t="shared" si="6"/>
        <v>2507382512</v>
      </c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58" t="s">
        <v>90</v>
      </c>
      <c r="N56" s="158"/>
      <c r="O56" s="158"/>
      <c r="P56" s="158"/>
    </row>
    <row r="57" s="26" customFormat="1" ht="11.25"/>
  </sheetData>
  <sheetProtection/>
  <mergeCells count="10">
    <mergeCell ref="O56:P56"/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9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75390625" style="22" bestFit="1" customWidth="1"/>
    <col min="18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272920937</v>
      </c>
      <c r="E11" s="40">
        <v>177064656</v>
      </c>
      <c r="F11" s="40">
        <f>SUM(D11:E11)</f>
        <v>449985593</v>
      </c>
      <c r="G11" s="40">
        <v>0</v>
      </c>
      <c r="H11" s="40">
        <v>60546</v>
      </c>
      <c r="I11" s="40">
        <v>300</v>
      </c>
      <c r="J11" s="40">
        <v>44212</v>
      </c>
      <c r="K11" s="40">
        <v>16034</v>
      </c>
      <c r="L11" s="40">
        <f>SUM(J11:K11)</f>
        <v>60246</v>
      </c>
      <c r="M11" s="40">
        <v>23578</v>
      </c>
      <c r="N11" s="40">
        <v>3898</v>
      </c>
      <c r="O11" s="44">
        <f>SUM(M11:N11)</f>
        <v>27476</v>
      </c>
      <c r="P11" s="45">
        <f>ROUND('第5表(9)-1'!J11/'第5表(9)-1'!E11*1000,0)</f>
        <v>35841</v>
      </c>
    </row>
    <row r="12" spans="1:16" s="1" customFormat="1" ht="13.5" customHeight="1">
      <c r="A12" s="16"/>
      <c r="B12" s="87" t="s">
        <v>1</v>
      </c>
      <c r="C12" s="87"/>
      <c r="D12" s="41">
        <v>76118526</v>
      </c>
      <c r="E12" s="41">
        <v>89116348</v>
      </c>
      <c r="F12" s="41">
        <f aca="true" t="shared" si="0" ref="F12:F31">SUM(D12:E12)</f>
        <v>165234874</v>
      </c>
      <c r="G12" s="41">
        <v>0</v>
      </c>
      <c r="H12" s="41">
        <v>20486</v>
      </c>
      <c r="I12" s="41">
        <v>100</v>
      </c>
      <c r="J12" s="41">
        <v>14031</v>
      </c>
      <c r="K12" s="41">
        <v>6355</v>
      </c>
      <c r="L12" s="41">
        <f aca="true" t="shared" si="1" ref="L12:L31">SUM(J12:K12)</f>
        <v>20386</v>
      </c>
      <c r="M12" s="41">
        <v>7911</v>
      </c>
      <c r="N12" s="41">
        <v>1274</v>
      </c>
      <c r="O12" s="46">
        <f aca="true" t="shared" si="2" ref="O12:O31">SUM(M12:N12)</f>
        <v>9185</v>
      </c>
      <c r="P12" s="47">
        <f>ROUND('第5表(9)-1'!J12/'第5表(9)-1'!E12*1000,0)</f>
        <v>25878</v>
      </c>
    </row>
    <row r="13" spans="1:16" s="1" customFormat="1" ht="13.5" customHeight="1">
      <c r="A13" s="16"/>
      <c r="B13" s="87" t="s">
        <v>2</v>
      </c>
      <c r="C13" s="87"/>
      <c r="D13" s="41">
        <v>49816986</v>
      </c>
      <c r="E13" s="41">
        <v>43565172</v>
      </c>
      <c r="F13" s="41">
        <f t="shared" si="0"/>
        <v>93382158</v>
      </c>
      <c r="G13" s="41">
        <v>0</v>
      </c>
      <c r="H13" s="41">
        <v>26993</v>
      </c>
      <c r="I13" s="41">
        <v>717</v>
      </c>
      <c r="J13" s="41">
        <v>19237</v>
      </c>
      <c r="K13" s="41">
        <v>7039</v>
      </c>
      <c r="L13" s="41">
        <f t="shared" si="1"/>
        <v>26276</v>
      </c>
      <c r="M13" s="41">
        <v>8014</v>
      </c>
      <c r="N13" s="41">
        <v>1308</v>
      </c>
      <c r="O13" s="46">
        <f t="shared" si="2"/>
        <v>9322</v>
      </c>
      <c r="P13" s="47">
        <f>ROUND('第5表(9)-1'!J13/'第5表(9)-1'!E13*1000,0)</f>
        <v>16482</v>
      </c>
    </row>
    <row r="14" spans="1:16" s="1" customFormat="1" ht="13.5" customHeight="1">
      <c r="A14" s="16"/>
      <c r="B14" s="87" t="s">
        <v>3</v>
      </c>
      <c r="C14" s="87"/>
      <c r="D14" s="41">
        <v>37528078</v>
      </c>
      <c r="E14" s="41">
        <v>46242923</v>
      </c>
      <c r="F14" s="41">
        <f t="shared" si="0"/>
        <v>83771001</v>
      </c>
      <c r="G14" s="41">
        <v>0</v>
      </c>
      <c r="H14" s="41">
        <v>18131</v>
      </c>
      <c r="I14" s="41">
        <v>196</v>
      </c>
      <c r="J14" s="41">
        <v>13157</v>
      </c>
      <c r="K14" s="41">
        <v>4778</v>
      </c>
      <c r="L14" s="41">
        <f t="shared" si="1"/>
        <v>17935</v>
      </c>
      <c r="M14" s="41">
        <v>6014</v>
      </c>
      <c r="N14" s="41">
        <v>965</v>
      </c>
      <c r="O14" s="46">
        <f t="shared" si="2"/>
        <v>6979</v>
      </c>
      <c r="P14" s="47">
        <f>ROUND('第5表(9)-1'!J14/'第5表(9)-1'!E14*1000,0)</f>
        <v>18727</v>
      </c>
    </row>
    <row r="15" spans="1:16" s="1" customFormat="1" ht="13.5" customHeight="1">
      <c r="A15" s="16"/>
      <c r="B15" s="87" t="s">
        <v>4</v>
      </c>
      <c r="C15" s="87"/>
      <c r="D15" s="41">
        <v>33148412</v>
      </c>
      <c r="E15" s="41">
        <v>36805948</v>
      </c>
      <c r="F15" s="41">
        <f t="shared" si="0"/>
        <v>69954360</v>
      </c>
      <c r="G15" s="41">
        <v>0</v>
      </c>
      <c r="H15" s="41">
        <v>17649</v>
      </c>
      <c r="I15" s="41">
        <v>210</v>
      </c>
      <c r="J15" s="41">
        <v>13051</v>
      </c>
      <c r="K15" s="41">
        <v>4388</v>
      </c>
      <c r="L15" s="41">
        <f t="shared" si="1"/>
        <v>17439</v>
      </c>
      <c r="M15" s="41">
        <v>6478</v>
      </c>
      <c r="N15" s="41">
        <v>961</v>
      </c>
      <c r="O15" s="46">
        <f t="shared" si="2"/>
        <v>7439</v>
      </c>
      <c r="P15" s="47">
        <f>ROUND('第5表(9)-1'!J15/'第5表(9)-1'!E15*1000,0)</f>
        <v>14225</v>
      </c>
    </row>
    <row r="16" spans="1:16" s="1" customFormat="1" ht="13.5" customHeight="1">
      <c r="A16" s="17"/>
      <c r="B16" s="91" t="s">
        <v>5</v>
      </c>
      <c r="C16" s="91"/>
      <c r="D16" s="42">
        <v>17403308</v>
      </c>
      <c r="E16" s="42">
        <v>21107693</v>
      </c>
      <c r="F16" s="42">
        <f t="shared" si="0"/>
        <v>38511001</v>
      </c>
      <c r="G16" s="42">
        <v>0</v>
      </c>
      <c r="H16" s="42">
        <v>13882</v>
      </c>
      <c r="I16" s="42">
        <v>679</v>
      </c>
      <c r="J16" s="42">
        <v>9633</v>
      </c>
      <c r="K16" s="42">
        <v>3570</v>
      </c>
      <c r="L16" s="42">
        <f t="shared" si="1"/>
        <v>13203</v>
      </c>
      <c r="M16" s="42">
        <v>4641</v>
      </c>
      <c r="N16" s="42">
        <v>687</v>
      </c>
      <c r="O16" s="48">
        <f t="shared" si="2"/>
        <v>5328</v>
      </c>
      <c r="P16" s="49">
        <f>ROUND('第5表(9)-1'!J16/'第5表(9)-1'!E16*1000,0)</f>
        <v>9963</v>
      </c>
    </row>
    <row r="17" spans="1:16" s="1" customFormat="1" ht="13.5" customHeight="1">
      <c r="A17" s="16"/>
      <c r="B17" s="87" t="s">
        <v>6</v>
      </c>
      <c r="C17" s="87"/>
      <c r="D17" s="41">
        <v>7493555</v>
      </c>
      <c r="E17" s="41">
        <v>9502188</v>
      </c>
      <c r="F17" s="41">
        <f t="shared" si="0"/>
        <v>16995743</v>
      </c>
      <c r="G17" s="41">
        <v>0</v>
      </c>
      <c r="H17" s="41">
        <v>5375</v>
      </c>
      <c r="I17" s="41">
        <v>93</v>
      </c>
      <c r="J17" s="41">
        <v>4066</v>
      </c>
      <c r="K17" s="41">
        <v>1216</v>
      </c>
      <c r="L17" s="41">
        <f t="shared" si="1"/>
        <v>5282</v>
      </c>
      <c r="M17" s="41">
        <v>1826</v>
      </c>
      <c r="N17" s="41">
        <v>244</v>
      </c>
      <c r="O17" s="46">
        <f t="shared" si="2"/>
        <v>2070</v>
      </c>
      <c r="P17" s="47">
        <f>ROUND('第5表(9)-1'!J17/'第5表(9)-1'!E17*1000,0)</f>
        <v>12041</v>
      </c>
    </row>
    <row r="18" spans="1:16" s="1" customFormat="1" ht="13.5" customHeight="1">
      <c r="A18" s="16"/>
      <c r="B18" s="87" t="s">
        <v>7</v>
      </c>
      <c r="C18" s="87"/>
      <c r="D18" s="41">
        <v>14151030</v>
      </c>
      <c r="E18" s="41">
        <v>9765698</v>
      </c>
      <c r="F18" s="41">
        <f t="shared" si="0"/>
        <v>23916728</v>
      </c>
      <c r="G18" s="41">
        <v>0</v>
      </c>
      <c r="H18" s="41">
        <v>8526</v>
      </c>
      <c r="I18" s="41">
        <v>278</v>
      </c>
      <c r="J18" s="41">
        <v>6259</v>
      </c>
      <c r="K18" s="41">
        <v>1989</v>
      </c>
      <c r="L18" s="41">
        <f t="shared" si="1"/>
        <v>8248</v>
      </c>
      <c r="M18" s="41">
        <v>3312</v>
      </c>
      <c r="N18" s="41">
        <v>425</v>
      </c>
      <c r="O18" s="46">
        <f t="shared" si="2"/>
        <v>3737</v>
      </c>
      <c r="P18" s="47">
        <f>ROUND('第5表(9)-1'!J18/'第5表(9)-1'!E18*1000,0)</f>
        <v>10393</v>
      </c>
    </row>
    <row r="19" spans="1:16" s="1" customFormat="1" ht="13.5" customHeight="1">
      <c r="A19" s="16"/>
      <c r="B19" s="87" t="s">
        <v>8</v>
      </c>
      <c r="C19" s="87"/>
      <c r="D19" s="41">
        <v>29144158</v>
      </c>
      <c r="E19" s="41">
        <v>20592611</v>
      </c>
      <c r="F19" s="41">
        <f t="shared" si="0"/>
        <v>49736769</v>
      </c>
      <c r="G19" s="41">
        <v>0</v>
      </c>
      <c r="H19" s="41">
        <v>10888</v>
      </c>
      <c r="I19" s="41">
        <v>74</v>
      </c>
      <c r="J19" s="41">
        <v>8566</v>
      </c>
      <c r="K19" s="41">
        <v>2248</v>
      </c>
      <c r="L19" s="41">
        <f t="shared" si="1"/>
        <v>10814</v>
      </c>
      <c r="M19" s="41">
        <v>4667</v>
      </c>
      <c r="N19" s="41">
        <v>582</v>
      </c>
      <c r="O19" s="46">
        <f t="shared" si="2"/>
        <v>5249</v>
      </c>
      <c r="P19" s="47">
        <f>ROUND('第5表(9)-1'!J19/'第5表(9)-1'!E19*1000,0)</f>
        <v>20420</v>
      </c>
    </row>
    <row r="20" spans="1:16" s="1" customFormat="1" ht="13.5" customHeight="1">
      <c r="A20" s="18"/>
      <c r="B20" s="94" t="s">
        <v>9</v>
      </c>
      <c r="C20" s="94"/>
      <c r="D20" s="43">
        <v>19032690</v>
      </c>
      <c r="E20" s="43">
        <v>17955667</v>
      </c>
      <c r="F20" s="43">
        <f t="shared" si="0"/>
        <v>36988357</v>
      </c>
      <c r="G20" s="43">
        <v>0</v>
      </c>
      <c r="H20" s="43">
        <v>9684</v>
      </c>
      <c r="I20" s="43">
        <v>244</v>
      </c>
      <c r="J20" s="43">
        <v>7234</v>
      </c>
      <c r="K20" s="43">
        <v>2206</v>
      </c>
      <c r="L20" s="43">
        <f t="shared" si="1"/>
        <v>9440</v>
      </c>
      <c r="M20" s="43">
        <v>3714</v>
      </c>
      <c r="N20" s="43">
        <v>529</v>
      </c>
      <c r="O20" s="50">
        <f t="shared" si="2"/>
        <v>4243</v>
      </c>
      <c r="P20" s="51">
        <f>ROUND('第5表(9)-1'!J20/'第5表(9)-1'!E20*1000,0)</f>
        <v>11150</v>
      </c>
    </row>
    <row r="21" spans="1:16" s="1" customFormat="1" ht="13.5" customHeight="1">
      <c r="A21" s="16"/>
      <c r="B21" s="87" t="s">
        <v>10</v>
      </c>
      <c r="C21" s="87"/>
      <c r="D21" s="41">
        <v>19319850</v>
      </c>
      <c r="E21" s="41">
        <v>24646035</v>
      </c>
      <c r="F21" s="41">
        <f t="shared" si="0"/>
        <v>43965885</v>
      </c>
      <c r="G21" s="41">
        <v>0</v>
      </c>
      <c r="H21" s="41">
        <v>7250</v>
      </c>
      <c r="I21" s="41">
        <v>49</v>
      </c>
      <c r="J21" s="41">
        <v>4883</v>
      </c>
      <c r="K21" s="41">
        <v>2318</v>
      </c>
      <c r="L21" s="41">
        <f t="shared" si="1"/>
        <v>7201</v>
      </c>
      <c r="M21" s="41">
        <v>2408</v>
      </c>
      <c r="N21" s="41">
        <v>503</v>
      </c>
      <c r="O21" s="46">
        <f t="shared" si="2"/>
        <v>2911</v>
      </c>
      <c r="P21" s="47">
        <f>ROUND('第5表(9)-1'!J21/'第5表(9)-1'!E21*1000,0)</f>
        <v>15896</v>
      </c>
    </row>
    <row r="22" spans="1:16" s="1" customFormat="1" ht="13.5" customHeight="1">
      <c r="A22" s="16"/>
      <c r="B22" s="87" t="s">
        <v>11</v>
      </c>
      <c r="C22" s="87"/>
      <c r="D22" s="41">
        <v>20820405</v>
      </c>
      <c r="E22" s="41">
        <v>26348612</v>
      </c>
      <c r="F22" s="41">
        <f t="shared" si="0"/>
        <v>47169017</v>
      </c>
      <c r="G22" s="41">
        <v>0</v>
      </c>
      <c r="H22" s="41">
        <v>11970</v>
      </c>
      <c r="I22" s="41">
        <v>203</v>
      </c>
      <c r="J22" s="41">
        <v>9335</v>
      </c>
      <c r="K22" s="41">
        <v>2432</v>
      </c>
      <c r="L22" s="41">
        <f t="shared" si="1"/>
        <v>11767</v>
      </c>
      <c r="M22" s="41">
        <v>4309</v>
      </c>
      <c r="N22" s="41">
        <v>612</v>
      </c>
      <c r="O22" s="46">
        <f t="shared" si="2"/>
        <v>4921</v>
      </c>
      <c r="P22" s="47">
        <f>ROUND('第5表(9)-1'!J22/'第5表(9)-1'!E22*1000,0)</f>
        <v>12243</v>
      </c>
    </row>
    <row r="23" spans="1:16" s="1" customFormat="1" ht="13.5" customHeight="1">
      <c r="A23" s="16"/>
      <c r="B23" s="87" t="s">
        <v>12</v>
      </c>
      <c r="C23" s="87"/>
      <c r="D23" s="41">
        <v>62870120</v>
      </c>
      <c r="E23" s="41">
        <v>69679334</v>
      </c>
      <c r="F23" s="41">
        <f t="shared" si="0"/>
        <v>132549454</v>
      </c>
      <c r="G23" s="41">
        <v>0</v>
      </c>
      <c r="H23" s="41">
        <v>15372</v>
      </c>
      <c r="I23" s="41">
        <v>76</v>
      </c>
      <c r="J23" s="41">
        <v>11524</v>
      </c>
      <c r="K23" s="41">
        <v>3772</v>
      </c>
      <c r="L23" s="41">
        <f t="shared" si="1"/>
        <v>15296</v>
      </c>
      <c r="M23" s="41">
        <v>6141</v>
      </c>
      <c r="N23" s="41">
        <v>1003</v>
      </c>
      <c r="O23" s="46">
        <f t="shared" si="2"/>
        <v>7144</v>
      </c>
      <c r="P23" s="47">
        <f>ROUND('第5表(9)-1'!J23/'第5表(9)-1'!E23*1000,0)</f>
        <v>25521</v>
      </c>
    </row>
    <row r="24" spans="1:16" s="1" customFormat="1" ht="13.5" customHeight="1">
      <c r="A24" s="16"/>
      <c r="B24" s="87" t="s">
        <v>13</v>
      </c>
      <c r="C24" s="87"/>
      <c r="D24" s="41">
        <v>28740390</v>
      </c>
      <c r="E24" s="41">
        <v>37440354</v>
      </c>
      <c r="F24" s="41">
        <f t="shared" si="0"/>
        <v>66180744</v>
      </c>
      <c r="G24" s="41">
        <v>0</v>
      </c>
      <c r="H24" s="41">
        <v>9020</v>
      </c>
      <c r="I24" s="41">
        <v>62</v>
      </c>
      <c r="J24" s="41">
        <v>6190</v>
      </c>
      <c r="K24" s="41">
        <v>2768</v>
      </c>
      <c r="L24" s="41">
        <f t="shared" si="1"/>
        <v>8958</v>
      </c>
      <c r="M24" s="41">
        <v>3507</v>
      </c>
      <c r="N24" s="41">
        <v>587</v>
      </c>
      <c r="O24" s="46">
        <f t="shared" si="2"/>
        <v>4094</v>
      </c>
      <c r="P24" s="47">
        <f>ROUND('第5表(9)-1'!J24/'第5表(9)-1'!E24*1000,0)</f>
        <v>18128</v>
      </c>
    </row>
    <row r="25" spans="1:16" s="1" customFormat="1" ht="13.5" customHeight="1">
      <c r="A25" s="16"/>
      <c r="B25" s="87" t="s">
        <v>14</v>
      </c>
      <c r="C25" s="87"/>
      <c r="D25" s="41">
        <v>9101645</v>
      </c>
      <c r="E25" s="41">
        <v>3783608</v>
      </c>
      <c r="F25" s="41">
        <f t="shared" si="0"/>
        <v>12885253</v>
      </c>
      <c r="G25" s="41">
        <v>0</v>
      </c>
      <c r="H25" s="41">
        <v>5844</v>
      </c>
      <c r="I25" s="41">
        <v>225</v>
      </c>
      <c r="J25" s="41">
        <v>4642</v>
      </c>
      <c r="K25" s="41">
        <v>977</v>
      </c>
      <c r="L25" s="41">
        <f t="shared" si="1"/>
        <v>5619</v>
      </c>
      <c r="M25" s="41">
        <v>2612</v>
      </c>
      <c r="N25" s="41">
        <v>232</v>
      </c>
      <c r="O25" s="46">
        <f t="shared" si="2"/>
        <v>2844</v>
      </c>
      <c r="P25" s="47">
        <f>ROUND('第5表(9)-1'!J25/'第5表(9)-1'!E25*1000,0)</f>
        <v>10609</v>
      </c>
    </row>
    <row r="26" spans="1:16" s="1" customFormat="1" ht="13.5" customHeight="1">
      <c r="A26" s="17"/>
      <c r="B26" s="91" t="s">
        <v>15</v>
      </c>
      <c r="C26" s="91"/>
      <c r="D26" s="42">
        <v>23771359</v>
      </c>
      <c r="E26" s="42">
        <v>22252334</v>
      </c>
      <c r="F26" s="42">
        <f t="shared" si="0"/>
        <v>46023693</v>
      </c>
      <c r="G26" s="42">
        <v>0</v>
      </c>
      <c r="H26" s="42">
        <v>5429</v>
      </c>
      <c r="I26" s="42">
        <v>29</v>
      </c>
      <c r="J26" s="42">
        <v>3847</v>
      </c>
      <c r="K26" s="42">
        <v>1553</v>
      </c>
      <c r="L26" s="42">
        <f t="shared" si="1"/>
        <v>5400</v>
      </c>
      <c r="M26" s="42">
        <v>2170</v>
      </c>
      <c r="N26" s="42">
        <v>393</v>
      </c>
      <c r="O26" s="48">
        <f t="shared" si="2"/>
        <v>2563</v>
      </c>
      <c r="P26" s="49">
        <f>ROUND('第5表(9)-1'!J26/'第5表(9)-1'!E26*1000,0)</f>
        <v>25116</v>
      </c>
    </row>
    <row r="27" spans="1:18" s="20" customFormat="1" ht="13.5" customHeight="1">
      <c r="A27" s="19"/>
      <c r="B27" s="87" t="s">
        <v>88</v>
      </c>
      <c r="C27" s="87"/>
      <c r="D27" s="41">
        <v>5952710</v>
      </c>
      <c r="E27" s="41">
        <v>5134806</v>
      </c>
      <c r="F27" s="41">
        <f t="shared" si="0"/>
        <v>11087516</v>
      </c>
      <c r="G27" s="41">
        <v>0</v>
      </c>
      <c r="H27" s="41">
        <v>8811</v>
      </c>
      <c r="I27" s="41">
        <v>404</v>
      </c>
      <c r="J27" s="41">
        <v>6371</v>
      </c>
      <c r="K27" s="41">
        <v>2036</v>
      </c>
      <c r="L27" s="41">
        <f t="shared" si="1"/>
        <v>8407</v>
      </c>
      <c r="M27" s="41">
        <v>2736</v>
      </c>
      <c r="N27" s="41">
        <v>301</v>
      </c>
      <c r="O27" s="46">
        <f t="shared" si="2"/>
        <v>3037</v>
      </c>
      <c r="P27" s="47">
        <f>ROUND('第5表(9)-1'!J27/'第5表(9)-1'!E27*1000,0)</f>
        <v>6648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17388419</v>
      </c>
      <c r="E28" s="41">
        <v>15518735</v>
      </c>
      <c r="F28" s="41">
        <f t="shared" si="0"/>
        <v>32907154</v>
      </c>
      <c r="G28" s="41">
        <v>0</v>
      </c>
      <c r="H28" s="41">
        <v>5903</v>
      </c>
      <c r="I28" s="41">
        <v>169</v>
      </c>
      <c r="J28" s="41">
        <v>4399</v>
      </c>
      <c r="K28" s="41">
        <v>1335</v>
      </c>
      <c r="L28" s="41">
        <f t="shared" si="1"/>
        <v>5734</v>
      </c>
      <c r="M28" s="41">
        <v>2498</v>
      </c>
      <c r="N28" s="41">
        <v>314</v>
      </c>
      <c r="O28" s="46">
        <f t="shared" si="2"/>
        <v>2812</v>
      </c>
      <c r="P28" s="47">
        <f>ROUND('第5表(9)-1'!J28/'第5表(9)-1'!E28*1000,0)</f>
        <v>15304</v>
      </c>
    </row>
    <row r="29" spans="1:16" s="1" customFormat="1" ht="13.5" customHeight="1">
      <c r="A29" s="16"/>
      <c r="B29" s="87" t="s">
        <v>17</v>
      </c>
      <c r="C29" s="87"/>
      <c r="D29" s="41">
        <v>15088579</v>
      </c>
      <c r="E29" s="41">
        <v>7065278</v>
      </c>
      <c r="F29" s="41">
        <f t="shared" si="0"/>
        <v>22153857</v>
      </c>
      <c r="G29" s="41">
        <v>0</v>
      </c>
      <c r="H29" s="41">
        <v>12240</v>
      </c>
      <c r="I29" s="41">
        <v>378</v>
      </c>
      <c r="J29" s="41">
        <v>9821</v>
      </c>
      <c r="K29" s="41">
        <v>2041</v>
      </c>
      <c r="L29" s="41">
        <f t="shared" si="1"/>
        <v>11862</v>
      </c>
      <c r="M29" s="41">
        <v>5075</v>
      </c>
      <c r="N29" s="41">
        <v>535</v>
      </c>
      <c r="O29" s="46">
        <f t="shared" si="2"/>
        <v>5610</v>
      </c>
      <c r="P29" s="47">
        <f>ROUND('第5表(9)-1'!J29/'第5表(9)-1'!E29*1000,0)</f>
        <v>8848</v>
      </c>
    </row>
    <row r="30" spans="1:16" s="1" customFormat="1" ht="13.5" customHeight="1">
      <c r="A30" s="18"/>
      <c r="B30" s="94" t="s">
        <v>18</v>
      </c>
      <c r="C30" s="94"/>
      <c r="D30" s="43">
        <v>8371211</v>
      </c>
      <c r="E30" s="43">
        <v>7153242</v>
      </c>
      <c r="F30" s="43">
        <f t="shared" si="0"/>
        <v>15524453</v>
      </c>
      <c r="G30" s="43">
        <v>0</v>
      </c>
      <c r="H30" s="43">
        <v>9790</v>
      </c>
      <c r="I30" s="43">
        <v>263</v>
      </c>
      <c r="J30" s="43">
        <v>6860</v>
      </c>
      <c r="K30" s="43">
        <v>2667</v>
      </c>
      <c r="L30" s="43">
        <f t="shared" si="1"/>
        <v>9527</v>
      </c>
      <c r="M30" s="43">
        <v>2605</v>
      </c>
      <c r="N30" s="43">
        <v>342</v>
      </c>
      <c r="O30" s="50">
        <f t="shared" si="2"/>
        <v>2947</v>
      </c>
      <c r="P30" s="51">
        <f>ROUND('第5表(9)-1'!J30/'第5表(9)-1'!E30*1000,0)</f>
        <v>9482</v>
      </c>
    </row>
    <row r="31" spans="1:16" s="1" customFormat="1" ht="13.5" customHeight="1">
      <c r="A31" s="16"/>
      <c r="B31" s="87" t="s">
        <v>46</v>
      </c>
      <c r="C31" s="87"/>
      <c r="D31" s="41">
        <v>15373563</v>
      </c>
      <c r="E31" s="41">
        <v>12340065</v>
      </c>
      <c r="F31" s="41">
        <f t="shared" si="0"/>
        <v>27713628</v>
      </c>
      <c r="G31" s="41">
        <v>0</v>
      </c>
      <c r="H31" s="41">
        <v>6661</v>
      </c>
      <c r="I31" s="41">
        <v>39</v>
      </c>
      <c r="J31" s="41">
        <v>5053</v>
      </c>
      <c r="K31" s="41">
        <v>1569</v>
      </c>
      <c r="L31" s="41">
        <f t="shared" si="1"/>
        <v>6622</v>
      </c>
      <c r="M31" s="41">
        <v>2758</v>
      </c>
      <c r="N31" s="41">
        <v>345</v>
      </c>
      <c r="O31" s="46">
        <f t="shared" si="2"/>
        <v>3103</v>
      </c>
      <c r="P31" s="47">
        <f>ROUND('第5表(9)-1'!J31/'第5表(9)-1'!E31*1000,0)</f>
        <v>11403</v>
      </c>
    </row>
    <row r="32" spans="1:18" s="38" customFormat="1" ht="17.25" customHeight="1">
      <c r="A32" s="53"/>
      <c r="B32" s="100" t="s">
        <v>19</v>
      </c>
      <c r="C32" s="100"/>
      <c r="D32" s="54">
        <f>SUM(D11:D31)</f>
        <v>783555931</v>
      </c>
      <c r="E32" s="54">
        <f aca="true" t="shared" si="3" ref="E32:N32">SUM(E11:E31)</f>
        <v>703081307</v>
      </c>
      <c r="F32" s="54">
        <f t="shared" si="3"/>
        <v>1486637238</v>
      </c>
      <c r="G32" s="54">
        <f t="shared" si="3"/>
        <v>0</v>
      </c>
      <c r="H32" s="54">
        <f t="shared" si="3"/>
        <v>290450</v>
      </c>
      <c r="I32" s="54">
        <f t="shared" si="3"/>
        <v>4788</v>
      </c>
      <c r="J32" s="54">
        <f t="shared" si="3"/>
        <v>212371</v>
      </c>
      <c r="K32" s="54">
        <f t="shared" si="3"/>
        <v>73291</v>
      </c>
      <c r="L32" s="54">
        <f t="shared" si="3"/>
        <v>285662</v>
      </c>
      <c r="M32" s="54">
        <f t="shared" si="3"/>
        <v>106974</v>
      </c>
      <c r="N32" s="54">
        <f t="shared" si="3"/>
        <v>16040</v>
      </c>
      <c r="O32" s="55">
        <f>SUM(O11:O31)</f>
        <v>123014</v>
      </c>
      <c r="P32" s="56">
        <f>ROUND('第5表(9)-1'!J32/'第5表(9)-1'!E32*1000,0)</f>
        <v>19492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24483942</v>
      </c>
      <c r="E33" s="41">
        <v>13532949</v>
      </c>
      <c r="F33" s="41">
        <f aca="true" t="shared" si="4" ref="F33:F53">SUM(D33:E33)</f>
        <v>38016891</v>
      </c>
      <c r="G33" s="41">
        <v>0</v>
      </c>
      <c r="H33" s="41">
        <v>4369</v>
      </c>
      <c r="I33" s="41">
        <v>44</v>
      </c>
      <c r="J33" s="41">
        <v>3160</v>
      </c>
      <c r="K33" s="41">
        <v>1165</v>
      </c>
      <c r="L33" s="41">
        <f aca="true" t="shared" si="5" ref="L33:L53">SUM(J33:K33)</f>
        <v>4325</v>
      </c>
      <c r="M33" s="41">
        <v>1645</v>
      </c>
      <c r="N33" s="41">
        <v>363</v>
      </c>
      <c r="O33" s="46">
        <f aca="true" t="shared" si="6" ref="O33:O53">SUM(M33:N33)</f>
        <v>2008</v>
      </c>
      <c r="P33" s="47">
        <f>ROUND('第5表(9)-1'!J33/'第5表(9)-1'!E33*1000,0)</f>
        <v>34125</v>
      </c>
    </row>
    <row r="34" spans="1:16" s="1" customFormat="1" ht="13.5" customHeight="1">
      <c r="A34" s="16"/>
      <c r="B34" s="87" t="s">
        <v>21</v>
      </c>
      <c r="C34" s="92"/>
      <c r="D34" s="41">
        <v>11527791</v>
      </c>
      <c r="E34" s="41">
        <v>6903715</v>
      </c>
      <c r="F34" s="41">
        <f t="shared" si="4"/>
        <v>18431506</v>
      </c>
      <c r="G34" s="41">
        <v>0</v>
      </c>
      <c r="H34" s="41">
        <v>3605</v>
      </c>
      <c r="I34" s="41">
        <v>16</v>
      </c>
      <c r="J34" s="41">
        <v>2852</v>
      </c>
      <c r="K34" s="41">
        <v>737</v>
      </c>
      <c r="L34" s="41">
        <f t="shared" si="5"/>
        <v>3589</v>
      </c>
      <c r="M34" s="41">
        <v>1488</v>
      </c>
      <c r="N34" s="41">
        <v>202</v>
      </c>
      <c r="O34" s="46">
        <f t="shared" si="6"/>
        <v>1690</v>
      </c>
      <c r="P34" s="47">
        <f>ROUND('第5表(9)-1'!J34/'第5表(9)-1'!E34*1000,0)</f>
        <v>26989</v>
      </c>
    </row>
    <row r="35" spans="1:16" s="1" customFormat="1" ht="13.5" customHeight="1">
      <c r="A35" s="16"/>
      <c r="B35" s="87" t="s">
        <v>22</v>
      </c>
      <c r="C35" s="92"/>
      <c r="D35" s="41">
        <v>11751789</v>
      </c>
      <c r="E35" s="41">
        <v>9838864</v>
      </c>
      <c r="F35" s="41">
        <f t="shared" si="4"/>
        <v>21590653</v>
      </c>
      <c r="G35" s="41">
        <v>0</v>
      </c>
      <c r="H35" s="41">
        <v>4770</v>
      </c>
      <c r="I35" s="41">
        <v>31</v>
      </c>
      <c r="J35" s="41">
        <v>3356</v>
      </c>
      <c r="K35" s="41">
        <v>1383</v>
      </c>
      <c r="L35" s="41">
        <f t="shared" si="5"/>
        <v>4739</v>
      </c>
      <c r="M35" s="41">
        <v>1912</v>
      </c>
      <c r="N35" s="41">
        <v>237</v>
      </c>
      <c r="O35" s="46">
        <f t="shared" si="6"/>
        <v>2149</v>
      </c>
      <c r="P35" s="47">
        <f>ROUND('第5表(9)-1'!J35/'第5表(9)-1'!E35*1000,0)</f>
        <v>12938</v>
      </c>
    </row>
    <row r="36" spans="1:16" s="1" customFormat="1" ht="13.5" customHeight="1">
      <c r="A36" s="16"/>
      <c r="B36" s="87" t="s">
        <v>23</v>
      </c>
      <c r="C36" s="92"/>
      <c r="D36" s="41">
        <v>13457199</v>
      </c>
      <c r="E36" s="41">
        <v>15741528</v>
      </c>
      <c r="F36" s="41">
        <f t="shared" si="4"/>
        <v>29198727</v>
      </c>
      <c r="G36" s="41">
        <v>0</v>
      </c>
      <c r="H36" s="41">
        <v>6291</v>
      </c>
      <c r="I36" s="41">
        <v>72</v>
      </c>
      <c r="J36" s="41">
        <v>4663</v>
      </c>
      <c r="K36" s="41">
        <v>1556</v>
      </c>
      <c r="L36" s="41">
        <f t="shared" si="5"/>
        <v>6219</v>
      </c>
      <c r="M36" s="41">
        <v>2296</v>
      </c>
      <c r="N36" s="41">
        <v>282</v>
      </c>
      <c r="O36" s="46">
        <f t="shared" si="6"/>
        <v>2578</v>
      </c>
      <c r="P36" s="47">
        <f>ROUND('第5表(9)-1'!J36/'第5表(9)-1'!E36*1000,0)</f>
        <v>14602</v>
      </c>
    </row>
    <row r="37" spans="1:16" s="1" customFormat="1" ht="13.5" customHeight="1">
      <c r="A37" s="18"/>
      <c r="B37" s="94" t="s">
        <v>24</v>
      </c>
      <c r="C37" s="95"/>
      <c r="D37" s="41">
        <v>3059940</v>
      </c>
      <c r="E37" s="41">
        <v>4391101</v>
      </c>
      <c r="F37" s="41">
        <f t="shared" si="4"/>
        <v>7451041</v>
      </c>
      <c r="G37" s="41">
        <v>0</v>
      </c>
      <c r="H37" s="41">
        <v>2142</v>
      </c>
      <c r="I37" s="41">
        <v>29</v>
      </c>
      <c r="J37" s="41">
        <v>1537</v>
      </c>
      <c r="K37" s="41">
        <v>576</v>
      </c>
      <c r="L37" s="41">
        <f t="shared" si="5"/>
        <v>2113</v>
      </c>
      <c r="M37" s="41">
        <v>762</v>
      </c>
      <c r="N37" s="41">
        <v>80</v>
      </c>
      <c r="O37" s="46">
        <f t="shared" si="6"/>
        <v>842</v>
      </c>
      <c r="P37" s="47">
        <f>ROUND('第5表(9)-1'!J37/'第5表(9)-1'!E37*1000,0)</f>
        <v>10472</v>
      </c>
    </row>
    <row r="38" spans="1:16" s="1" customFormat="1" ht="13.5" customHeight="1">
      <c r="A38" s="16"/>
      <c r="B38" s="87" t="s">
        <v>25</v>
      </c>
      <c r="C38" s="92"/>
      <c r="D38" s="42">
        <v>6214259</v>
      </c>
      <c r="E38" s="42">
        <v>10305343</v>
      </c>
      <c r="F38" s="42">
        <f t="shared" si="4"/>
        <v>16519602</v>
      </c>
      <c r="G38" s="42">
        <v>0</v>
      </c>
      <c r="H38" s="42">
        <v>3031</v>
      </c>
      <c r="I38" s="42">
        <v>22</v>
      </c>
      <c r="J38" s="42">
        <v>2283</v>
      </c>
      <c r="K38" s="42">
        <v>726</v>
      </c>
      <c r="L38" s="42">
        <f t="shared" si="5"/>
        <v>3009</v>
      </c>
      <c r="M38" s="42">
        <v>1400</v>
      </c>
      <c r="N38" s="42">
        <v>162</v>
      </c>
      <c r="O38" s="48">
        <f t="shared" si="6"/>
        <v>1562</v>
      </c>
      <c r="P38" s="49">
        <f>ROUND('第5表(9)-1'!J38/'第5表(9)-1'!E38*1000,0)</f>
        <v>14197</v>
      </c>
    </row>
    <row r="39" spans="1:16" s="1" customFormat="1" ht="13.5" customHeight="1">
      <c r="A39" s="16"/>
      <c r="B39" s="87" t="s">
        <v>26</v>
      </c>
      <c r="C39" s="92"/>
      <c r="D39" s="41">
        <v>5886874</v>
      </c>
      <c r="E39" s="41">
        <v>5667590</v>
      </c>
      <c r="F39" s="41">
        <f t="shared" si="4"/>
        <v>11554464</v>
      </c>
      <c r="G39" s="41">
        <v>0</v>
      </c>
      <c r="H39" s="41">
        <v>2027</v>
      </c>
      <c r="I39" s="41">
        <v>11</v>
      </c>
      <c r="J39" s="41">
        <v>1492</v>
      </c>
      <c r="K39" s="41">
        <v>524</v>
      </c>
      <c r="L39" s="41">
        <f t="shared" si="5"/>
        <v>2016</v>
      </c>
      <c r="M39" s="41">
        <v>832</v>
      </c>
      <c r="N39" s="41">
        <v>115</v>
      </c>
      <c r="O39" s="46">
        <f t="shared" si="6"/>
        <v>947</v>
      </c>
      <c r="P39" s="47">
        <f>ROUND('第5表(9)-1'!J39/'第5表(9)-1'!E39*1000,0)</f>
        <v>14416</v>
      </c>
    </row>
    <row r="40" spans="1:16" s="1" customFormat="1" ht="13.5" customHeight="1">
      <c r="A40" s="16"/>
      <c r="B40" s="87" t="s">
        <v>27</v>
      </c>
      <c r="C40" s="92"/>
      <c r="D40" s="41">
        <v>5181619</v>
      </c>
      <c r="E40" s="41">
        <v>8489459</v>
      </c>
      <c r="F40" s="41">
        <f t="shared" si="4"/>
        <v>13671078</v>
      </c>
      <c r="G40" s="41">
        <v>0</v>
      </c>
      <c r="H40" s="41">
        <v>2020</v>
      </c>
      <c r="I40" s="41">
        <v>16</v>
      </c>
      <c r="J40" s="41">
        <v>1550</v>
      </c>
      <c r="K40" s="41">
        <v>454</v>
      </c>
      <c r="L40" s="41">
        <f t="shared" si="5"/>
        <v>2004</v>
      </c>
      <c r="M40" s="41">
        <v>880</v>
      </c>
      <c r="N40" s="41">
        <v>104</v>
      </c>
      <c r="O40" s="46">
        <f t="shared" si="6"/>
        <v>984</v>
      </c>
      <c r="P40" s="47">
        <f>ROUND('第5表(9)-1'!J40/'第5表(9)-1'!E40*1000,0)</f>
        <v>15074</v>
      </c>
    </row>
    <row r="41" spans="1:16" s="1" customFormat="1" ht="13.5" customHeight="1">
      <c r="A41" s="16"/>
      <c r="B41" s="87" t="s">
        <v>28</v>
      </c>
      <c r="C41" s="92"/>
      <c r="D41" s="41">
        <v>6876997</v>
      </c>
      <c r="E41" s="41">
        <v>4606941</v>
      </c>
      <c r="F41" s="41">
        <f t="shared" si="4"/>
        <v>11483938</v>
      </c>
      <c r="G41" s="41">
        <v>0</v>
      </c>
      <c r="H41" s="41">
        <v>6018</v>
      </c>
      <c r="I41" s="41">
        <v>286</v>
      </c>
      <c r="J41" s="41">
        <v>4468</v>
      </c>
      <c r="K41" s="41">
        <v>1264</v>
      </c>
      <c r="L41" s="41">
        <f t="shared" si="5"/>
        <v>5732</v>
      </c>
      <c r="M41" s="41">
        <v>2338</v>
      </c>
      <c r="N41" s="41">
        <v>190</v>
      </c>
      <c r="O41" s="46">
        <f t="shared" si="6"/>
        <v>2528</v>
      </c>
      <c r="P41" s="47">
        <f>ROUND('第5表(9)-1'!J41/'第5表(9)-1'!E41*1000,0)</f>
        <v>8714</v>
      </c>
    </row>
    <row r="42" spans="1:16" s="1" customFormat="1" ht="13.5" customHeight="1">
      <c r="A42" s="18"/>
      <c r="B42" s="94" t="s">
        <v>29</v>
      </c>
      <c r="C42" s="95"/>
      <c r="D42" s="43">
        <v>6517641</v>
      </c>
      <c r="E42" s="43">
        <v>8084498</v>
      </c>
      <c r="F42" s="43">
        <f t="shared" si="4"/>
        <v>14602139</v>
      </c>
      <c r="G42" s="43">
        <v>0</v>
      </c>
      <c r="H42" s="43">
        <v>3211</v>
      </c>
      <c r="I42" s="43">
        <v>45</v>
      </c>
      <c r="J42" s="43">
        <v>2054</v>
      </c>
      <c r="K42" s="43">
        <v>1112</v>
      </c>
      <c r="L42" s="43">
        <f t="shared" si="5"/>
        <v>3166</v>
      </c>
      <c r="M42" s="43">
        <v>1196</v>
      </c>
      <c r="N42" s="43">
        <v>197</v>
      </c>
      <c r="O42" s="50">
        <f t="shared" si="6"/>
        <v>1393</v>
      </c>
      <c r="P42" s="51">
        <f>ROUND('第5表(9)-1'!J42/'第5表(9)-1'!E42*1000,0)</f>
        <v>12743</v>
      </c>
    </row>
    <row r="43" spans="1:16" s="1" customFormat="1" ht="13.5" customHeight="1">
      <c r="A43" s="16"/>
      <c r="B43" s="87" t="s">
        <v>30</v>
      </c>
      <c r="C43" s="92"/>
      <c r="D43" s="41">
        <v>7080038</v>
      </c>
      <c r="E43" s="41">
        <v>7400396</v>
      </c>
      <c r="F43" s="41">
        <f t="shared" si="4"/>
        <v>14480434</v>
      </c>
      <c r="G43" s="41">
        <v>0</v>
      </c>
      <c r="H43" s="41">
        <v>2994</v>
      </c>
      <c r="I43" s="41">
        <v>46</v>
      </c>
      <c r="J43" s="41">
        <v>2220</v>
      </c>
      <c r="K43" s="41">
        <v>728</v>
      </c>
      <c r="L43" s="41">
        <f t="shared" si="5"/>
        <v>2948</v>
      </c>
      <c r="M43" s="41">
        <v>1323</v>
      </c>
      <c r="N43" s="41">
        <v>146</v>
      </c>
      <c r="O43" s="46">
        <f t="shared" si="6"/>
        <v>1469</v>
      </c>
      <c r="P43" s="47">
        <f>ROUND('第5表(9)-1'!J43/'第5表(9)-1'!E43*1000,0)</f>
        <v>14382</v>
      </c>
    </row>
    <row r="44" spans="1:16" s="1" customFormat="1" ht="13.5" customHeight="1">
      <c r="A44" s="16"/>
      <c r="B44" s="87" t="s">
        <v>31</v>
      </c>
      <c r="C44" s="92"/>
      <c r="D44" s="41">
        <v>10878946</v>
      </c>
      <c r="E44" s="41">
        <v>6317755</v>
      </c>
      <c r="F44" s="41">
        <f t="shared" si="4"/>
        <v>17196701</v>
      </c>
      <c r="G44" s="41">
        <v>0</v>
      </c>
      <c r="H44" s="41">
        <v>2516</v>
      </c>
      <c r="I44" s="41">
        <v>21</v>
      </c>
      <c r="J44" s="41">
        <v>1974</v>
      </c>
      <c r="K44" s="41">
        <v>521</v>
      </c>
      <c r="L44" s="41">
        <f t="shared" si="5"/>
        <v>2495</v>
      </c>
      <c r="M44" s="41">
        <v>983</v>
      </c>
      <c r="N44" s="41">
        <v>140</v>
      </c>
      <c r="O44" s="46">
        <f t="shared" si="6"/>
        <v>1123</v>
      </c>
      <c r="P44" s="47">
        <f>ROUND('第5表(9)-1'!J44/'第5表(9)-1'!E44*1000,0)</f>
        <v>27581</v>
      </c>
    </row>
    <row r="45" spans="1:16" s="1" customFormat="1" ht="13.5" customHeight="1">
      <c r="A45" s="16"/>
      <c r="B45" s="87" t="s">
        <v>32</v>
      </c>
      <c r="C45" s="92"/>
      <c r="D45" s="41">
        <v>2512731</v>
      </c>
      <c r="E45" s="41">
        <v>4608032</v>
      </c>
      <c r="F45" s="41">
        <f t="shared" si="4"/>
        <v>7120763</v>
      </c>
      <c r="G45" s="41">
        <v>0</v>
      </c>
      <c r="H45" s="41">
        <v>1313</v>
      </c>
      <c r="I45" s="41">
        <v>13</v>
      </c>
      <c r="J45" s="41">
        <v>751</v>
      </c>
      <c r="K45" s="41">
        <v>549</v>
      </c>
      <c r="L45" s="41">
        <f t="shared" si="5"/>
        <v>1300</v>
      </c>
      <c r="M45" s="41">
        <v>431</v>
      </c>
      <c r="N45" s="41">
        <v>85</v>
      </c>
      <c r="O45" s="46">
        <f t="shared" si="6"/>
        <v>516</v>
      </c>
      <c r="P45" s="47">
        <f>ROUND('第5表(9)-1'!J45/'第5表(9)-1'!E45*1000,0)</f>
        <v>12612</v>
      </c>
    </row>
    <row r="46" spans="1:16" s="1" customFormat="1" ht="13.5" customHeight="1">
      <c r="A46" s="16"/>
      <c r="B46" s="87" t="s">
        <v>33</v>
      </c>
      <c r="C46" s="92"/>
      <c r="D46" s="41">
        <v>1502256</v>
      </c>
      <c r="E46" s="41">
        <v>3001774</v>
      </c>
      <c r="F46" s="41">
        <f t="shared" si="4"/>
        <v>4504030</v>
      </c>
      <c r="G46" s="41">
        <v>0</v>
      </c>
      <c r="H46" s="41">
        <v>791</v>
      </c>
      <c r="I46" s="41">
        <v>15</v>
      </c>
      <c r="J46" s="41">
        <v>541</v>
      </c>
      <c r="K46" s="41">
        <v>235</v>
      </c>
      <c r="L46" s="41">
        <f t="shared" si="5"/>
        <v>776</v>
      </c>
      <c r="M46" s="41">
        <v>341</v>
      </c>
      <c r="N46" s="41">
        <v>71</v>
      </c>
      <c r="O46" s="46">
        <f t="shared" si="6"/>
        <v>412</v>
      </c>
      <c r="P46" s="47">
        <f>ROUND('第5表(9)-1'!J46/'第5表(9)-1'!E46*1000,0)</f>
        <v>11686</v>
      </c>
    </row>
    <row r="47" spans="1:18" s="1" customFormat="1" ht="13.5" customHeight="1">
      <c r="A47" s="18"/>
      <c r="B47" s="94" t="s">
        <v>34</v>
      </c>
      <c r="C47" s="95"/>
      <c r="D47" s="41">
        <v>2035670</v>
      </c>
      <c r="E47" s="41">
        <v>2344326</v>
      </c>
      <c r="F47" s="41">
        <f t="shared" si="4"/>
        <v>4379996</v>
      </c>
      <c r="G47" s="41">
        <v>0</v>
      </c>
      <c r="H47" s="41">
        <v>1739</v>
      </c>
      <c r="I47" s="41">
        <v>25</v>
      </c>
      <c r="J47" s="41">
        <v>1238</v>
      </c>
      <c r="K47" s="41">
        <v>476</v>
      </c>
      <c r="L47" s="41">
        <f t="shared" si="5"/>
        <v>1714</v>
      </c>
      <c r="M47" s="41">
        <v>575</v>
      </c>
      <c r="N47" s="41">
        <v>91</v>
      </c>
      <c r="O47" s="46">
        <f t="shared" si="6"/>
        <v>666</v>
      </c>
      <c r="P47" s="47">
        <f>ROUND('第5表(9)-1'!J47/'第5表(9)-1'!E47*1000,0)</f>
        <v>10002</v>
      </c>
      <c r="Q47" s="16"/>
      <c r="R47" s="2"/>
    </row>
    <row r="48" spans="1:18" s="1" customFormat="1" ht="13.5" customHeight="1">
      <c r="A48" s="16"/>
      <c r="B48" s="87" t="s">
        <v>35</v>
      </c>
      <c r="C48" s="92"/>
      <c r="D48" s="42">
        <v>586277</v>
      </c>
      <c r="E48" s="42">
        <v>859398</v>
      </c>
      <c r="F48" s="42">
        <f t="shared" si="4"/>
        <v>1445675</v>
      </c>
      <c r="G48" s="42">
        <v>0</v>
      </c>
      <c r="H48" s="42">
        <v>1275</v>
      </c>
      <c r="I48" s="42">
        <v>43</v>
      </c>
      <c r="J48" s="42">
        <v>989</v>
      </c>
      <c r="K48" s="42">
        <v>243</v>
      </c>
      <c r="L48" s="42">
        <f t="shared" si="5"/>
        <v>1232</v>
      </c>
      <c r="M48" s="42">
        <v>497</v>
      </c>
      <c r="N48" s="42">
        <v>32</v>
      </c>
      <c r="O48" s="48">
        <f t="shared" si="6"/>
        <v>529</v>
      </c>
      <c r="P48" s="49">
        <f>ROUND('第5表(9)-1'!J48/'第5表(9)-1'!E48*1000,0)</f>
        <v>6689</v>
      </c>
      <c r="Q48" s="2"/>
      <c r="R48" s="2"/>
    </row>
    <row r="49" spans="1:18" s="1" customFormat="1" ht="13.5" customHeight="1">
      <c r="A49" s="16"/>
      <c r="B49" s="87" t="s">
        <v>36</v>
      </c>
      <c r="C49" s="92"/>
      <c r="D49" s="41">
        <v>2089448</v>
      </c>
      <c r="E49" s="41">
        <v>1920737</v>
      </c>
      <c r="F49" s="41">
        <f t="shared" si="4"/>
        <v>4010185</v>
      </c>
      <c r="G49" s="41">
        <v>0</v>
      </c>
      <c r="H49" s="41">
        <v>2375</v>
      </c>
      <c r="I49" s="41">
        <v>74</v>
      </c>
      <c r="J49" s="41">
        <v>1922</v>
      </c>
      <c r="K49" s="41">
        <v>379</v>
      </c>
      <c r="L49" s="41">
        <f t="shared" si="5"/>
        <v>2301</v>
      </c>
      <c r="M49" s="41">
        <v>909</v>
      </c>
      <c r="N49" s="41">
        <v>80</v>
      </c>
      <c r="O49" s="46">
        <f t="shared" si="6"/>
        <v>989</v>
      </c>
      <c r="P49" s="47">
        <f>ROUND('第5表(9)-1'!J49/'第5表(9)-1'!E49*1000,0)</f>
        <v>6045</v>
      </c>
      <c r="Q49" s="2"/>
      <c r="R49" s="2"/>
    </row>
    <row r="50" spans="1:18" s="1" customFormat="1" ht="13.5" customHeight="1">
      <c r="A50" s="16"/>
      <c r="B50" s="87" t="s">
        <v>37</v>
      </c>
      <c r="C50" s="92"/>
      <c r="D50" s="41">
        <v>1211618</v>
      </c>
      <c r="E50" s="41">
        <v>768414</v>
      </c>
      <c r="F50" s="41">
        <f t="shared" si="4"/>
        <v>1980032</v>
      </c>
      <c r="G50" s="41">
        <v>0</v>
      </c>
      <c r="H50" s="41">
        <v>1929</v>
      </c>
      <c r="I50" s="41">
        <v>151</v>
      </c>
      <c r="J50" s="41">
        <v>1483</v>
      </c>
      <c r="K50" s="41">
        <v>295</v>
      </c>
      <c r="L50" s="41">
        <f t="shared" si="5"/>
        <v>1778</v>
      </c>
      <c r="M50" s="41">
        <v>909</v>
      </c>
      <c r="N50" s="41">
        <v>107</v>
      </c>
      <c r="O50" s="46">
        <f t="shared" si="6"/>
        <v>1016</v>
      </c>
      <c r="P50" s="47">
        <f>ROUND('第5表(9)-1'!J50/'第5表(9)-1'!E50*1000,0)</f>
        <v>4795</v>
      </c>
      <c r="Q50" s="2"/>
      <c r="R50" s="2"/>
    </row>
    <row r="51" spans="1:18" s="1" customFormat="1" ht="13.5" customHeight="1">
      <c r="A51" s="16"/>
      <c r="B51" s="87" t="s">
        <v>38</v>
      </c>
      <c r="C51" s="92"/>
      <c r="D51" s="41">
        <v>259699</v>
      </c>
      <c r="E51" s="41">
        <v>14595</v>
      </c>
      <c r="F51" s="41">
        <f t="shared" si="4"/>
        <v>274294</v>
      </c>
      <c r="G51" s="41">
        <v>0</v>
      </c>
      <c r="H51" s="41">
        <v>536</v>
      </c>
      <c r="I51" s="41">
        <v>23</v>
      </c>
      <c r="J51" s="41">
        <v>479</v>
      </c>
      <c r="K51" s="41">
        <v>34</v>
      </c>
      <c r="L51" s="41">
        <f t="shared" si="5"/>
        <v>513</v>
      </c>
      <c r="M51" s="41">
        <v>241</v>
      </c>
      <c r="N51" s="41">
        <v>8</v>
      </c>
      <c r="O51" s="46">
        <f t="shared" si="6"/>
        <v>249</v>
      </c>
      <c r="P51" s="47">
        <f>ROUND('第5表(9)-1'!J51/'第5表(9)-1'!E51*1000,0)</f>
        <v>2547</v>
      </c>
      <c r="Q51" s="2"/>
      <c r="R51" s="2"/>
    </row>
    <row r="52" spans="1:18" s="1" customFormat="1" ht="13.5" customHeight="1">
      <c r="A52" s="18"/>
      <c r="B52" s="94" t="s">
        <v>39</v>
      </c>
      <c r="C52" s="95"/>
      <c r="D52" s="43">
        <v>3777201</v>
      </c>
      <c r="E52" s="43">
        <v>7433420</v>
      </c>
      <c r="F52" s="43">
        <f t="shared" si="4"/>
        <v>11210621</v>
      </c>
      <c r="G52" s="43">
        <v>0</v>
      </c>
      <c r="H52" s="43">
        <v>2950</v>
      </c>
      <c r="I52" s="43">
        <v>47</v>
      </c>
      <c r="J52" s="43">
        <v>2254</v>
      </c>
      <c r="K52" s="43">
        <v>649</v>
      </c>
      <c r="L52" s="43">
        <f t="shared" si="5"/>
        <v>2903</v>
      </c>
      <c r="M52" s="43">
        <v>1390</v>
      </c>
      <c r="N52" s="43">
        <v>153</v>
      </c>
      <c r="O52" s="50">
        <f t="shared" si="6"/>
        <v>1543</v>
      </c>
      <c r="P52" s="51">
        <f>ROUND('第5表(9)-1'!J52/'第5表(9)-1'!E52*1000,0)</f>
        <v>10224</v>
      </c>
      <c r="Q52" s="2"/>
      <c r="R52" s="2"/>
    </row>
    <row r="53" spans="1:18" s="1" customFormat="1" ht="13.5" customHeight="1">
      <c r="A53" s="16"/>
      <c r="B53" s="87" t="s">
        <v>40</v>
      </c>
      <c r="C53" s="92"/>
      <c r="D53" s="43">
        <v>183818</v>
      </c>
      <c r="E53" s="41">
        <v>147596</v>
      </c>
      <c r="F53" s="41">
        <f t="shared" si="4"/>
        <v>331414</v>
      </c>
      <c r="G53" s="41">
        <v>0</v>
      </c>
      <c r="H53" s="41">
        <v>326</v>
      </c>
      <c r="I53" s="41">
        <v>7</v>
      </c>
      <c r="J53" s="41">
        <v>240</v>
      </c>
      <c r="K53" s="41">
        <v>79</v>
      </c>
      <c r="L53" s="41">
        <f t="shared" si="5"/>
        <v>319</v>
      </c>
      <c r="M53" s="41">
        <v>126</v>
      </c>
      <c r="N53" s="41">
        <v>17</v>
      </c>
      <c r="O53" s="46">
        <f t="shared" si="6"/>
        <v>143</v>
      </c>
      <c r="P53" s="47">
        <f>ROUND('第5表(9)-1'!J53/'第5表(9)-1'!E53*1000,0)</f>
        <v>3522</v>
      </c>
      <c r="Q53" s="16"/>
      <c r="R53" s="2"/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127075753</v>
      </c>
      <c r="E54" s="54">
        <f t="shared" si="7"/>
        <v>122378431</v>
      </c>
      <c r="F54" s="54">
        <f t="shared" si="7"/>
        <v>249454184</v>
      </c>
      <c r="G54" s="54">
        <f t="shared" si="7"/>
        <v>0</v>
      </c>
      <c r="H54" s="54">
        <f t="shared" si="7"/>
        <v>56228</v>
      </c>
      <c r="I54" s="54">
        <f t="shared" si="7"/>
        <v>1037</v>
      </c>
      <c r="J54" s="54">
        <f t="shared" si="7"/>
        <v>41506</v>
      </c>
      <c r="K54" s="54">
        <f t="shared" si="7"/>
        <v>13685</v>
      </c>
      <c r="L54" s="54">
        <f t="shared" si="7"/>
        <v>55191</v>
      </c>
      <c r="M54" s="61">
        <f t="shared" si="7"/>
        <v>22474</v>
      </c>
      <c r="N54" s="54">
        <f t="shared" si="7"/>
        <v>2862</v>
      </c>
      <c r="O54" s="55">
        <f t="shared" si="7"/>
        <v>25336</v>
      </c>
      <c r="P54" s="56">
        <f>ROUND('第5表(9)-1'!J54/'第5表(9)-1'!E54*1000,0)</f>
        <v>14555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910631684</v>
      </c>
      <c r="E55" s="65">
        <f t="shared" si="8"/>
        <v>825459738</v>
      </c>
      <c r="F55" s="65">
        <f t="shared" si="8"/>
        <v>1736091422</v>
      </c>
      <c r="G55" s="65">
        <f t="shared" si="8"/>
        <v>0</v>
      </c>
      <c r="H55" s="65">
        <f t="shared" si="8"/>
        <v>346678</v>
      </c>
      <c r="I55" s="65">
        <f t="shared" si="8"/>
        <v>5825</v>
      </c>
      <c r="J55" s="65">
        <f t="shared" si="8"/>
        <v>253877</v>
      </c>
      <c r="K55" s="65">
        <f t="shared" si="8"/>
        <v>86976</v>
      </c>
      <c r="L55" s="65">
        <f t="shared" si="8"/>
        <v>340853</v>
      </c>
      <c r="M55" s="65">
        <f t="shared" si="8"/>
        <v>129448</v>
      </c>
      <c r="N55" s="65">
        <f t="shared" si="8"/>
        <v>18902</v>
      </c>
      <c r="O55" s="67">
        <f t="shared" si="8"/>
        <v>148350</v>
      </c>
      <c r="P55" s="68">
        <f>ROUND('第5表(9)-1'!J55/'第5表(9)-1'!E55*1000,0)</f>
        <v>18591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4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16836628</v>
      </c>
      <c r="E11" s="40">
        <v>31774717</v>
      </c>
      <c r="F11" s="40">
        <v>4113284</v>
      </c>
      <c r="G11" s="40">
        <v>22739111</v>
      </c>
      <c r="H11" s="40">
        <v>4922322</v>
      </c>
      <c r="I11" s="40">
        <f>SUM(G11:H11)</f>
        <v>27661433</v>
      </c>
      <c r="J11" s="40">
        <v>587449</v>
      </c>
      <c r="K11" s="40">
        <v>74726</v>
      </c>
      <c r="L11" s="40">
        <v>420208</v>
      </c>
      <c r="M11" s="40">
        <v>92515</v>
      </c>
      <c r="N11" s="88">
        <f>SUM(L11:M11)</f>
        <v>512723</v>
      </c>
    </row>
    <row r="12" spans="1:14" s="1" customFormat="1" ht="13.5" customHeight="1">
      <c r="A12" s="16"/>
      <c r="B12" s="87" t="s">
        <v>1</v>
      </c>
      <c r="C12" s="87"/>
      <c r="D12" s="41">
        <v>17415756</v>
      </c>
      <c r="E12" s="41">
        <v>20958207</v>
      </c>
      <c r="F12" s="41">
        <v>1879337</v>
      </c>
      <c r="G12" s="41">
        <v>17360101</v>
      </c>
      <c r="H12" s="41">
        <v>1718769</v>
      </c>
      <c r="I12" s="41">
        <f aca="true" t="shared" si="0" ref="I12:I31">SUM(G12:H12)</f>
        <v>19078870</v>
      </c>
      <c r="J12" s="41">
        <v>368800</v>
      </c>
      <c r="K12" s="41">
        <v>31383</v>
      </c>
      <c r="L12" s="41">
        <v>305815</v>
      </c>
      <c r="M12" s="41">
        <v>31602</v>
      </c>
      <c r="N12" s="89">
        <f aca="true" t="shared" si="1" ref="N12:N31">SUM(L12:M12)</f>
        <v>337417</v>
      </c>
    </row>
    <row r="13" spans="1:14" s="1" customFormat="1" ht="13.5" customHeight="1">
      <c r="A13" s="16"/>
      <c r="B13" s="87" t="s">
        <v>2</v>
      </c>
      <c r="C13" s="87"/>
      <c r="D13" s="41">
        <v>702283572</v>
      </c>
      <c r="E13" s="41">
        <v>772223751</v>
      </c>
      <c r="F13" s="41">
        <v>77050412</v>
      </c>
      <c r="G13" s="41">
        <v>548771517</v>
      </c>
      <c r="H13" s="41">
        <v>146401822</v>
      </c>
      <c r="I13" s="41">
        <f t="shared" si="0"/>
        <v>695173339</v>
      </c>
      <c r="J13" s="41">
        <v>3861329</v>
      </c>
      <c r="K13" s="41">
        <v>285720</v>
      </c>
      <c r="L13" s="41">
        <v>2952412</v>
      </c>
      <c r="M13" s="41">
        <v>623197</v>
      </c>
      <c r="N13" s="89">
        <f t="shared" si="1"/>
        <v>3575609</v>
      </c>
    </row>
    <row r="14" spans="1:14" s="1" customFormat="1" ht="13.5" customHeight="1">
      <c r="A14" s="16"/>
      <c r="B14" s="87" t="s">
        <v>3</v>
      </c>
      <c r="C14" s="87"/>
      <c r="D14" s="41">
        <v>8586350</v>
      </c>
      <c r="E14" s="41">
        <v>18452212</v>
      </c>
      <c r="F14" s="41">
        <v>3427132</v>
      </c>
      <c r="G14" s="41">
        <v>7633169</v>
      </c>
      <c r="H14" s="41">
        <v>7391911</v>
      </c>
      <c r="I14" s="41">
        <f t="shared" si="0"/>
        <v>15025080</v>
      </c>
      <c r="J14" s="41">
        <v>235669</v>
      </c>
      <c r="K14" s="41">
        <v>37723</v>
      </c>
      <c r="L14" s="41">
        <v>98597</v>
      </c>
      <c r="M14" s="41">
        <v>99349</v>
      </c>
      <c r="N14" s="89">
        <f t="shared" si="1"/>
        <v>197946</v>
      </c>
    </row>
    <row r="15" spans="1:14" s="1" customFormat="1" ht="13.5" customHeight="1">
      <c r="A15" s="16"/>
      <c r="B15" s="87" t="s">
        <v>4</v>
      </c>
      <c r="C15" s="87"/>
      <c r="D15" s="41">
        <v>11821392</v>
      </c>
      <c r="E15" s="41">
        <v>148260910</v>
      </c>
      <c r="F15" s="41">
        <v>19721593</v>
      </c>
      <c r="G15" s="41">
        <v>116355366</v>
      </c>
      <c r="H15" s="41">
        <v>12183951</v>
      </c>
      <c r="I15" s="41">
        <f t="shared" si="0"/>
        <v>128539317</v>
      </c>
      <c r="J15" s="41">
        <v>1829757</v>
      </c>
      <c r="K15" s="41">
        <v>233724</v>
      </c>
      <c r="L15" s="41">
        <v>1412244</v>
      </c>
      <c r="M15" s="41">
        <v>183789</v>
      </c>
      <c r="N15" s="89">
        <f t="shared" si="1"/>
        <v>1596033</v>
      </c>
    </row>
    <row r="16" spans="1:14" s="1" customFormat="1" ht="13.5" customHeight="1">
      <c r="A16" s="17"/>
      <c r="B16" s="91" t="s">
        <v>5</v>
      </c>
      <c r="C16" s="91"/>
      <c r="D16" s="42">
        <v>195401226</v>
      </c>
      <c r="E16" s="42">
        <v>166023842</v>
      </c>
      <c r="F16" s="42">
        <v>22005259</v>
      </c>
      <c r="G16" s="42">
        <v>125953909</v>
      </c>
      <c r="H16" s="42">
        <v>18064674</v>
      </c>
      <c r="I16" s="42">
        <f t="shared" si="0"/>
        <v>144018583</v>
      </c>
      <c r="J16" s="42">
        <v>2079572</v>
      </c>
      <c r="K16" s="42">
        <v>281340</v>
      </c>
      <c r="L16" s="42">
        <v>1580865</v>
      </c>
      <c r="M16" s="42">
        <v>217367</v>
      </c>
      <c r="N16" s="93">
        <f t="shared" si="1"/>
        <v>1798232</v>
      </c>
    </row>
    <row r="17" spans="1:14" s="1" customFormat="1" ht="13.5" customHeight="1">
      <c r="A17" s="16"/>
      <c r="B17" s="87" t="s">
        <v>6</v>
      </c>
      <c r="C17" s="87"/>
      <c r="D17" s="41">
        <v>5570090</v>
      </c>
      <c r="E17" s="41">
        <v>44154067</v>
      </c>
      <c r="F17" s="41">
        <v>4900729</v>
      </c>
      <c r="G17" s="41">
        <v>32152421</v>
      </c>
      <c r="H17" s="41">
        <v>7100917</v>
      </c>
      <c r="I17" s="41">
        <f t="shared" si="0"/>
        <v>39253338</v>
      </c>
      <c r="J17" s="41">
        <v>703244</v>
      </c>
      <c r="K17" s="41">
        <v>75296</v>
      </c>
      <c r="L17" s="41">
        <v>524290</v>
      </c>
      <c r="M17" s="41">
        <v>103658</v>
      </c>
      <c r="N17" s="89">
        <f t="shared" si="1"/>
        <v>627948</v>
      </c>
    </row>
    <row r="18" spans="1:14" s="1" customFormat="1" ht="13.5" customHeight="1">
      <c r="A18" s="16"/>
      <c r="B18" s="87" t="s">
        <v>7</v>
      </c>
      <c r="C18" s="87"/>
      <c r="D18" s="41">
        <v>11489938</v>
      </c>
      <c r="E18" s="41">
        <v>63714051</v>
      </c>
      <c r="F18" s="41">
        <v>14494111</v>
      </c>
      <c r="G18" s="41">
        <v>31869772</v>
      </c>
      <c r="H18" s="41">
        <v>17350168</v>
      </c>
      <c r="I18" s="41">
        <f t="shared" si="0"/>
        <v>49219940</v>
      </c>
      <c r="J18" s="41">
        <v>770169</v>
      </c>
      <c r="K18" s="41">
        <v>167419</v>
      </c>
      <c r="L18" s="41">
        <v>402332</v>
      </c>
      <c r="M18" s="41">
        <v>200418</v>
      </c>
      <c r="N18" s="89">
        <f t="shared" si="1"/>
        <v>602750</v>
      </c>
    </row>
    <row r="19" spans="1:14" s="1" customFormat="1" ht="13.5" customHeight="1">
      <c r="A19" s="16"/>
      <c r="B19" s="87" t="s">
        <v>81</v>
      </c>
      <c r="C19" s="87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f t="shared" si="0"/>
        <v>0</v>
      </c>
      <c r="J19" s="41">
        <v>0</v>
      </c>
      <c r="K19" s="41">
        <v>0</v>
      </c>
      <c r="L19" s="41">
        <v>0</v>
      </c>
      <c r="M19" s="41">
        <v>0</v>
      </c>
      <c r="N19" s="89">
        <f t="shared" si="1"/>
        <v>0</v>
      </c>
    </row>
    <row r="20" spans="1:14" s="1" customFormat="1" ht="13.5" customHeight="1">
      <c r="A20" s="18"/>
      <c r="B20" s="94" t="s">
        <v>9</v>
      </c>
      <c r="C20" s="94"/>
      <c r="D20" s="43">
        <v>84165168</v>
      </c>
      <c r="E20" s="43">
        <v>192750919</v>
      </c>
      <c r="F20" s="43">
        <v>21362570</v>
      </c>
      <c r="G20" s="43">
        <v>143179210</v>
      </c>
      <c r="H20" s="43">
        <v>28209139</v>
      </c>
      <c r="I20" s="43">
        <f t="shared" si="0"/>
        <v>171388349</v>
      </c>
      <c r="J20" s="43">
        <v>2918320</v>
      </c>
      <c r="K20" s="43">
        <v>319989</v>
      </c>
      <c r="L20" s="43">
        <v>2186159</v>
      </c>
      <c r="M20" s="43">
        <v>412172</v>
      </c>
      <c r="N20" s="90">
        <f t="shared" si="1"/>
        <v>2598331</v>
      </c>
    </row>
    <row r="21" spans="1:14" s="1" customFormat="1" ht="13.5" customHeight="1">
      <c r="A21" s="16"/>
      <c r="B21" s="87" t="s">
        <v>10</v>
      </c>
      <c r="C21" s="87"/>
      <c r="D21" s="41">
        <v>1183443</v>
      </c>
      <c r="E21" s="41">
        <v>13633170</v>
      </c>
      <c r="F21" s="41">
        <v>2173367</v>
      </c>
      <c r="G21" s="41">
        <v>9827521</v>
      </c>
      <c r="H21" s="41">
        <v>1632282</v>
      </c>
      <c r="I21" s="41">
        <f t="shared" si="0"/>
        <v>11459803</v>
      </c>
      <c r="J21" s="41">
        <v>219549</v>
      </c>
      <c r="K21" s="41">
        <v>34313</v>
      </c>
      <c r="L21" s="41">
        <v>156639</v>
      </c>
      <c r="M21" s="41">
        <v>28597</v>
      </c>
      <c r="N21" s="89">
        <f t="shared" si="1"/>
        <v>185236</v>
      </c>
    </row>
    <row r="22" spans="1:14" s="1" customFormat="1" ht="13.5" customHeight="1">
      <c r="A22" s="16"/>
      <c r="B22" s="87" t="s">
        <v>11</v>
      </c>
      <c r="C22" s="87"/>
      <c r="D22" s="41">
        <v>19058953</v>
      </c>
      <c r="E22" s="41">
        <v>24896483</v>
      </c>
      <c r="F22" s="41">
        <v>7206486</v>
      </c>
      <c r="G22" s="41">
        <v>13809850</v>
      </c>
      <c r="H22" s="41">
        <v>3880147</v>
      </c>
      <c r="I22" s="41">
        <f t="shared" si="0"/>
        <v>17689997</v>
      </c>
      <c r="J22" s="41">
        <v>327274</v>
      </c>
      <c r="K22" s="41">
        <v>92071</v>
      </c>
      <c r="L22" s="41">
        <v>191043</v>
      </c>
      <c r="M22" s="41">
        <v>44160</v>
      </c>
      <c r="N22" s="89">
        <f t="shared" si="1"/>
        <v>235203</v>
      </c>
    </row>
    <row r="23" spans="1:14" s="1" customFormat="1" ht="13.5" customHeight="1">
      <c r="A23" s="16"/>
      <c r="B23" s="87" t="s">
        <v>12</v>
      </c>
      <c r="C23" s="87"/>
      <c r="D23" s="41">
        <v>2065708</v>
      </c>
      <c r="E23" s="41">
        <v>8310140</v>
      </c>
      <c r="F23" s="41">
        <v>1458026</v>
      </c>
      <c r="G23" s="41">
        <v>4977005</v>
      </c>
      <c r="H23" s="41">
        <v>1875109</v>
      </c>
      <c r="I23" s="41">
        <f t="shared" si="0"/>
        <v>6852114</v>
      </c>
      <c r="J23" s="41">
        <v>156252</v>
      </c>
      <c r="K23" s="41">
        <v>27387</v>
      </c>
      <c r="L23" s="41">
        <v>93550</v>
      </c>
      <c r="M23" s="41">
        <v>35315</v>
      </c>
      <c r="N23" s="89">
        <f t="shared" si="1"/>
        <v>128865</v>
      </c>
    </row>
    <row r="24" spans="1:14" s="1" customFormat="1" ht="13.5" customHeight="1">
      <c r="A24" s="16"/>
      <c r="B24" s="87" t="s">
        <v>13</v>
      </c>
      <c r="C24" s="87"/>
      <c r="D24" s="41">
        <v>4057320</v>
      </c>
      <c r="E24" s="41">
        <v>17619929</v>
      </c>
      <c r="F24" s="41">
        <v>3086322</v>
      </c>
      <c r="G24" s="41">
        <v>8232820</v>
      </c>
      <c r="H24" s="41">
        <v>6300787</v>
      </c>
      <c r="I24" s="41">
        <f t="shared" si="0"/>
        <v>14533607</v>
      </c>
      <c r="J24" s="41">
        <v>241782</v>
      </c>
      <c r="K24" s="41">
        <v>42097</v>
      </c>
      <c r="L24" s="41">
        <v>120785</v>
      </c>
      <c r="M24" s="41">
        <v>78900</v>
      </c>
      <c r="N24" s="89">
        <f t="shared" si="1"/>
        <v>199685</v>
      </c>
    </row>
    <row r="25" spans="1:14" s="1" customFormat="1" ht="13.5" customHeight="1">
      <c r="A25" s="18"/>
      <c r="B25" s="94" t="s">
        <v>14</v>
      </c>
      <c r="C25" s="94"/>
      <c r="D25" s="41">
        <v>9821618</v>
      </c>
      <c r="E25" s="41">
        <v>73245050</v>
      </c>
      <c r="F25" s="41">
        <v>10150680</v>
      </c>
      <c r="G25" s="41">
        <v>55500087</v>
      </c>
      <c r="H25" s="41">
        <v>7594283</v>
      </c>
      <c r="I25" s="41">
        <f t="shared" si="0"/>
        <v>63094370</v>
      </c>
      <c r="J25" s="41">
        <v>1093974</v>
      </c>
      <c r="K25" s="41">
        <v>150529</v>
      </c>
      <c r="L25" s="41">
        <v>838519</v>
      </c>
      <c r="M25" s="41">
        <v>104926</v>
      </c>
      <c r="N25" s="89">
        <f t="shared" si="1"/>
        <v>943445</v>
      </c>
    </row>
    <row r="26" spans="1:14" s="1" customFormat="1" ht="13.5" customHeight="1">
      <c r="A26" s="16"/>
      <c r="B26" s="87" t="s">
        <v>15</v>
      </c>
      <c r="C26" s="87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f t="shared" si="0"/>
        <v>0</v>
      </c>
      <c r="J26" s="42">
        <v>0</v>
      </c>
      <c r="K26" s="42">
        <v>0</v>
      </c>
      <c r="L26" s="42">
        <v>0</v>
      </c>
      <c r="M26" s="42">
        <v>0</v>
      </c>
      <c r="N26" s="93">
        <f t="shared" si="1"/>
        <v>0</v>
      </c>
    </row>
    <row r="27" spans="1:14" s="20" customFormat="1" ht="13.5" customHeight="1">
      <c r="A27" s="19"/>
      <c r="B27" s="87" t="s">
        <v>88</v>
      </c>
      <c r="C27" s="87"/>
      <c r="D27" s="41">
        <v>316414408</v>
      </c>
      <c r="E27" s="41">
        <v>225427088</v>
      </c>
      <c r="F27" s="41">
        <v>30662625</v>
      </c>
      <c r="G27" s="41">
        <v>157875357</v>
      </c>
      <c r="H27" s="41">
        <v>36889106</v>
      </c>
      <c r="I27" s="41">
        <f t="shared" si="0"/>
        <v>194764463</v>
      </c>
      <c r="J27" s="41">
        <v>1347010</v>
      </c>
      <c r="K27" s="41">
        <v>117860</v>
      </c>
      <c r="L27" s="41">
        <v>1066784</v>
      </c>
      <c r="M27" s="41">
        <v>162366</v>
      </c>
      <c r="N27" s="89">
        <f t="shared" si="1"/>
        <v>1229150</v>
      </c>
    </row>
    <row r="28" spans="1:14" s="1" customFormat="1" ht="13.5" customHeight="1">
      <c r="A28" s="16"/>
      <c r="B28" s="87" t="s">
        <v>16</v>
      </c>
      <c r="C28" s="87"/>
      <c r="D28" s="41">
        <v>3948663</v>
      </c>
      <c r="E28" s="41">
        <v>74281023</v>
      </c>
      <c r="F28" s="41">
        <v>18780910</v>
      </c>
      <c r="G28" s="41">
        <v>43901491</v>
      </c>
      <c r="H28" s="41">
        <v>11598622</v>
      </c>
      <c r="I28" s="41">
        <f t="shared" si="0"/>
        <v>55500113</v>
      </c>
      <c r="J28" s="41">
        <v>456086</v>
      </c>
      <c r="K28" s="41">
        <v>92468</v>
      </c>
      <c r="L28" s="41">
        <v>298477</v>
      </c>
      <c r="M28" s="41">
        <v>65141</v>
      </c>
      <c r="N28" s="89">
        <f t="shared" si="1"/>
        <v>363618</v>
      </c>
    </row>
    <row r="29" spans="1:14" s="1" customFormat="1" ht="13.5" customHeight="1">
      <c r="A29" s="16"/>
      <c r="B29" s="87" t="s">
        <v>17</v>
      </c>
      <c r="C29" s="87"/>
      <c r="D29" s="41">
        <v>34673492</v>
      </c>
      <c r="E29" s="41">
        <v>332646682</v>
      </c>
      <c r="F29" s="41">
        <v>32610767</v>
      </c>
      <c r="G29" s="41">
        <v>256884199</v>
      </c>
      <c r="H29" s="41">
        <v>43151716</v>
      </c>
      <c r="I29" s="41">
        <f t="shared" si="0"/>
        <v>300035915</v>
      </c>
      <c r="J29" s="41">
        <v>3326142</v>
      </c>
      <c r="K29" s="41">
        <v>299565</v>
      </c>
      <c r="L29" s="41">
        <v>2621552</v>
      </c>
      <c r="M29" s="41">
        <v>405025</v>
      </c>
      <c r="N29" s="89">
        <f t="shared" si="1"/>
        <v>3026577</v>
      </c>
    </row>
    <row r="30" spans="1:14" s="1" customFormat="1" ht="13.5" customHeight="1">
      <c r="A30" s="18"/>
      <c r="B30" s="94" t="s">
        <v>18</v>
      </c>
      <c r="C30" s="94"/>
      <c r="D30" s="43">
        <v>191946619</v>
      </c>
      <c r="E30" s="43">
        <v>403246447</v>
      </c>
      <c r="F30" s="43">
        <v>43762547</v>
      </c>
      <c r="G30" s="43">
        <v>318505698</v>
      </c>
      <c r="H30" s="43">
        <v>40978202</v>
      </c>
      <c r="I30" s="43">
        <f t="shared" si="0"/>
        <v>359483900</v>
      </c>
      <c r="J30" s="43">
        <v>3478041</v>
      </c>
      <c r="K30" s="43">
        <v>366728</v>
      </c>
      <c r="L30" s="43">
        <v>2747236</v>
      </c>
      <c r="M30" s="43">
        <v>364077</v>
      </c>
      <c r="N30" s="90">
        <f t="shared" si="1"/>
        <v>3111313</v>
      </c>
    </row>
    <row r="31" spans="1:14" s="1" customFormat="1" ht="13.5" customHeight="1">
      <c r="A31" s="16"/>
      <c r="B31" s="87" t="s">
        <v>46</v>
      </c>
      <c r="C31" s="87"/>
      <c r="D31" s="41">
        <v>806841</v>
      </c>
      <c r="E31" s="41">
        <v>11005815</v>
      </c>
      <c r="F31" s="41">
        <v>1013703</v>
      </c>
      <c r="G31" s="41">
        <v>7083772</v>
      </c>
      <c r="H31" s="41">
        <v>2908340</v>
      </c>
      <c r="I31" s="41">
        <f t="shared" si="0"/>
        <v>9992112</v>
      </c>
      <c r="J31" s="41">
        <v>110818</v>
      </c>
      <c r="K31" s="41">
        <v>12625</v>
      </c>
      <c r="L31" s="41">
        <v>70684</v>
      </c>
      <c r="M31" s="41">
        <v>27509</v>
      </c>
      <c r="N31" s="90">
        <f t="shared" si="1"/>
        <v>98193</v>
      </c>
    </row>
    <row r="32" spans="1:14" s="38" customFormat="1" ht="17.25" customHeight="1">
      <c r="A32" s="53"/>
      <c r="B32" s="100" t="s">
        <v>19</v>
      </c>
      <c r="C32" s="100"/>
      <c r="D32" s="54">
        <f>SUM(D11:D31)</f>
        <v>1637547185</v>
      </c>
      <c r="E32" s="54">
        <f aca="true" t="shared" si="2" ref="E32:N32">SUM(E11:E31)</f>
        <v>2642624503</v>
      </c>
      <c r="F32" s="54">
        <f t="shared" si="2"/>
        <v>319859860</v>
      </c>
      <c r="G32" s="54">
        <f t="shared" si="2"/>
        <v>1922612376</v>
      </c>
      <c r="H32" s="54">
        <f t="shared" si="2"/>
        <v>400152267</v>
      </c>
      <c r="I32" s="54">
        <f t="shared" si="2"/>
        <v>2322764643</v>
      </c>
      <c r="J32" s="54">
        <f t="shared" si="2"/>
        <v>24111237</v>
      </c>
      <c r="K32" s="54">
        <f t="shared" si="2"/>
        <v>2742963</v>
      </c>
      <c r="L32" s="54">
        <f t="shared" si="2"/>
        <v>18088191</v>
      </c>
      <c r="M32" s="55">
        <f t="shared" si="2"/>
        <v>3280083</v>
      </c>
      <c r="N32" s="56">
        <f t="shared" si="2"/>
        <v>21368274</v>
      </c>
    </row>
    <row r="33" spans="1:14" s="1" customFormat="1" ht="13.5" customHeight="1">
      <c r="A33" s="16"/>
      <c r="B33" s="87" t="s">
        <v>82</v>
      </c>
      <c r="C33" s="92"/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f aca="true" t="shared" si="3" ref="I33:I53">SUM(G33:H33)</f>
        <v>0</v>
      </c>
      <c r="J33" s="41">
        <v>0</v>
      </c>
      <c r="K33" s="41">
        <v>0</v>
      </c>
      <c r="L33" s="41">
        <v>0</v>
      </c>
      <c r="M33" s="41">
        <v>0</v>
      </c>
      <c r="N33" s="93">
        <f aca="true" t="shared" si="4" ref="N33:N53">SUM(L33:M33)</f>
        <v>0</v>
      </c>
    </row>
    <row r="34" spans="1:14" s="1" customFormat="1" ht="13.5" customHeight="1">
      <c r="A34" s="16"/>
      <c r="B34" s="87" t="s">
        <v>83</v>
      </c>
      <c r="C34" s="92"/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f t="shared" si="3"/>
        <v>0</v>
      </c>
      <c r="J34" s="41">
        <v>0</v>
      </c>
      <c r="K34" s="41">
        <v>0</v>
      </c>
      <c r="L34" s="41">
        <v>0</v>
      </c>
      <c r="M34" s="41">
        <v>0</v>
      </c>
      <c r="N34" s="89">
        <f t="shared" si="4"/>
        <v>0</v>
      </c>
    </row>
    <row r="35" spans="1:14" s="1" customFormat="1" ht="13.5" customHeight="1">
      <c r="A35" s="16"/>
      <c r="B35" s="87" t="s">
        <v>22</v>
      </c>
      <c r="C35" s="92"/>
      <c r="D35" s="41">
        <v>1490793</v>
      </c>
      <c r="E35" s="41">
        <v>4037123</v>
      </c>
      <c r="F35" s="41">
        <v>602396</v>
      </c>
      <c r="G35" s="41">
        <v>3117212</v>
      </c>
      <c r="H35" s="41">
        <v>317515</v>
      </c>
      <c r="I35" s="41">
        <f t="shared" si="3"/>
        <v>3434727</v>
      </c>
      <c r="J35" s="41">
        <v>117512</v>
      </c>
      <c r="K35" s="41">
        <v>16718</v>
      </c>
      <c r="L35" s="41">
        <v>91876</v>
      </c>
      <c r="M35" s="41">
        <v>8918</v>
      </c>
      <c r="N35" s="89">
        <f t="shared" si="4"/>
        <v>100794</v>
      </c>
    </row>
    <row r="36" spans="1:16" s="1" customFormat="1" ht="13.5" customHeight="1">
      <c r="A36" s="16"/>
      <c r="B36" s="87" t="s">
        <v>23</v>
      </c>
      <c r="C36" s="92"/>
      <c r="D36" s="41">
        <v>125688</v>
      </c>
      <c r="E36" s="41">
        <v>20307111</v>
      </c>
      <c r="F36" s="41">
        <v>1424249</v>
      </c>
      <c r="G36" s="41">
        <v>17794920</v>
      </c>
      <c r="H36" s="41">
        <v>1087942</v>
      </c>
      <c r="I36" s="41">
        <f t="shared" si="3"/>
        <v>18882862</v>
      </c>
      <c r="J36" s="41">
        <v>309717</v>
      </c>
      <c r="K36" s="41">
        <v>23242</v>
      </c>
      <c r="L36" s="41">
        <v>267495</v>
      </c>
      <c r="M36" s="41">
        <v>18980</v>
      </c>
      <c r="N36" s="89">
        <f t="shared" si="4"/>
        <v>286475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457955</v>
      </c>
      <c r="E37" s="41">
        <v>14927862</v>
      </c>
      <c r="F37" s="41">
        <v>1533004</v>
      </c>
      <c r="G37" s="41">
        <v>10808139</v>
      </c>
      <c r="H37" s="41">
        <v>2586719</v>
      </c>
      <c r="I37" s="41">
        <f t="shared" si="3"/>
        <v>13394858</v>
      </c>
      <c r="J37" s="41">
        <v>332358</v>
      </c>
      <c r="K37" s="41">
        <v>32775</v>
      </c>
      <c r="L37" s="41">
        <v>240781</v>
      </c>
      <c r="M37" s="41">
        <v>58802</v>
      </c>
      <c r="N37" s="89">
        <f t="shared" si="4"/>
        <v>299583</v>
      </c>
      <c r="O37" s="2"/>
      <c r="P37" s="2"/>
    </row>
    <row r="38" spans="1:16" s="1" customFormat="1" ht="13.5" customHeight="1">
      <c r="A38" s="16"/>
      <c r="B38" s="87" t="s">
        <v>77</v>
      </c>
      <c r="C38" s="92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f t="shared" si="3"/>
        <v>0</v>
      </c>
      <c r="J38" s="42">
        <v>0</v>
      </c>
      <c r="K38" s="42">
        <v>0</v>
      </c>
      <c r="L38" s="42">
        <v>0</v>
      </c>
      <c r="M38" s="42">
        <v>0</v>
      </c>
      <c r="N38" s="93">
        <f t="shared" si="4"/>
        <v>0</v>
      </c>
      <c r="O38" s="2"/>
      <c r="P38" s="2"/>
    </row>
    <row r="39" spans="1:16" s="1" customFormat="1" ht="13.5" customHeight="1">
      <c r="A39" s="16"/>
      <c r="B39" s="87" t="s">
        <v>78</v>
      </c>
      <c r="C39" s="92"/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f t="shared" si="3"/>
        <v>0</v>
      </c>
      <c r="J39" s="41">
        <v>0</v>
      </c>
      <c r="K39" s="41">
        <v>0</v>
      </c>
      <c r="L39" s="41">
        <v>0</v>
      </c>
      <c r="M39" s="41">
        <v>0</v>
      </c>
      <c r="N39" s="89">
        <f t="shared" si="4"/>
        <v>0</v>
      </c>
      <c r="O39" s="2"/>
      <c r="P39" s="2"/>
    </row>
    <row r="40" spans="1:16" s="1" customFormat="1" ht="13.5" customHeight="1">
      <c r="A40" s="16"/>
      <c r="B40" s="87" t="s">
        <v>79</v>
      </c>
      <c r="C40" s="92"/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f t="shared" si="3"/>
        <v>0</v>
      </c>
      <c r="J40" s="41">
        <v>0</v>
      </c>
      <c r="K40" s="41">
        <v>0</v>
      </c>
      <c r="L40" s="41">
        <v>0</v>
      </c>
      <c r="M40" s="41">
        <v>0</v>
      </c>
      <c r="N40" s="89">
        <f t="shared" si="4"/>
        <v>0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55852468</v>
      </c>
      <c r="E41" s="41">
        <v>155184232</v>
      </c>
      <c r="F41" s="41">
        <v>31515886</v>
      </c>
      <c r="G41" s="41">
        <v>89898117</v>
      </c>
      <c r="H41" s="41">
        <v>33770229</v>
      </c>
      <c r="I41" s="41">
        <f t="shared" si="3"/>
        <v>123668346</v>
      </c>
      <c r="J41" s="41">
        <v>979499</v>
      </c>
      <c r="K41" s="41">
        <v>137468</v>
      </c>
      <c r="L41" s="41">
        <v>649110</v>
      </c>
      <c r="M41" s="41">
        <v>192921</v>
      </c>
      <c r="N41" s="89">
        <f t="shared" si="4"/>
        <v>842031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54654</v>
      </c>
      <c r="E42" s="43">
        <v>5725218</v>
      </c>
      <c r="F42" s="43">
        <v>542048</v>
      </c>
      <c r="G42" s="43">
        <v>3182063</v>
      </c>
      <c r="H42" s="43">
        <v>2001107</v>
      </c>
      <c r="I42" s="43">
        <f t="shared" si="3"/>
        <v>5183170</v>
      </c>
      <c r="J42" s="43">
        <v>111719</v>
      </c>
      <c r="K42" s="43">
        <v>10990</v>
      </c>
      <c r="L42" s="43">
        <v>64818</v>
      </c>
      <c r="M42" s="43">
        <v>35911</v>
      </c>
      <c r="N42" s="90">
        <f t="shared" si="4"/>
        <v>100729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379887</v>
      </c>
      <c r="E43" s="41">
        <v>4073049</v>
      </c>
      <c r="F43" s="41">
        <v>351108</v>
      </c>
      <c r="G43" s="41">
        <v>1259796</v>
      </c>
      <c r="H43" s="41">
        <v>2462145</v>
      </c>
      <c r="I43" s="41">
        <f t="shared" si="3"/>
        <v>3721941</v>
      </c>
      <c r="J43" s="41">
        <v>69054</v>
      </c>
      <c r="K43" s="41">
        <v>6447</v>
      </c>
      <c r="L43" s="41">
        <v>22994</v>
      </c>
      <c r="M43" s="41">
        <v>39613</v>
      </c>
      <c r="N43" s="89">
        <f t="shared" si="4"/>
        <v>62607</v>
      </c>
    </row>
    <row r="44" spans="1:14" s="1" customFormat="1" ht="13.5" customHeight="1">
      <c r="A44" s="16"/>
      <c r="B44" s="87" t="s">
        <v>31</v>
      </c>
      <c r="C44" s="92"/>
      <c r="D44" s="41">
        <v>3965</v>
      </c>
      <c r="E44" s="41">
        <v>0</v>
      </c>
      <c r="F44" s="41">
        <v>0</v>
      </c>
      <c r="G44" s="41">
        <v>0</v>
      </c>
      <c r="H44" s="41">
        <v>0</v>
      </c>
      <c r="I44" s="41">
        <f t="shared" si="3"/>
        <v>0</v>
      </c>
      <c r="J44" s="41">
        <v>0</v>
      </c>
      <c r="K44" s="41">
        <v>0</v>
      </c>
      <c r="L44" s="41">
        <v>0</v>
      </c>
      <c r="M44" s="41">
        <v>0</v>
      </c>
      <c r="N44" s="89">
        <f t="shared" si="4"/>
        <v>0</v>
      </c>
    </row>
    <row r="45" spans="1:16" s="1" customFormat="1" ht="13.5" customHeight="1">
      <c r="A45" s="16"/>
      <c r="B45" s="87" t="s">
        <v>32</v>
      </c>
      <c r="C45" s="92"/>
      <c r="D45" s="41">
        <v>85292</v>
      </c>
      <c r="E45" s="41">
        <v>2804007</v>
      </c>
      <c r="F45" s="41">
        <v>538993</v>
      </c>
      <c r="G45" s="41">
        <v>1709001</v>
      </c>
      <c r="H45" s="41">
        <v>556013</v>
      </c>
      <c r="I45" s="41">
        <f t="shared" si="3"/>
        <v>2265014</v>
      </c>
      <c r="J45" s="41">
        <v>30547</v>
      </c>
      <c r="K45" s="41">
        <v>6765</v>
      </c>
      <c r="L45" s="41">
        <v>18536</v>
      </c>
      <c r="M45" s="41">
        <v>5246</v>
      </c>
      <c r="N45" s="89">
        <f t="shared" si="4"/>
        <v>23782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773729</v>
      </c>
      <c r="E46" s="41">
        <v>4258413</v>
      </c>
      <c r="F46" s="41">
        <v>1114222</v>
      </c>
      <c r="G46" s="41">
        <v>2140637</v>
      </c>
      <c r="H46" s="41">
        <v>1003554</v>
      </c>
      <c r="I46" s="41">
        <f t="shared" si="3"/>
        <v>3144191</v>
      </c>
      <c r="J46" s="41">
        <v>54945</v>
      </c>
      <c r="K46" s="41">
        <v>12914</v>
      </c>
      <c r="L46" s="41">
        <v>28171</v>
      </c>
      <c r="M46" s="41">
        <v>13860</v>
      </c>
      <c r="N46" s="89">
        <f t="shared" si="4"/>
        <v>42031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2277722</v>
      </c>
      <c r="E47" s="41">
        <v>15812164</v>
      </c>
      <c r="F47" s="41">
        <v>3229383</v>
      </c>
      <c r="G47" s="41">
        <v>10074205</v>
      </c>
      <c r="H47" s="41">
        <v>2508576</v>
      </c>
      <c r="I47" s="41">
        <f t="shared" si="3"/>
        <v>12582781</v>
      </c>
      <c r="J47" s="41">
        <v>181638</v>
      </c>
      <c r="K47" s="41">
        <v>35582</v>
      </c>
      <c r="L47" s="41">
        <v>119179</v>
      </c>
      <c r="M47" s="41">
        <v>26877</v>
      </c>
      <c r="N47" s="89">
        <f t="shared" si="4"/>
        <v>146056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19082280</v>
      </c>
      <c r="E48" s="42">
        <v>37248740</v>
      </c>
      <c r="F48" s="42">
        <v>6778353</v>
      </c>
      <c r="G48" s="42">
        <v>29312843</v>
      </c>
      <c r="H48" s="42">
        <v>1157544</v>
      </c>
      <c r="I48" s="42">
        <f t="shared" si="3"/>
        <v>30470387</v>
      </c>
      <c r="J48" s="42">
        <v>405773</v>
      </c>
      <c r="K48" s="42">
        <v>75026</v>
      </c>
      <c r="L48" s="42">
        <v>318534</v>
      </c>
      <c r="M48" s="42">
        <v>12213</v>
      </c>
      <c r="N48" s="93">
        <f t="shared" si="4"/>
        <v>330747</v>
      </c>
    </row>
    <row r="49" spans="1:14" s="1" customFormat="1" ht="13.5" customHeight="1">
      <c r="A49" s="16"/>
      <c r="B49" s="87" t="s">
        <v>36</v>
      </c>
      <c r="C49" s="92"/>
      <c r="D49" s="41">
        <v>6943630</v>
      </c>
      <c r="E49" s="41">
        <v>57605218</v>
      </c>
      <c r="F49" s="41">
        <v>10426010</v>
      </c>
      <c r="G49" s="41">
        <v>42602428</v>
      </c>
      <c r="H49" s="41">
        <v>4576780</v>
      </c>
      <c r="I49" s="41">
        <f t="shared" si="3"/>
        <v>47179208</v>
      </c>
      <c r="J49" s="41">
        <v>589195</v>
      </c>
      <c r="K49" s="41">
        <v>104529</v>
      </c>
      <c r="L49" s="41">
        <v>436348</v>
      </c>
      <c r="M49" s="41">
        <v>48318</v>
      </c>
      <c r="N49" s="89">
        <f t="shared" si="4"/>
        <v>484666</v>
      </c>
    </row>
    <row r="50" spans="1:16" s="1" customFormat="1" ht="13.5" customHeight="1">
      <c r="A50" s="16"/>
      <c r="B50" s="87" t="s">
        <v>37</v>
      </c>
      <c r="C50" s="92"/>
      <c r="D50" s="41">
        <v>4117416</v>
      </c>
      <c r="E50" s="41">
        <v>152508493</v>
      </c>
      <c r="F50" s="41">
        <v>15441454</v>
      </c>
      <c r="G50" s="41">
        <v>129781313</v>
      </c>
      <c r="H50" s="41">
        <v>7285726</v>
      </c>
      <c r="I50" s="41">
        <f t="shared" si="3"/>
        <v>137067039</v>
      </c>
      <c r="J50" s="41">
        <v>2008739</v>
      </c>
      <c r="K50" s="41">
        <v>189817</v>
      </c>
      <c r="L50" s="41">
        <v>1731321</v>
      </c>
      <c r="M50" s="41">
        <v>87601</v>
      </c>
      <c r="N50" s="89">
        <f t="shared" si="4"/>
        <v>1818922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5174885</v>
      </c>
      <c r="E51" s="41">
        <v>56790284</v>
      </c>
      <c r="F51" s="41">
        <v>2382642</v>
      </c>
      <c r="G51" s="41">
        <v>51556949</v>
      </c>
      <c r="H51" s="41">
        <v>2850693</v>
      </c>
      <c r="I51" s="41">
        <f t="shared" si="3"/>
        <v>54407642</v>
      </c>
      <c r="J51" s="41">
        <v>954560</v>
      </c>
      <c r="K51" s="41">
        <v>37449</v>
      </c>
      <c r="L51" s="41">
        <v>869558</v>
      </c>
      <c r="M51" s="41">
        <v>47553</v>
      </c>
      <c r="N51" s="89">
        <f t="shared" si="4"/>
        <v>917111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3934940</v>
      </c>
      <c r="E52" s="43">
        <v>14874580</v>
      </c>
      <c r="F52" s="43">
        <v>2306260</v>
      </c>
      <c r="G52" s="43">
        <v>11016163</v>
      </c>
      <c r="H52" s="43">
        <v>1552157</v>
      </c>
      <c r="I52" s="43">
        <f t="shared" si="3"/>
        <v>12568320</v>
      </c>
      <c r="J52" s="43">
        <v>230148</v>
      </c>
      <c r="K52" s="43">
        <v>33907</v>
      </c>
      <c r="L52" s="43">
        <v>174128</v>
      </c>
      <c r="M52" s="43">
        <v>22113</v>
      </c>
      <c r="N52" s="90">
        <f t="shared" si="4"/>
        <v>196241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270973432</v>
      </c>
      <c r="E53" s="41">
        <v>35614053</v>
      </c>
      <c r="F53" s="41">
        <v>3745775</v>
      </c>
      <c r="G53" s="41">
        <v>24040082</v>
      </c>
      <c r="H53" s="41">
        <v>7828196</v>
      </c>
      <c r="I53" s="41">
        <f t="shared" si="3"/>
        <v>31868278</v>
      </c>
      <c r="J53" s="41">
        <v>94019</v>
      </c>
      <c r="K53" s="41">
        <v>8302</v>
      </c>
      <c r="L53" s="41">
        <v>68460</v>
      </c>
      <c r="M53" s="41">
        <v>17257</v>
      </c>
      <c r="N53" s="90">
        <f t="shared" si="4"/>
        <v>85717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371728736</v>
      </c>
      <c r="E54" s="54">
        <f t="shared" si="5"/>
        <v>581770547</v>
      </c>
      <c r="F54" s="54">
        <f t="shared" si="5"/>
        <v>81931783</v>
      </c>
      <c r="G54" s="54">
        <f t="shared" si="5"/>
        <v>428293868</v>
      </c>
      <c r="H54" s="54">
        <f t="shared" si="5"/>
        <v>71544896</v>
      </c>
      <c r="I54" s="54">
        <f t="shared" si="5"/>
        <v>499838764</v>
      </c>
      <c r="J54" s="54">
        <f t="shared" si="5"/>
        <v>6469423</v>
      </c>
      <c r="K54" s="61">
        <f t="shared" si="5"/>
        <v>731931</v>
      </c>
      <c r="L54" s="54">
        <f t="shared" si="5"/>
        <v>5101309</v>
      </c>
      <c r="M54" s="55">
        <f t="shared" si="5"/>
        <v>636183</v>
      </c>
      <c r="N54" s="56">
        <f t="shared" si="5"/>
        <v>5737492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2009275921</v>
      </c>
      <c r="E55" s="65">
        <f t="shared" si="6"/>
        <v>3224395050</v>
      </c>
      <c r="F55" s="65">
        <f t="shared" si="6"/>
        <v>401791643</v>
      </c>
      <c r="G55" s="65">
        <f t="shared" si="6"/>
        <v>2350906244</v>
      </c>
      <c r="H55" s="65">
        <f t="shared" si="6"/>
        <v>471697163</v>
      </c>
      <c r="I55" s="65">
        <f t="shared" si="6"/>
        <v>2822603407</v>
      </c>
      <c r="J55" s="65">
        <f t="shared" si="6"/>
        <v>30580660</v>
      </c>
      <c r="K55" s="65">
        <f t="shared" si="6"/>
        <v>3474894</v>
      </c>
      <c r="L55" s="65">
        <f t="shared" si="6"/>
        <v>23189500</v>
      </c>
      <c r="M55" s="67">
        <f t="shared" si="6"/>
        <v>3916266</v>
      </c>
      <c r="N55" s="68">
        <f t="shared" si="6"/>
        <v>27105766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1.2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7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8.375" style="22" customWidth="1"/>
    <col min="18" max="18" width="9.75390625" style="22" bestFit="1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420208</v>
      </c>
      <c r="E11" s="40">
        <v>92515</v>
      </c>
      <c r="F11" s="40">
        <f>SUM(D11:E11)</f>
        <v>512723</v>
      </c>
      <c r="G11" s="40">
        <v>3296</v>
      </c>
      <c r="H11" s="40">
        <v>11134</v>
      </c>
      <c r="I11" s="40">
        <v>2080</v>
      </c>
      <c r="J11" s="40">
        <v>7799</v>
      </c>
      <c r="K11" s="40">
        <v>1255</v>
      </c>
      <c r="L11" s="40">
        <f>SUM(J11:K11)</f>
        <v>9054</v>
      </c>
      <c r="M11" s="40">
        <v>2651</v>
      </c>
      <c r="N11" s="40">
        <v>190</v>
      </c>
      <c r="O11" s="44">
        <f>SUM(M11:N11)</f>
        <v>2841</v>
      </c>
      <c r="P11" s="45">
        <f>ROUND('第5表(10)-1'!J11/'第5表(10)-1'!E11*1000*1000,0)</f>
        <v>18488</v>
      </c>
    </row>
    <row r="12" spans="1:16" s="1" customFormat="1" ht="13.5" customHeight="1">
      <c r="A12" s="16"/>
      <c r="B12" s="87" t="s">
        <v>1</v>
      </c>
      <c r="C12" s="87"/>
      <c r="D12" s="41">
        <v>305811</v>
      </c>
      <c r="E12" s="41">
        <v>31573</v>
      </c>
      <c r="F12" s="41">
        <f aca="true" t="shared" si="0" ref="F12:F31">SUM(D12:E12)</f>
        <v>337384</v>
      </c>
      <c r="G12" s="41">
        <v>493</v>
      </c>
      <c r="H12" s="41">
        <v>17265</v>
      </c>
      <c r="I12" s="41">
        <v>2236</v>
      </c>
      <c r="J12" s="41">
        <v>14073</v>
      </c>
      <c r="K12" s="41">
        <v>956</v>
      </c>
      <c r="L12" s="41">
        <f aca="true" t="shared" si="1" ref="L12:L31">SUM(J12:K12)</f>
        <v>15029</v>
      </c>
      <c r="M12" s="41">
        <v>1674</v>
      </c>
      <c r="N12" s="41">
        <v>64</v>
      </c>
      <c r="O12" s="46">
        <f aca="true" t="shared" si="2" ref="O12:O31">SUM(M12:N12)</f>
        <v>1738</v>
      </c>
      <c r="P12" s="47">
        <f>ROUND('第5表(10)-1'!J12/'第5表(10)-1'!E12*1000*1000,0)</f>
        <v>17597</v>
      </c>
    </row>
    <row r="13" spans="1:16" s="1" customFormat="1" ht="13.5" customHeight="1">
      <c r="A13" s="16"/>
      <c r="B13" s="87" t="s">
        <v>2</v>
      </c>
      <c r="C13" s="87"/>
      <c r="D13" s="41">
        <v>2952354</v>
      </c>
      <c r="E13" s="41">
        <v>623194</v>
      </c>
      <c r="F13" s="41">
        <f t="shared" si="0"/>
        <v>3575548</v>
      </c>
      <c r="G13" s="41">
        <v>6626</v>
      </c>
      <c r="H13" s="41">
        <v>115549</v>
      </c>
      <c r="I13" s="41">
        <v>19558</v>
      </c>
      <c r="J13" s="41">
        <v>88905</v>
      </c>
      <c r="K13" s="41">
        <v>7086</v>
      </c>
      <c r="L13" s="41">
        <f t="shared" si="1"/>
        <v>95991</v>
      </c>
      <c r="M13" s="41">
        <v>8179</v>
      </c>
      <c r="N13" s="41">
        <v>458</v>
      </c>
      <c r="O13" s="46">
        <f t="shared" si="2"/>
        <v>8637</v>
      </c>
      <c r="P13" s="47">
        <f>ROUND('第5表(10)-1'!J13/'第5表(10)-1'!E13*1000*1000,0)</f>
        <v>5000</v>
      </c>
    </row>
    <row r="14" spans="1:16" s="1" customFormat="1" ht="13.5" customHeight="1">
      <c r="A14" s="16"/>
      <c r="B14" s="87" t="s">
        <v>3</v>
      </c>
      <c r="C14" s="87"/>
      <c r="D14" s="41">
        <v>98597</v>
      </c>
      <c r="E14" s="41">
        <v>99349</v>
      </c>
      <c r="F14" s="41">
        <f t="shared" si="0"/>
        <v>197946</v>
      </c>
      <c r="G14" s="41">
        <v>2336</v>
      </c>
      <c r="H14" s="41">
        <v>8577</v>
      </c>
      <c r="I14" s="41">
        <v>2918</v>
      </c>
      <c r="J14" s="41">
        <v>4272</v>
      </c>
      <c r="K14" s="41">
        <v>1387</v>
      </c>
      <c r="L14" s="41">
        <f t="shared" si="1"/>
        <v>5659</v>
      </c>
      <c r="M14" s="41">
        <v>1391</v>
      </c>
      <c r="N14" s="41">
        <v>186</v>
      </c>
      <c r="O14" s="46">
        <f t="shared" si="2"/>
        <v>1577</v>
      </c>
      <c r="P14" s="47">
        <f>ROUND('第5表(10)-1'!J14/'第5表(10)-1'!E14*1000*1000,0)</f>
        <v>12772</v>
      </c>
    </row>
    <row r="15" spans="1:16" s="1" customFormat="1" ht="13.5" customHeight="1">
      <c r="A15" s="16"/>
      <c r="B15" s="87" t="s">
        <v>4</v>
      </c>
      <c r="C15" s="87"/>
      <c r="D15" s="41">
        <v>1412244</v>
      </c>
      <c r="E15" s="41">
        <v>183789</v>
      </c>
      <c r="F15" s="41">
        <f t="shared" si="0"/>
        <v>1596033</v>
      </c>
      <c r="G15" s="41">
        <v>3074</v>
      </c>
      <c r="H15" s="41">
        <v>57335</v>
      </c>
      <c r="I15" s="41">
        <v>11274</v>
      </c>
      <c r="J15" s="41">
        <v>42070</v>
      </c>
      <c r="K15" s="41">
        <v>3991</v>
      </c>
      <c r="L15" s="41">
        <f t="shared" si="1"/>
        <v>46061</v>
      </c>
      <c r="M15" s="41">
        <v>5289</v>
      </c>
      <c r="N15" s="41">
        <v>340</v>
      </c>
      <c r="O15" s="46">
        <f t="shared" si="2"/>
        <v>5629</v>
      </c>
      <c r="P15" s="47">
        <f>ROUND('第5表(10)-1'!J15/'第5表(10)-1'!E15*1000*1000,0)</f>
        <v>12341</v>
      </c>
    </row>
    <row r="16" spans="1:16" s="1" customFormat="1" ht="13.5" customHeight="1">
      <c r="A16" s="17"/>
      <c r="B16" s="91" t="s">
        <v>5</v>
      </c>
      <c r="C16" s="91"/>
      <c r="D16" s="42">
        <v>1580813</v>
      </c>
      <c r="E16" s="42">
        <v>217367</v>
      </c>
      <c r="F16" s="42">
        <f t="shared" si="0"/>
        <v>1798180</v>
      </c>
      <c r="G16" s="42">
        <v>3876</v>
      </c>
      <c r="H16" s="42">
        <v>71595</v>
      </c>
      <c r="I16" s="42">
        <v>22882</v>
      </c>
      <c r="J16" s="42">
        <v>45815</v>
      </c>
      <c r="K16" s="42">
        <v>2898</v>
      </c>
      <c r="L16" s="42">
        <f t="shared" si="1"/>
        <v>48713</v>
      </c>
      <c r="M16" s="42">
        <v>7917</v>
      </c>
      <c r="N16" s="42">
        <v>272</v>
      </c>
      <c r="O16" s="48">
        <f t="shared" si="2"/>
        <v>8189</v>
      </c>
      <c r="P16" s="49">
        <f>ROUND('第5表(10)-1'!J16/'第5表(10)-1'!E16*1000*1000,0)</f>
        <v>12526</v>
      </c>
    </row>
    <row r="17" spans="1:16" s="1" customFormat="1" ht="13.5" customHeight="1">
      <c r="A17" s="16"/>
      <c r="B17" s="87" t="s">
        <v>6</v>
      </c>
      <c r="C17" s="87"/>
      <c r="D17" s="41">
        <v>524290</v>
      </c>
      <c r="E17" s="41">
        <v>103658</v>
      </c>
      <c r="F17" s="41">
        <f t="shared" si="0"/>
        <v>627948</v>
      </c>
      <c r="G17" s="41">
        <v>1471</v>
      </c>
      <c r="H17" s="41">
        <v>14170</v>
      </c>
      <c r="I17" s="41">
        <v>2687</v>
      </c>
      <c r="J17" s="41">
        <v>10379</v>
      </c>
      <c r="K17" s="41">
        <v>1104</v>
      </c>
      <c r="L17" s="41">
        <f t="shared" si="1"/>
        <v>11483</v>
      </c>
      <c r="M17" s="41">
        <v>1857</v>
      </c>
      <c r="N17" s="41">
        <v>107</v>
      </c>
      <c r="O17" s="46">
        <f t="shared" si="2"/>
        <v>1964</v>
      </c>
      <c r="P17" s="47">
        <f>ROUND('第5表(10)-1'!J17/'第5表(10)-1'!E17*1000*1000,0)</f>
        <v>15927</v>
      </c>
    </row>
    <row r="18" spans="1:16" s="1" customFormat="1" ht="13.5" customHeight="1">
      <c r="A18" s="16"/>
      <c r="B18" s="87" t="s">
        <v>7</v>
      </c>
      <c r="C18" s="87"/>
      <c r="D18" s="41">
        <v>402332</v>
      </c>
      <c r="E18" s="41">
        <v>200418</v>
      </c>
      <c r="F18" s="41">
        <f t="shared" si="0"/>
        <v>602750</v>
      </c>
      <c r="G18" s="41">
        <v>1558</v>
      </c>
      <c r="H18" s="41">
        <v>29986</v>
      </c>
      <c r="I18" s="41">
        <v>13816</v>
      </c>
      <c r="J18" s="41">
        <v>13557</v>
      </c>
      <c r="K18" s="41">
        <v>2613</v>
      </c>
      <c r="L18" s="41">
        <f t="shared" si="1"/>
        <v>16170</v>
      </c>
      <c r="M18" s="41">
        <v>2706</v>
      </c>
      <c r="N18" s="41">
        <v>235</v>
      </c>
      <c r="O18" s="46">
        <f t="shared" si="2"/>
        <v>2941</v>
      </c>
      <c r="P18" s="47">
        <f>ROUND('第5表(10)-1'!J18/'第5表(10)-1'!E18*1000*1000,0)</f>
        <v>12088</v>
      </c>
    </row>
    <row r="19" spans="1:16" s="1" customFormat="1" ht="13.5" customHeight="1">
      <c r="A19" s="16"/>
      <c r="B19" s="87" t="s">
        <v>81</v>
      </c>
      <c r="C19" s="87"/>
      <c r="D19" s="41">
        <v>0</v>
      </c>
      <c r="E19" s="41">
        <v>0</v>
      </c>
      <c r="F19" s="41">
        <f t="shared" si="0"/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f t="shared" si="1"/>
        <v>0</v>
      </c>
      <c r="M19" s="41">
        <v>0</v>
      </c>
      <c r="N19" s="41">
        <v>0</v>
      </c>
      <c r="O19" s="46">
        <f t="shared" si="2"/>
        <v>0</v>
      </c>
      <c r="P19" s="47">
        <v>0</v>
      </c>
    </row>
    <row r="20" spans="1:16" s="1" customFormat="1" ht="13.5" customHeight="1">
      <c r="A20" s="18"/>
      <c r="B20" s="94" t="s">
        <v>98</v>
      </c>
      <c r="C20" s="94"/>
      <c r="D20" s="43">
        <v>2186104</v>
      </c>
      <c r="E20" s="43">
        <v>412172</v>
      </c>
      <c r="F20" s="43">
        <f t="shared" si="0"/>
        <v>2598276</v>
      </c>
      <c r="G20" s="43">
        <v>3689</v>
      </c>
      <c r="H20" s="43">
        <v>74047</v>
      </c>
      <c r="I20" s="43">
        <v>15648</v>
      </c>
      <c r="J20" s="43">
        <v>54025</v>
      </c>
      <c r="K20" s="43">
        <v>4374</v>
      </c>
      <c r="L20" s="43">
        <f t="shared" si="1"/>
        <v>58399</v>
      </c>
      <c r="M20" s="43">
        <v>6992</v>
      </c>
      <c r="N20" s="43">
        <v>299</v>
      </c>
      <c r="O20" s="50">
        <f t="shared" si="2"/>
        <v>7291</v>
      </c>
      <c r="P20" s="51">
        <f>ROUND('第5表(10)-1'!J20/'第5表(10)-1'!E20*1000*1000,0)</f>
        <v>15140</v>
      </c>
    </row>
    <row r="21" spans="1:16" s="1" customFormat="1" ht="13.5" customHeight="1">
      <c r="A21" s="16"/>
      <c r="B21" s="87" t="s">
        <v>10</v>
      </c>
      <c r="C21" s="87"/>
      <c r="D21" s="41">
        <v>156639</v>
      </c>
      <c r="E21" s="41">
        <v>28597</v>
      </c>
      <c r="F21" s="41">
        <f t="shared" si="0"/>
        <v>185236</v>
      </c>
      <c r="G21" s="41">
        <v>1590</v>
      </c>
      <c r="H21" s="41">
        <v>10656</v>
      </c>
      <c r="I21" s="41">
        <v>1928</v>
      </c>
      <c r="J21" s="41">
        <v>7910</v>
      </c>
      <c r="K21" s="41">
        <v>818</v>
      </c>
      <c r="L21" s="41">
        <f t="shared" si="1"/>
        <v>8728</v>
      </c>
      <c r="M21" s="41">
        <v>1649</v>
      </c>
      <c r="N21" s="41">
        <v>83</v>
      </c>
      <c r="O21" s="46">
        <f t="shared" si="2"/>
        <v>1732</v>
      </c>
      <c r="P21" s="47">
        <f>ROUND('第5表(10)-1'!J21/'第5表(10)-1'!E21*1000*1000,0)</f>
        <v>16104</v>
      </c>
    </row>
    <row r="22" spans="1:16" s="1" customFormat="1" ht="13.5" customHeight="1">
      <c r="A22" s="16"/>
      <c r="B22" s="87" t="s">
        <v>11</v>
      </c>
      <c r="C22" s="87"/>
      <c r="D22" s="41">
        <v>191043</v>
      </c>
      <c r="E22" s="41">
        <v>44160</v>
      </c>
      <c r="F22" s="41">
        <f t="shared" si="0"/>
        <v>235203</v>
      </c>
      <c r="G22" s="41">
        <v>3086</v>
      </c>
      <c r="H22" s="41">
        <v>15085</v>
      </c>
      <c r="I22" s="41">
        <v>5817</v>
      </c>
      <c r="J22" s="41">
        <v>8225</v>
      </c>
      <c r="K22" s="41">
        <v>1043</v>
      </c>
      <c r="L22" s="41">
        <f t="shared" si="1"/>
        <v>9268</v>
      </c>
      <c r="M22" s="41">
        <v>1995</v>
      </c>
      <c r="N22" s="41">
        <v>201</v>
      </c>
      <c r="O22" s="46">
        <f t="shared" si="2"/>
        <v>2196</v>
      </c>
      <c r="P22" s="47">
        <f>ROUND('第5表(10)-1'!J22/'第5表(10)-1'!E22*1000*1000,0)</f>
        <v>13145</v>
      </c>
    </row>
    <row r="23" spans="1:16" s="1" customFormat="1" ht="13.5" customHeight="1">
      <c r="A23" s="16"/>
      <c r="B23" s="87" t="s">
        <v>12</v>
      </c>
      <c r="C23" s="87"/>
      <c r="D23" s="41">
        <v>93550</v>
      </c>
      <c r="E23" s="41">
        <v>35315</v>
      </c>
      <c r="F23" s="41">
        <f t="shared" si="0"/>
        <v>128865</v>
      </c>
      <c r="G23" s="41">
        <v>411</v>
      </c>
      <c r="H23" s="41">
        <v>3057</v>
      </c>
      <c r="I23" s="41">
        <v>755</v>
      </c>
      <c r="J23" s="41">
        <v>1966</v>
      </c>
      <c r="K23" s="41">
        <v>336</v>
      </c>
      <c r="L23" s="41">
        <f t="shared" si="1"/>
        <v>2302</v>
      </c>
      <c r="M23" s="41">
        <v>862</v>
      </c>
      <c r="N23" s="41">
        <v>61</v>
      </c>
      <c r="O23" s="46">
        <f t="shared" si="2"/>
        <v>923</v>
      </c>
      <c r="P23" s="47">
        <f>ROUND('第5表(10)-1'!J23/'第5表(10)-1'!E23*1000*1000,0)</f>
        <v>18803</v>
      </c>
    </row>
    <row r="24" spans="1:16" s="1" customFormat="1" ht="13.5" customHeight="1">
      <c r="A24" s="16"/>
      <c r="B24" s="87" t="s">
        <v>13</v>
      </c>
      <c r="C24" s="87"/>
      <c r="D24" s="41">
        <v>120785</v>
      </c>
      <c r="E24" s="41">
        <v>78900</v>
      </c>
      <c r="F24" s="41">
        <f t="shared" si="0"/>
        <v>199685</v>
      </c>
      <c r="G24" s="41">
        <v>2357</v>
      </c>
      <c r="H24" s="41">
        <v>11194</v>
      </c>
      <c r="I24" s="41">
        <v>3163</v>
      </c>
      <c r="J24" s="41">
        <v>6627</v>
      </c>
      <c r="K24" s="41">
        <v>1404</v>
      </c>
      <c r="L24" s="41">
        <f t="shared" si="1"/>
        <v>8031</v>
      </c>
      <c r="M24" s="41">
        <v>1952</v>
      </c>
      <c r="N24" s="41">
        <v>147</v>
      </c>
      <c r="O24" s="46">
        <f t="shared" si="2"/>
        <v>2099</v>
      </c>
      <c r="P24" s="47">
        <f>ROUND('第5表(10)-1'!J24/'第5表(10)-1'!E24*1000*1000,0)</f>
        <v>13722</v>
      </c>
    </row>
    <row r="25" spans="1:16" s="1" customFormat="1" ht="13.5" customHeight="1">
      <c r="A25" s="18"/>
      <c r="B25" s="94" t="s">
        <v>14</v>
      </c>
      <c r="C25" s="94"/>
      <c r="D25" s="41">
        <v>838519</v>
      </c>
      <c r="E25" s="41">
        <v>104926</v>
      </c>
      <c r="F25" s="41">
        <f t="shared" si="0"/>
        <v>943445</v>
      </c>
      <c r="G25" s="41">
        <v>1919</v>
      </c>
      <c r="H25" s="41">
        <v>34348</v>
      </c>
      <c r="I25" s="41">
        <v>9345</v>
      </c>
      <c r="J25" s="41">
        <v>23400</v>
      </c>
      <c r="K25" s="41">
        <v>1603</v>
      </c>
      <c r="L25" s="41">
        <f t="shared" si="1"/>
        <v>25003</v>
      </c>
      <c r="M25" s="41">
        <v>2977</v>
      </c>
      <c r="N25" s="41">
        <v>106</v>
      </c>
      <c r="O25" s="46">
        <f t="shared" si="2"/>
        <v>3083</v>
      </c>
      <c r="P25" s="47">
        <f>ROUND('第5表(10)-1'!J25/'第5表(10)-1'!E25*1000*1000,0)</f>
        <v>14936</v>
      </c>
    </row>
    <row r="26" spans="1:16" s="1" customFormat="1" ht="13.5" customHeight="1">
      <c r="A26" s="16"/>
      <c r="B26" s="87" t="s">
        <v>15</v>
      </c>
      <c r="C26" s="87"/>
      <c r="D26" s="42">
        <v>0</v>
      </c>
      <c r="E26" s="42">
        <v>0</v>
      </c>
      <c r="F26" s="42">
        <f t="shared" si="0"/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f t="shared" si="1"/>
        <v>0</v>
      </c>
      <c r="M26" s="42">
        <v>0</v>
      </c>
      <c r="N26" s="42">
        <v>0</v>
      </c>
      <c r="O26" s="48">
        <f t="shared" si="2"/>
        <v>0</v>
      </c>
      <c r="P26" s="49">
        <v>0</v>
      </c>
    </row>
    <row r="27" spans="1:18" s="20" customFormat="1" ht="13.5" customHeight="1">
      <c r="A27" s="19"/>
      <c r="B27" s="87" t="s">
        <v>88</v>
      </c>
      <c r="C27" s="87"/>
      <c r="D27" s="41">
        <v>1059227</v>
      </c>
      <c r="E27" s="41">
        <v>161355</v>
      </c>
      <c r="F27" s="41">
        <f t="shared" si="0"/>
        <v>1220582</v>
      </c>
      <c r="G27" s="41">
        <v>3170</v>
      </c>
      <c r="H27" s="41">
        <v>41821</v>
      </c>
      <c r="I27" s="41">
        <v>7214</v>
      </c>
      <c r="J27" s="41">
        <v>31956</v>
      </c>
      <c r="K27" s="41">
        <v>2651</v>
      </c>
      <c r="L27" s="41">
        <f t="shared" si="1"/>
        <v>34607</v>
      </c>
      <c r="M27" s="41">
        <v>3253</v>
      </c>
      <c r="N27" s="41">
        <v>133</v>
      </c>
      <c r="O27" s="46">
        <f t="shared" si="2"/>
        <v>3386</v>
      </c>
      <c r="P27" s="47">
        <f>ROUND('第5表(10)-1'!J27/'第5表(10)-1'!E27*1000*1000,0)</f>
        <v>5975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298477</v>
      </c>
      <c r="E28" s="41">
        <v>65141</v>
      </c>
      <c r="F28" s="41">
        <f t="shared" si="0"/>
        <v>363618</v>
      </c>
      <c r="G28" s="41">
        <v>2717</v>
      </c>
      <c r="H28" s="41">
        <v>22213</v>
      </c>
      <c r="I28" s="41">
        <v>7655</v>
      </c>
      <c r="J28" s="41">
        <v>13165</v>
      </c>
      <c r="K28" s="41">
        <v>1393</v>
      </c>
      <c r="L28" s="41">
        <f t="shared" si="1"/>
        <v>14558</v>
      </c>
      <c r="M28" s="41">
        <v>1282</v>
      </c>
      <c r="N28" s="41">
        <v>57</v>
      </c>
      <c r="O28" s="46">
        <f t="shared" si="2"/>
        <v>1339</v>
      </c>
      <c r="P28" s="47">
        <f>ROUND('第5表(10)-1'!J28/'第5表(10)-1'!E28*1000*1000,0)</f>
        <v>6140</v>
      </c>
    </row>
    <row r="29" spans="1:16" s="1" customFormat="1" ht="13.5" customHeight="1">
      <c r="A29" s="16"/>
      <c r="B29" s="87" t="s">
        <v>17</v>
      </c>
      <c r="C29" s="87"/>
      <c r="D29" s="41">
        <v>2621427</v>
      </c>
      <c r="E29" s="41">
        <v>405019</v>
      </c>
      <c r="F29" s="41">
        <f t="shared" si="0"/>
        <v>3026446</v>
      </c>
      <c r="G29" s="41">
        <v>5070</v>
      </c>
      <c r="H29" s="41">
        <v>115495</v>
      </c>
      <c r="I29" s="41">
        <v>20876</v>
      </c>
      <c r="J29" s="41">
        <v>90247</v>
      </c>
      <c r="K29" s="41">
        <v>4372</v>
      </c>
      <c r="L29" s="41">
        <f t="shared" si="1"/>
        <v>94619</v>
      </c>
      <c r="M29" s="41">
        <v>7983</v>
      </c>
      <c r="N29" s="41">
        <v>231</v>
      </c>
      <c r="O29" s="46">
        <f t="shared" si="2"/>
        <v>8214</v>
      </c>
      <c r="P29" s="47">
        <f>ROUND('第5表(10)-1'!J29/'第5表(10)-1'!E29*1000*1000,0)</f>
        <v>9999</v>
      </c>
    </row>
    <row r="30" spans="1:16" s="1" customFormat="1" ht="13.5" customHeight="1">
      <c r="A30" s="18"/>
      <c r="B30" s="94" t="s">
        <v>18</v>
      </c>
      <c r="C30" s="94"/>
      <c r="D30" s="43">
        <v>2727419</v>
      </c>
      <c r="E30" s="43">
        <v>354328</v>
      </c>
      <c r="F30" s="43">
        <f t="shared" si="0"/>
        <v>3081747</v>
      </c>
      <c r="G30" s="43">
        <v>3926</v>
      </c>
      <c r="H30" s="43">
        <v>105542</v>
      </c>
      <c r="I30" s="43">
        <v>18539</v>
      </c>
      <c r="J30" s="43">
        <v>82834</v>
      </c>
      <c r="K30" s="43">
        <v>4169</v>
      </c>
      <c r="L30" s="43">
        <f t="shared" si="1"/>
        <v>87003</v>
      </c>
      <c r="M30" s="43">
        <v>6078</v>
      </c>
      <c r="N30" s="43">
        <v>249</v>
      </c>
      <c r="O30" s="50">
        <f t="shared" si="2"/>
        <v>6327</v>
      </c>
      <c r="P30" s="51">
        <f>ROUND('第5表(10)-1'!J30/'第5表(10)-1'!E30*1000*1000,0)</f>
        <v>8625</v>
      </c>
    </row>
    <row r="31" spans="1:16" s="1" customFormat="1" ht="13.5" customHeight="1">
      <c r="A31" s="16"/>
      <c r="B31" s="87" t="s">
        <v>46</v>
      </c>
      <c r="C31" s="87"/>
      <c r="D31" s="43">
        <v>70684</v>
      </c>
      <c r="E31" s="41">
        <v>27509</v>
      </c>
      <c r="F31" s="41">
        <f t="shared" si="0"/>
        <v>98193</v>
      </c>
      <c r="G31" s="41">
        <v>566</v>
      </c>
      <c r="H31" s="41">
        <v>4606</v>
      </c>
      <c r="I31" s="41">
        <v>668</v>
      </c>
      <c r="J31" s="41">
        <v>3609</v>
      </c>
      <c r="K31" s="41">
        <v>329</v>
      </c>
      <c r="L31" s="41">
        <f t="shared" si="1"/>
        <v>3938</v>
      </c>
      <c r="M31" s="41">
        <v>815</v>
      </c>
      <c r="N31" s="41">
        <v>47</v>
      </c>
      <c r="O31" s="46">
        <f t="shared" si="2"/>
        <v>862</v>
      </c>
      <c r="P31" s="47">
        <f>ROUND('第5表(10)-1'!J31/'第5表(10)-1'!E31*1000*1000,0)</f>
        <v>10069</v>
      </c>
    </row>
    <row r="32" spans="1:18" s="38" customFormat="1" ht="17.25" customHeight="1">
      <c r="A32" s="53"/>
      <c r="B32" s="100" t="s">
        <v>19</v>
      </c>
      <c r="C32" s="100"/>
      <c r="D32" s="54">
        <f>SUM(D11:D31)</f>
        <v>18060523</v>
      </c>
      <c r="E32" s="54">
        <f aca="true" t="shared" si="3" ref="E32:N32">SUM(E11:E31)</f>
        <v>3269285</v>
      </c>
      <c r="F32" s="54">
        <f t="shared" si="3"/>
        <v>21329808</v>
      </c>
      <c r="G32" s="54">
        <f t="shared" si="3"/>
        <v>51231</v>
      </c>
      <c r="H32" s="54">
        <f t="shared" si="3"/>
        <v>763675</v>
      </c>
      <c r="I32" s="54">
        <f t="shared" si="3"/>
        <v>169059</v>
      </c>
      <c r="J32" s="54">
        <f t="shared" si="3"/>
        <v>550834</v>
      </c>
      <c r="K32" s="54">
        <f t="shared" si="3"/>
        <v>43782</v>
      </c>
      <c r="L32" s="54">
        <f t="shared" si="3"/>
        <v>594616</v>
      </c>
      <c r="M32" s="54">
        <f t="shared" si="3"/>
        <v>67502</v>
      </c>
      <c r="N32" s="54">
        <f t="shared" si="3"/>
        <v>3466</v>
      </c>
      <c r="O32" s="55">
        <f>SUM(O11:O31)</f>
        <v>70968</v>
      </c>
      <c r="P32" s="56">
        <f>ROUND('第5表(10)-1'!J32/'第5表(10)-1'!E32*1000*1000,0)</f>
        <v>9124</v>
      </c>
      <c r="Q32" s="36"/>
      <c r="R32" s="37"/>
    </row>
    <row r="33" spans="1:16" s="1" customFormat="1" ht="13.5" customHeight="1">
      <c r="A33" s="16"/>
      <c r="B33" s="87" t="s">
        <v>82</v>
      </c>
      <c r="C33" s="92"/>
      <c r="D33" s="42">
        <v>0</v>
      </c>
      <c r="E33" s="41">
        <v>0</v>
      </c>
      <c r="F33" s="41">
        <f aca="true" t="shared" si="4" ref="F33:F53">SUM(D33:E33)</f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f aca="true" t="shared" si="5" ref="L33:L53">SUM(J33:K33)</f>
        <v>0</v>
      </c>
      <c r="M33" s="41">
        <v>0</v>
      </c>
      <c r="N33" s="41">
        <v>0</v>
      </c>
      <c r="O33" s="46">
        <f aca="true" t="shared" si="6" ref="O33:O53">SUM(M33:N33)</f>
        <v>0</v>
      </c>
      <c r="P33" s="47">
        <v>0</v>
      </c>
    </row>
    <row r="34" spans="1:16" s="1" customFormat="1" ht="13.5" customHeight="1">
      <c r="A34" s="16"/>
      <c r="B34" s="87" t="s">
        <v>83</v>
      </c>
      <c r="C34" s="92"/>
      <c r="D34" s="41">
        <v>0</v>
      </c>
      <c r="E34" s="41">
        <v>0</v>
      </c>
      <c r="F34" s="41">
        <f t="shared" si="4"/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f t="shared" si="5"/>
        <v>0</v>
      </c>
      <c r="M34" s="41">
        <v>0</v>
      </c>
      <c r="N34" s="41">
        <v>0</v>
      </c>
      <c r="O34" s="46">
        <f t="shared" si="6"/>
        <v>0</v>
      </c>
      <c r="P34" s="47">
        <v>0</v>
      </c>
    </row>
    <row r="35" spans="1:16" s="1" customFormat="1" ht="13.5" customHeight="1">
      <c r="A35" s="16"/>
      <c r="B35" s="87" t="s">
        <v>22</v>
      </c>
      <c r="C35" s="92"/>
      <c r="D35" s="41">
        <v>91876</v>
      </c>
      <c r="E35" s="41">
        <v>8918</v>
      </c>
      <c r="F35" s="41">
        <f t="shared" si="4"/>
        <v>100794</v>
      </c>
      <c r="G35" s="41">
        <v>1275</v>
      </c>
      <c r="H35" s="41">
        <v>6242</v>
      </c>
      <c r="I35" s="41">
        <v>1043</v>
      </c>
      <c r="J35" s="41">
        <v>4868</v>
      </c>
      <c r="K35" s="41">
        <v>331</v>
      </c>
      <c r="L35" s="41">
        <f t="shared" si="5"/>
        <v>5199</v>
      </c>
      <c r="M35" s="41">
        <v>920</v>
      </c>
      <c r="N35" s="41">
        <v>39</v>
      </c>
      <c r="O35" s="46">
        <f t="shared" si="6"/>
        <v>959</v>
      </c>
      <c r="P35" s="47">
        <f>ROUND('第5表(10)-1'!J35/'第5表(10)-1'!E35*1000*1000,0)</f>
        <v>29108</v>
      </c>
    </row>
    <row r="36" spans="1:16" s="1" customFormat="1" ht="13.5" customHeight="1">
      <c r="A36" s="16"/>
      <c r="B36" s="87" t="s">
        <v>23</v>
      </c>
      <c r="C36" s="92"/>
      <c r="D36" s="41">
        <v>267495</v>
      </c>
      <c r="E36" s="41">
        <v>18980</v>
      </c>
      <c r="F36" s="41">
        <f t="shared" si="4"/>
        <v>286475</v>
      </c>
      <c r="G36" s="41">
        <v>271</v>
      </c>
      <c r="H36" s="41">
        <v>14995</v>
      </c>
      <c r="I36" s="41">
        <v>1535</v>
      </c>
      <c r="J36" s="41">
        <v>13215</v>
      </c>
      <c r="K36" s="41">
        <v>245</v>
      </c>
      <c r="L36" s="41">
        <f t="shared" si="5"/>
        <v>13460</v>
      </c>
      <c r="M36" s="41">
        <v>1389</v>
      </c>
      <c r="N36" s="41">
        <v>24</v>
      </c>
      <c r="O36" s="46">
        <f t="shared" si="6"/>
        <v>1413</v>
      </c>
      <c r="P36" s="47">
        <f>ROUND('第5表(10)-1'!J36/'第5表(10)-1'!E36*1000*1000,0)</f>
        <v>15252</v>
      </c>
    </row>
    <row r="37" spans="1:16" s="1" customFormat="1" ht="13.5" customHeight="1">
      <c r="A37" s="18"/>
      <c r="B37" s="94" t="s">
        <v>24</v>
      </c>
      <c r="C37" s="95"/>
      <c r="D37" s="41">
        <v>240781</v>
      </c>
      <c r="E37" s="41">
        <v>58802</v>
      </c>
      <c r="F37" s="41">
        <f t="shared" si="4"/>
        <v>299583</v>
      </c>
      <c r="G37" s="41">
        <v>599</v>
      </c>
      <c r="H37" s="41">
        <v>11598</v>
      </c>
      <c r="I37" s="41">
        <v>1583</v>
      </c>
      <c r="J37" s="41">
        <v>9590</v>
      </c>
      <c r="K37" s="41">
        <v>425</v>
      </c>
      <c r="L37" s="41">
        <f t="shared" si="5"/>
        <v>10015</v>
      </c>
      <c r="M37" s="41">
        <v>932</v>
      </c>
      <c r="N37" s="41">
        <v>48</v>
      </c>
      <c r="O37" s="46">
        <f t="shared" si="6"/>
        <v>980</v>
      </c>
      <c r="P37" s="47">
        <f>ROUND('第5表(10)-1'!J37/'第5表(10)-1'!E37*1000*1000,0)</f>
        <v>22264</v>
      </c>
    </row>
    <row r="38" spans="1:16" s="1" customFormat="1" ht="13.5" customHeight="1">
      <c r="A38" s="16"/>
      <c r="B38" s="87" t="s">
        <v>77</v>
      </c>
      <c r="C38" s="92"/>
      <c r="D38" s="42">
        <v>0</v>
      </c>
      <c r="E38" s="42">
        <v>0</v>
      </c>
      <c r="F38" s="42">
        <f t="shared" si="4"/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f t="shared" si="5"/>
        <v>0</v>
      </c>
      <c r="M38" s="42">
        <v>0</v>
      </c>
      <c r="N38" s="42">
        <v>0</v>
      </c>
      <c r="O38" s="48">
        <f t="shared" si="6"/>
        <v>0</v>
      </c>
      <c r="P38" s="49">
        <v>0</v>
      </c>
    </row>
    <row r="39" spans="1:16" s="1" customFormat="1" ht="13.5" customHeight="1">
      <c r="A39" s="16"/>
      <c r="B39" s="87" t="s">
        <v>78</v>
      </c>
      <c r="C39" s="92"/>
      <c r="D39" s="41">
        <v>0</v>
      </c>
      <c r="E39" s="41">
        <v>0</v>
      </c>
      <c r="F39" s="41">
        <f t="shared" si="4"/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f t="shared" si="5"/>
        <v>0</v>
      </c>
      <c r="M39" s="41">
        <v>0</v>
      </c>
      <c r="N39" s="41">
        <v>0</v>
      </c>
      <c r="O39" s="46">
        <f t="shared" si="6"/>
        <v>0</v>
      </c>
      <c r="P39" s="47">
        <v>0</v>
      </c>
    </row>
    <row r="40" spans="1:16" s="1" customFormat="1" ht="13.5" customHeight="1">
      <c r="A40" s="16"/>
      <c r="B40" s="87" t="s">
        <v>79</v>
      </c>
      <c r="C40" s="92"/>
      <c r="D40" s="41">
        <v>0</v>
      </c>
      <c r="E40" s="41">
        <v>0</v>
      </c>
      <c r="F40" s="41">
        <f t="shared" si="4"/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f t="shared" si="5"/>
        <v>0</v>
      </c>
      <c r="M40" s="41">
        <v>0</v>
      </c>
      <c r="N40" s="41">
        <v>0</v>
      </c>
      <c r="O40" s="46">
        <f t="shared" si="6"/>
        <v>0</v>
      </c>
      <c r="P40" s="47">
        <v>0</v>
      </c>
    </row>
    <row r="41" spans="1:16" s="1" customFormat="1" ht="13.5" customHeight="1">
      <c r="A41" s="16"/>
      <c r="B41" s="87" t="s">
        <v>28</v>
      </c>
      <c r="C41" s="92"/>
      <c r="D41" s="41">
        <v>649098</v>
      </c>
      <c r="E41" s="41">
        <v>192921</v>
      </c>
      <c r="F41" s="41">
        <f t="shared" si="4"/>
        <v>842019</v>
      </c>
      <c r="G41" s="41">
        <v>7765</v>
      </c>
      <c r="H41" s="41">
        <v>36223</v>
      </c>
      <c r="I41" s="41">
        <v>8751</v>
      </c>
      <c r="J41" s="41">
        <v>23594</v>
      </c>
      <c r="K41" s="41">
        <v>3878</v>
      </c>
      <c r="L41" s="41">
        <f t="shared" si="5"/>
        <v>27472</v>
      </c>
      <c r="M41" s="41">
        <v>2558</v>
      </c>
      <c r="N41" s="41">
        <v>125</v>
      </c>
      <c r="O41" s="46">
        <f t="shared" si="6"/>
        <v>2683</v>
      </c>
      <c r="P41" s="47">
        <f>ROUND('第5表(10)-1'!J41/'第5表(10)-1'!E41*1000*1000,0)</f>
        <v>6312</v>
      </c>
    </row>
    <row r="42" spans="1:16" s="1" customFormat="1" ht="13.5" customHeight="1">
      <c r="A42" s="18"/>
      <c r="B42" s="94" t="s">
        <v>29</v>
      </c>
      <c r="C42" s="95"/>
      <c r="D42" s="43">
        <v>64818</v>
      </c>
      <c r="E42" s="43">
        <v>35911</v>
      </c>
      <c r="F42" s="43">
        <f t="shared" si="4"/>
        <v>100729</v>
      </c>
      <c r="G42" s="43">
        <v>1033</v>
      </c>
      <c r="H42" s="43">
        <v>3443</v>
      </c>
      <c r="I42" s="43">
        <v>399</v>
      </c>
      <c r="J42" s="43">
        <v>2308</v>
      </c>
      <c r="K42" s="43">
        <v>736</v>
      </c>
      <c r="L42" s="43">
        <f t="shared" si="5"/>
        <v>3044</v>
      </c>
      <c r="M42" s="43">
        <v>473</v>
      </c>
      <c r="N42" s="43">
        <v>17</v>
      </c>
      <c r="O42" s="50">
        <f t="shared" si="6"/>
        <v>490</v>
      </c>
      <c r="P42" s="51">
        <f>ROUND('第5表(10)-1'!J42/'第5表(10)-1'!E42*1000*1000,0)</f>
        <v>19513</v>
      </c>
    </row>
    <row r="43" spans="1:16" s="1" customFormat="1" ht="13.5" customHeight="1">
      <c r="A43" s="16"/>
      <c r="B43" s="87" t="s">
        <v>30</v>
      </c>
      <c r="C43" s="92"/>
      <c r="D43" s="41">
        <v>22994</v>
      </c>
      <c r="E43" s="41">
        <v>39613</v>
      </c>
      <c r="F43" s="41">
        <f t="shared" si="4"/>
        <v>62607</v>
      </c>
      <c r="G43" s="41">
        <v>96</v>
      </c>
      <c r="H43" s="41">
        <v>1901</v>
      </c>
      <c r="I43" s="41">
        <v>287</v>
      </c>
      <c r="J43" s="41">
        <v>1341</v>
      </c>
      <c r="K43" s="41">
        <v>273</v>
      </c>
      <c r="L43" s="41">
        <f t="shared" si="5"/>
        <v>1614</v>
      </c>
      <c r="M43" s="41">
        <v>278</v>
      </c>
      <c r="N43" s="41">
        <v>16</v>
      </c>
      <c r="O43" s="46">
        <f t="shared" si="6"/>
        <v>294</v>
      </c>
      <c r="P43" s="47">
        <f>ROUND('第5表(10)-1'!J43/'第5表(10)-1'!E43*1000*1000,0)</f>
        <v>16954</v>
      </c>
    </row>
    <row r="44" spans="1:16" s="1" customFormat="1" ht="13.5" customHeight="1">
      <c r="A44" s="16"/>
      <c r="B44" s="87" t="s">
        <v>31</v>
      </c>
      <c r="C44" s="92"/>
      <c r="D44" s="41">
        <v>0</v>
      </c>
      <c r="E44" s="41">
        <v>0</v>
      </c>
      <c r="F44" s="41">
        <f t="shared" si="4"/>
        <v>0</v>
      </c>
      <c r="G44" s="41">
        <v>47</v>
      </c>
      <c r="H44" s="41">
        <v>0</v>
      </c>
      <c r="I44" s="41">
        <v>0</v>
      </c>
      <c r="J44" s="41">
        <v>0</v>
      </c>
      <c r="K44" s="41">
        <v>0</v>
      </c>
      <c r="L44" s="41">
        <f t="shared" si="5"/>
        <v>0</v>
      </c>
      <c r="M44" s="41">
        <v>0</v>
      </c>
      <c r="N44" s="41">
        <v>0</v>
      </c>
      <c r="O44" s="46">
        <f t="shared" si="6"/>
        <v>0</v>
      </c>
      <c r="P44" s="47">
        <v>0</v>
      </c>
    </row>
    <row r="45" spans="1:16" s="1" customFormat="1" ht="13.5" customHeight="1">
      <c r="A45" s="16"/>
      <c r="B45" s="87" t="s">
        <v>32</v>
      </c>
      <c r="C45" s="92"/>
      <c r="D45" s="41">
        <v>18534</v>
      </c>
      <c r="E45" s="41">
        <v>5246</v>
      </c>
      <c r="F45" s="41">
        <f t="shared" si="4"/>
        <v>23780</v>
      </c>
      <c r="G45" s="41">
        <v>105</v>
      </c>
      <c r="H45" s="41">
        <v>1172</v>
      </c>
      <c r="I45" s="41">
        <v>280</v>
      </c>
      <c r="J45" s="41">
        <v>763</v>
      </c>
      <c r="K45" s="41">
        <v>129</v>
      </c>
      <c r="L45" s="41">
        <f t="shared" si="5"/>
        <v>892</v>
      </c>
      <c r="M45" s="41">
        <v>239</v>
      </c>
      <c r="N45" s="41">
        <v>21</v>
      </c>
      <c r="O45" s="46">
        <f t="shared" si="6"/>
        <v>260</v>
      </c>
      <c r="P45" s="47">
        <f>ROUND('第5表(10)-1'!J45/'第5表(10)-1'!E45*1000*1000,0)</f>
        <v>10894</v>
      </c>
    </row>
    <row r="46" spans="1:16" s="1" customFormat="1" ht="13.5" customHeight="1">
      <c r="A46" s="16"/>
      <c r="B46" s="87" t="s">
        <v>33</v>
      </c>
      <c r="C46" s="92"/>
      <c r="D46" s="41">
        <v>28171</v>
      </c>
      <c r="E46" s="41">
        <v>13860</v>
      </c>
      <c r="F46" s="41">
        <f t="shared" si="4"/>
        <v>42031</v>
      </c>
      <c r="G46" s="41">
        <v>546</v>
      </c>
      <c r="H46" s="41">
        <v>2866</v>
      </c>
      <c r="I46" s="41">
        <v>470</v>
      </c>
      <c r="J46" s="41">
        <v>1726</v>
      </c>
      <c r="K46" s="41">
        <v>670</v>
      </c>
      <c r="L46" s="41">
        <f t="shared" si="5"/>
        <v>2396</v>
      </c>
      <c r="M46" s="41">
        <v>383</v>
      </c>
      <c r="N46" s="41">
        <v>24</v>
      </c>
      <c r="O46" s="46">
        <f t="shared" si="6"/>
        <v>407</v>
      </c>
      <c r="P46" s="47">
        <f>ROUND('第5表(10)-1'!J46/'第5表(10)-1'!E46*1000*1000,0)</f>
        <v>12903</v>
      </c>
    </row>
    <row r="47" spans="1:16" s="1" customFormat="1" ht="13.5" customHeight="1">
      <c r="A47" s="18"/>
      <c r="B47" s="94" t="s">
        <v>34</v>
      </c>
      <c r="C47" s="95"/>
      <c r="D47" s="41">
        <v>119179</v>
      </c>
      <c r="E47" s="41">
        <v>26877</v>
      </c>
      <c r="F47" s="41">
        <f t="shared" si="4"/>
        <v>146056</v>
      </c>
      <c r="G47" s="41">
        <v>275</v>
      </c>
      <c r="H47" s="41">
        <v>5775</v>
      </c>
      <c r="I47" s="41">
        <v>1180</v>
      </c>
      <c r="J47" s="41">
        <v>4087</v>
      </c>
      <c r="K47" s="41">
        <v>508</v>
      </c>
      <c r="L47" s="41">
        <f t="shared" si="5"/>
        <v>4595</v>
      </c>
      <c r="M47" s="41">
        <v>807</v>
      </c>
      <c r="N47" s="41">
        <v>34</v>
      </c>
      <c r="O47" s="46">
        <f t="shared" si="6"/>
        <v>841</v>
      </c>
      <c r="P47" s="47">
        <f>ROUND('第5表(10)-1'!J47/'第5表(10)-1'!E47*1000*1000,0)</f>
        <v>11487</v>
      </c>
    </row>
    <row r="48" spans="1:16" s="1" customFormat="1" ht="13.5" customHeight="1">
      <c r="A48" s="16"/>
      <c r="B48" s="87" t="s">
        <v>35</v>
      </c>
      <c r="C48" s="92"/>
      <c r="D48" s="42">
        <v>318534</v>
      </c>
      <c r="E48" s="42">
        <v>12213</v>
      </c>
      <c r="F48" s="42">
        <f t="shared" si="4"/>
        <v>330747</v>
      </c>
      <c r="G48" s="42">
        <v>804</v>
      </c>
      <c r="H48" s="42">
        <v>21699</v>
      </c>
      <c r="I48" s="42">
        <v>4112</v>
      </c>
      <c r="J48" s="42">
        <v>17295</v>
      </c>
      <c r="K48" s="42">
        <v>292</v>
      </c>
      <c r="L48" s="42">
        <f t="shared" si="5"/>
        <v>17587</v>
      </c>
      <c r="M48" s="42">
        <v>1114</v>
      </c>
      <c r="N48" s="42">
        <v>24</v>
      </c>
      <c r="O48" s="48">
        <f t="shared" si="6"/>
        <v>1138</v>
      </c>
      <c r="P48" s="49">
        <f>ROUND('第5表(10)-1'!J48/'第5表(10)-1'!E48*1000*1000,0)</f>
        <v>10894</v>
      </c>
    </row>
    <row r="49" spans="1:16" s="1" customFormat="1" ht="13.5" customHeight="1">
      <c r="A49" s="16"/>
      <c r="B49" s="87" t="s">
        <v>36</v>
      </c>
      <c r="C49" s="92"/>
      <c r="D49" s="41">
        <v>436348</v>
      </c>
      <c r="E49" s="41">
        <v>48318</v>
      </c>
      <c r="F49" s="41">
        <f t="shared" si="4"/>
        <v>484666</v>
      </c>
      <c r="G49" s="41">
        <v>2501</v>
      </c>
      <c r="H49" s="41">
        <v>24590</v>
      </c>
      <c r="I49" s="41">
        <v>6014</v>
      </c>
      <c r="J49" s="41">
        <v>17517</v>
      </c>
      <c r="K49" s="41">
        <v>1059</v>
      </c>
      <c r="L49" s="41">
        <f t="shared" si="5"/>
        <v>18576</v>
      </c>
      <c r="M49" s="41">
        <v>1887</v>
      </c>
      <c r="N49" s="41">
        <v>60</v>
      </c>
      <c r="O49" s="46">
        <f t="shared" si="6"/>
        <v>1947</v>
      </c>
      <c r="P49" s="47">
        <f>ROUND('第5表(10)-1'!J49/'第5表(10)-1'!E49*1000*1000,0)</f>
        <v>10228</v>
      </c>
    </row>
    <row r="50" spans="1:16" s="1" customFormat="1" ht="13.5" customHeight="1">
      <c r="A50" s="16"/>
      <c r="B50" s="87" t="s">
        <v>37</v>
      </c>
      <c r="C50" s="92"/>
      <c r="D50" s="41">
        <v>1731066</v>
      </c>
      <c r="E50" s="41">
        <v>87601</v>
      </c>
      <c r="F50" s="41">
        <f t="shared" si="4"/>
        <v>1818667</v>
      </c>
      <c r="G50" s="41">
        <v>1576</v>
      </c>
      <c r="H50" s="41">
        <v>40481</v>
      </c>
      <c r="I50" s="41">
        <v>8485</v>
      </c>
      <c r="J50" s="41">
        <v>31035</v>
      </c>
      <c r="K50" s="41">
        <v>961</v>
      </c>
      <c r="L50" s="41">
        <f t="shared" si="5"/>
        <v>31996</v>
      </c>
      <c r="M50" s="41">
        <v>2533</v>
      </c>
      <c r="N50" s="41">
        <v>81</v>
      </c>
      <c r="O50" s="46">
        <f t="shared" si="6"/>
        <v>2614</v>
      </c>
      <c r="P50" s="47">
        <f>ROUND('第5表(10)-1'!J50/'第5表(10)-1'!E50*1000*1000,0)</f>
        <v>13171</v>
      </c>
    </row>
    <row r="51" spans="1:16" s="1" customFormat="1" ht="13.5" customHeight="1">
      <c r="A51" s="16"/>
      <c r="B51" s="87" t="s">
        <v>38</v>
      </c>
      <c r="C51" s="92"/>
      <c r="D51" s="41">
        <v>869558</v>
      </c>
      <c r="E51" s="41">
        <v>47553</v>
      </c>
      <c r="F51" s="41">
        <f t="shared" si="4"/>
        <v>917111</v>
      </c>
      <c r="G51" s="41">
        <v>524</v>
      </c>
      <c r="H51" s="41">
        <v>8771</v>
      </c>
      <c r="I51" s="41">
        <v>770</v>
      </c>
      <c r="J51" s="41">
        <v>7670</v>
      </c>
      <c r="K51" s="41">
        <v>331</v>
      </c>
      <c r="L51" s="41">
        <f t="shared" si="5"/>
        <v>8001</v>
      </c>
      <c r="M51" s="41">
        <v>694</v>
      </c>
      <c r="N51" s="41">
        <v>18</v>
      </c>
      <c r="O51" s="46">
        <f t="shared" si="6"/>
        <v>712</v>
      </c>
      <c r="P51" s="47">
        <f>ROUND('第5表(10)-1'!J51/'第5表(10)-1'!E51*1000*1000,0)</f>
        <v>16809</v>
      </c>
    </row>
    <row r="52" spans="1:16" s="1" customFormat="1" ht="13.5" customHeight="1">
      <c r="A52" s="18"/>
      <c r="B52" s="94" t="s">
        <v>39</v>
      </c>
      <c r="C52" s="95"/>
      <c r="D52" s="43">
        <v>174128</v>
      </c>
      <c r="E52" s="43">
        <v>22113</v>
      </c>
      <c r="F52" s="43">
        <f t="shared" si="4"/>
        <v>196241</v>
      </c>
      <c r="G52" s="43">
        <v>671</v>
      </c>
      <c r="H52" s="43">
        <v>8053</v>
      </c>
      <c r="I52" s="43">
        <v>2054</v>
      </c>
      <c r="J52" s="43">
        <v>5300</v>
      </c>
      <c r="K52" s="43">
        <v>699</v>
      </c>
      <c r="L52" s="43">
        <f t="shared" si="5"/>
        <v>5999</v>
      </c>
      <c r="M52" s="43">
        <v>919</v>
      </c>
      <c r="N52" s="43">
        <v>57</v>
      </c>
      <c r="O52" s="50">
        <f t="shared" si="6"/>
        <v>976</v>
      </c>
      <c r="P52" s="51">
        <f>ROUND('第5表(10)-1'!J52/'第5表(10)-1'!E52*1000*1000,0)</f>
        <v>15473</v>
      </c>
    </row>
    <row r="53" spans="1:16" s="1" customFormat="1" ht="13.5" customHeight="1">
      <c r="A53" s="18"/>
      <c r="B53" s="94" t="s">
        <v>40</v>
      </c>
      <c r="C53" s="95"/>
      <c r="D53" s="43">
        <v>68460</v>
      </c>
      <c r="E53" s="41">
        <v>17257</v>
      </c>
      <c r="F53" s="41">
        <f t="shared" si="4"/>
        <v>85717</v>
      </c>
      <c r="G53" s="41">
        <v>1117</v>
      </c>
      <c r="H53" s="41">
        <v>7194</v>
      </c>
      <c r="I53" s="41">
        <v>1321</v>
      </c>
      <c r="J53" s="41">
        <v>5171</v>
      </c>
      <c r="K53" s="41">
        <v>702</v>
      </c>
      <c r="L53" s="41">
        <f t="shared" si="5"/>
        <v>5873</v>
      </c>
      <c r="M53" s="41">
        <v>313</v>
      </c>
      <c r="N53" s="41">
        <v>8</v>
      </c>
      <c r="O53" s="46">
        <f t="shared" si="6"/>
        <v>321</v>
      </c>
      <c r="P53" s="47">
        <f>ROUND('第5表(10)-1'!J53/'第5表(10)-1'!E53*1000*1000,0)</f>
        <v>2640</v>
      </c>
    </row>
    <row r="54" spans="1:16" s="1" customFormat="1" ht="17.25" customHeight="1">
      <c r="A54" s="57"/>
      <c r="B54" s="58" t="s">
        <v>41</v>
      </c>
      <c r="C54" s="59"/>
      <c r="D54" s="54">
        <f aca="true" t="shared" si="7" ref="D54:O54">SUM(D33:D53)</f>
        <v>5101040</v>
      </c>
      <c r="E54" s="54">
        <f t="shared" si="7"/>
        <v>636183</v>
      </c>
      <c r="F54" s="54">
        <f t="shared" si="7"/>
        <v>5737223</v>
      </c>
      <c r="G54" s="54">
        <f t="shared" si="7"/>
        <v>19205</v>
      </c>
      <c r="H54" s="54">
        <f t="shared" si="7"/>
        <v>195003</v>
      </c>
      <c r="I54" s="54">
        <f t="shared" si="7"/>
        <v>38284</v>
      </c>
      <c r="J54" s="54">
        <f t="shared" si="7"/>
        <v>145480</v>
      </c>
      <c r="K54" s="54">
        <f t="shared" si="7"/>
        <v>11239</v>
      </c>
      <c r="L54" s="54">
        <f t="shared" si="7"/>
        <v>156719</v>
      </c>
      <c r="M54" s="61">
        <f t="shared" si="7"/>
        <v>15439</v>
      </c>
      <c r="N54" s="54">
        <f t="shared" si="7"/>
        <v>596</v>
      </c>
      <c r="O54" s="55">
        <f t="shared" si="7"/>
        <v>16035</v>
      </c>
      <c r="P54" s="56">
        <f>ROUND('第5表(10)-1'!J54/'第5表(10)-1'!E54*1000*1000,0)</f>
        <v>11120</v>
      </c>
    </row>
    <row r="55" spans="1:16" s="1" customFormat="1" ht="17.25" customHeight="1">
      <c r="A55" s="62"/>
      <c r="B55" s="63" t="s">
        <v>42</v>
      </c>
      <c r="C55" s="64"/>
      <c r="D55" s="65">
        <f aca="true" t="shared" si="8" ref="D55:O55">D32+D54</f>
        <v>23161563</v>
      </c>
      <c r="E55" s="65">
        <f t="shared" si="8"/>
        <v>3905468</v>
      </c>
      <c r="F55" s="65">
        <f t="shared" si="8"/>
        <v>27067031</v>
      </c>
      <c r="G55" s="65">
        <f t="shared" si="8"/>
        <v>70436</v>
      </c>
      <c r="H55" s="65">
        <f t="shared" si="8"/>
        <v>958678</v>
      </c>
      <c r="I55" s="65">
        <f t="shared" si="8"/>
        <v>207343</v>
      </c>
      <c r="J55" s="65">
        <f t="shared" si="8"/>
        <v>696314</v>
      </c>
      <c r="K55" s="65">
        <f t="shared" si="8"/>
        <v>55021</v>
      </c>
      <c r="L55" s="65">
        <f t="shared" si="8"/>
        <v>751335</v>
      </c>
      <c r="M55" s="65">
        <f t="shared" si="8"/>
        <v>82941</v>
      </c>
      <c r="N55" s="65">
        <f t="shared" si="8"/>
        <v>4062</v>
      </c>
      <c r="O55" s="67">
        <f t="shared" si="8"/>
        <v>87003</v>
      </c>
      <c r="P55" s="68">
        <f>ROUND('第5表(10)-1'!J55/'第5表(10)-1'!E55*1000*1000,0)</f>
        <v>9484</v>
      </c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colBreaks count="1" manualBreakCount="1">
    <brk id="9" max="5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SheetLayoutView="78" workbookViewId="0" topLeftCell="A1">
      <selection activeCell="D15" sqref="D15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100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91</v>
      </c>
      <c r="E10" s="13" t="s">
        <v>92</v>
      </c>
      <c r="F10" s="13" t="s">
        <v>92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80</v>
      </c>
      <c r="C11" s="87"/>
      <c r="D11" s="41">
        <v>690201</v>
      </c>
      <c r="E11" s="41">
        <v>5292</v>
      </c>
      <c r="F11" s="41">
        <v>684909</v>
      </c>
      <c r="G11" s="41">
        <v>355083</v>
      </c>
      <c r="H11" s="41">
        <v>1513</v>
      </c>
      <c r="I11" s="41">
        <v>353570</v>
      </c>
      <c r="J11" s="41">
        <v>298788</v>
      </c>
      <c r="K11" s="41">
        <v>1452</v>
      </c>
      <c r="L11" s="41">
        <v>297336</v>
      </c>
      <c r="M11" s="41">
        <v>666</v>
      </c>
      <c r="N11" s="41">
        <v>24</v>
      </c>
      <c r="O11" s="41">
        <v>642</v>
      </c>
      <c r="P11" s="89">
        <v>168</v>
      </c>
    </row>
    <row r="12" spans="1:16" s="1" customFormat="1" ht="13.5" customHeight="1">
      <c r="A12" s="16"/>
      <c r="B12" s="87" t="s">
        <v>99</v>
      </c>
      <c r="C12" s="87"/>
      <c r="D12" s="41">
        <v>13258</v>
      </c>
      <c r="E12" s="41">
        <v>0</v>
      </c>
      <c r="F12" s="41">
        <v>13258</v>
      </c>
      <c r="G12" s="41">
        <v>4463</v>
      </c>
      <c r="H12" s="41">
        <v>0</v>
      </c>
      <c r="I12" s="41">
        <v>4463</v>
      </c>
      <c r="J12" s="41">
        <v>3124</v>
      </c>
      <c r="K12" s="41">
        <v>0</v>
      </c>
      <c r="L12" s="41">
        <v>3124</v>
      </c>
      <c r="M12" s="41">
        <v>3</v>
      </c>
      <c r="N12" s="41">
        <v>0</v>
      </c>
      <c r="O12" s="41">
        <v>3</v>
      </c>
      <c r="P12" s="89">
        <v>1</v>
      </c>
    </row>
    <row r="13" spans="1:16" s="1" customFormat="1" ht="13.5" customHeight="1">
      <c r="A13" s="16"/>
      <c r="B13" s="87" t="s">
        <v>70</v>
      </c>
      <c r="C13" s="87"/>
      <c r="D13" s="41">
        <v>532934</v>
      </c>
      <c r="E13" s="41">
        <v>15074</v>
      </c>
      <c r="F13" s="41">
        <v>517860</v>
      </c>
      <c r="G13" s="41">
        <v>1095355</v>
      </c>
      <c r="H13" s="41">
        <v>17797</v>
      </c>
      <c r="I13" s="41">
        <v>1077558</v>
      </c>
      <c r="J13" s="41">
        <v>762381</v>
      </c>
      <c r="K13" s="41">
        <v>12432</v>
      </c>
      <c r="L13" s="41">
        <v>749949</v>
      </c>
      <c r="M13" s="41">
        <v>1045</v>
      </c>
      <c r="N13" s="41">
        <v>113</v>
      </c>
      <c r="O13" s="41">
        <v>932</v>
      </c>
      <c r="P13" s="89">
        <v>653</v>
      </c>
    </row>
    <row r="14" spans="1:16" s="1" customFormat="1" ht="13.5" customHeight="1">
      <c r="A14" s="16"/>
      <c r="B14" s="87" t="s">
        <v>71</v>
      </c>
      <c r="C14" s="87"/>
      <c r="D14" s="41">
        <v>435955</v>
      </c>
      <c r="E14" s="41">
        <v>35618</v>
      </c>
      <c r="F14" s="41">
        <v>400337</v>
      </c>
      <c r="G14" s="41">
        <v>13014</v>
      </c>
      <c r="H14" s="41">
        <v>1108</v>
      </c>
      <c r="I14" s="41">
        <v>11906</v>
      </c>
      <c r="J14" s="41">
        <v>13014</v>
      </c>
      <c r="K14" s="41">
        <v>1108</v>
      </c>
      <c r="L14" s="41">
        <v>11906</v>
      </c>
      <c r="M14" s="41">
        <v>649</v>
      </c>
      <c r="N14" s="41">
        <v>90</v>
      </c>
      <c r="O14" s="41">
        <v>559</v>
      </c>
      <c r="P14" s="89">
        <v>441</v>
      </c>
    </row>
    <row r="15" spans="1:16" s="1" customFormat="1" ht="13.5" customHeight="1">
      <c r="A15" s="17"/>
      <c r="B15" s="91" t="s">
        <v>72</v>
      </c>
      <c r="C15" s="91"/>
      <c r="D15" s="42">
        <v>496229</v>
      </c>
      <c r="E15" s="42">
        <v>28846</v>
      </c>
      <c r="F15" s="42">
        <v>467383</v>
      </c>
      <c r="G15" s="42">
        <v>1855898</v>
      </c>
      <c r="H15" s="42">
        <v>6997</v>
      </c>
      <c r="I15" s="42">
        <v>1848901</v>
      </c>
      <c r="J15" s="42">
        <v>1281380</v>
      </c>
      <c r="K15" s="42">
        <v>5217</v>
      </c>
      <c r="L15" s="42">
        <v>1276163</v>
      </c>
      <c r="M15" s="42">
        <v>1488</v>
      </c>
      <c r="N15" s="42">
        <v>63</v>
      </c>
      <c r="O15" s="42">
        <v>1425</v>
      </c>
      <c r="P15" s="93">
        <v>925</v>
      </c>
    </row>
    <row r="16" spans="1:16" s="1" customFormat="1" ht="13.5" customHeight="1">
      <c r="A16" s="16"/>
      <c r="B16" s="87" t="s">
        <v>73</v>
      </c>
      <c r="C16" s="87"/>
      <c r="D16" s="41">
        <v>12741</v>
      </c>
      <c r="E16" s="41">
        <v>401</v>
      </c>
      <c r="F16" s="41">
        <v>12340</v>
      </c>
      <c r="G16" s="41">
        <v>100881</v>
      </c>
      <c r="H16" s="41">
        <v>827</v>
      </c>
      <c r="I16" s="41">
        <v>100054</v>
      </c>
      <c r="J16" s="41">
        <v>68334</v>
      </c>
      <c r="K16" s="41">
        <v>568</v>
      </c>
      <c r="L16" s="41">
        <v>67766</v>
      </c>
      <c r="M16" s="41">
        <v>63</v>
      </c>
      <c r="N16" s="41">
        <v>4</v>
      </c>
      <c r="O16" s="41">
        <v>59</v>
      </c>
      <c r="P16" s="89">
        <v>45</v>
      </c>
    </row>
    <row r="17" spans="1:16" s="38" customFormat="1" ht="17.25" customHeight="1">
      <c r="A17" s="53"/>
      <c r="B17" s="100" t="s">
        <v>19</v>
      </c>
      <c r="C17" s="100"/>
      <c r="D17" s="54">
        <f aca="true" t="shared" si="0" ref="D17:P17">SUM(D11:D16)</f>
        <v>2181318</v>
      </c>
      <c r="E17" s="54">
        <f t="shared" si="0"/>
        <v>85231</v>
      </c>
      <c r="F17" s="54">
        <f t="shared" si="0"/>
        <v>2096087</v>
      </c>
      <c r="G17" s="54">
        <f t="shared" si="0"/>
        <v>3424694</v>
      </c>
      <c r="H17" s="54">
        <f t="shared" si="0"/>
        <v>28242</v>
      </c>
      <c r="I17" s="54">
        <f t="shared" si="0"/>
        <v>3396452</v>
      </c>
      <c r="J17" s="54">
        <f t="shared" si="0"/>
        <v>2427021</v>
      </c>
      <c r="K17" s="54">
        <f t="shared" si="0"/>
        <v>20777</v>
      </c>
      <c r="L17" s="54">
        <f t="shared" si="0"/>
        <v>2406244</v>
      </c>
      <c r="M17" s="54">
        <f t="shared" si="0"/>
        <v>3914</v>
      </c>
      <c r="N17" s="54">
        <f t="shared" si="0"/>
        <v>294</v>
      </c>
      <c r="O17" s="55">
        <f t="shared" si="0"/>
        <v>3620</v>
      </c>
      <c r="P17" s="56">
        <f t="shared" si="0"/>
        <v>2233</v>
      </c>
    </row>
    <row r="18" spans="1:16" s="1" customFormat="1" ht="13.5" customHeight="1">
      <c r="A18" s="16"/>
      <c r="B18" s="87" t="s">
        <v>23</v>
      </c>
      <c r="C18" s="92"/>
      <c r="D18" s="41">
        <v>230506</v>
      </c>
      <c r="E18" s="41">
        <v>12885</v>
      </c>
      <c r="F18" s="41">
        <v>217621</v>
      </c>
      <c r="G18" s="41">
        <v>223905</v>
      </c>
      <c r="H18" s="41">
        <v>3234</v>
      </c>
      <c r="I18" s="41">
        <v>220671</v>
      </c>
      <c r="J18" s="41">
        <v>151515</v>
      </c>
      <c r="K18" s="41">
        <v>2322</v>
      </c>
      <c r="L18" s="41">
        <v>149193</v>
      </c>
      <c r="M18" s="41">
        <v>606</v>
      </c>
      <c r="N18" s="41">
        <v>47</v>
      </c>
      <c r="O18" s="41">
        <v>559</v>
      </c>
      <c r="P18" s="89">
        <v>320</v>
      </c>
    </row>
    <row r="19" spans="1:16" s="1" customFormat="1" ht="13.5" customHeight="1">
      <c r="A19" s="16"/>
      <c r="B19" s="87" t="s">
        <v>31</v>
      </c>
      <c r="C19" s="92"/>
      <c r="D19" s="43">
        <v>1222</v>
      </c>
      <c r="E19" s="41">
        <v>0</v>
      </c>
      <c r="F19" s="41">
        <v>1222</v>
      </c>
      <c r="G19" s="41">
        <v>14928</v>
      </c>
      <c r="H19" s="41">
        <v>0</v>
      </c>
      <c r="I19" s="41">
        <v>14928</v>
      </c>
      <c r="J19" s="41">
        <v>10154</v>
      </c>
      <c r="K19" s="41">
        <v>0</v>
      </c>
      <c r="L19" s="41">
        <v>10154</v>
      </c>
      <c r="M19" s="41">
        <v>11</v>
      </c>
      <c r="N19" s="41">
        <v>0</v>
      </c>
      <c r="O19" s="41">
        <v>11</v>
      </c>
      <c r="P19" s="90">
        <v>7</v>
      </c>
    </row>
    <row r="20" spans="1:16" s="1" customFormat="1" ht="17.25" customHeight="1">
      <c r="A20" s="57"/>
      <c r="B20" s="58" t="s">
        <v>41</v>
      </c>
      <c r="C20" s="59"/>
      <c r="D20" s="54">
        <f aca="true" t="shared" si="1" ref="D20:P20">SUM(D18:D19)</f>
        <v>231728</v>
      </c>
      <c r="E20" s="54">
        <f t="shared" si="1"/>
        <v>12885</v>
      </c>
      <c r="F20" s="54">
        <f t="shared" si="1"/>
        <v>218843</v>
      </c>
      <c r="G20" s="54">
        <f t="shared" si="1"/>
        <v>238833</v>
      </c>
      <c r="H20" s="54">
        <f t="shared" si="1"/>
        <v>3234</v>
      </c>
      <c r="I20" s="54">
        <f t="shared" si="1"/>
        <v>235599</v>
      </c>
      <c r="J20" s="54">
        <f t="shared" si="1"/>
        <v>161669</v>
      </c>
      <c r="K20" s="54">
        <f t="shared" si="1"/>
        <v>2322</v>
      </c>
      <c r="L20" s="54">
        <f t="shared" si="1"/>
        <v>159347</v>
      </c>
      <c r="M20" s="61">
        <f t="shared" si="1"/>
        <v>617</v>
      </c>
      <c r="N20" s="54">
        <f t="shared" si="1"/>
        <v>47</v>
      </c>
      <c r="O20" s="55">
        <f t="shared" si="1"/>
        <v>570</v>
      </c>
      <c r="P20" s="56">
        <f t="shared" si="1"/>
        <v>327</v>
      </c>
    </row>
    <row r="21" spans="1:16" s="1" customFormat="1" ht="17.25" customHeight="1">
      <c r="A21" s="62"/>
      <c r="B21" s="63" t="s">
        <v>42</v>
      </c>
      <c r="C21" s="64"/>
      <c r="D21" s="65">
        <f aca="true" t="shared" si="2" ref="D21:P21">D17+D20</f>
        <v>2413046</v>
      </c>
      <c r="E21" s="65">
        <f t="shared" si="2"/>
        <v>98116</v>
      </c>
      <c r="F21" s="65">
        <f t="shared" si="2"/>
        <v>2314930</v>
      </c>
      <c r="G21" s="65">
        <f t="shared" si="2"/>
        <v>3663527</v>
      </c>
      <c r="H21" s="65">
        <f t="shared" si="2"/>
        <v>31476</v>
      </c>
      <c r="I21" s="65">
        <f t="shared" si="2"/>
        <v>3632051</v>
      </c>
      <c r="J21" s="65">
        <f t="shared" si="2"/>
        <v>2588690</v>
      </c>
      <c r="K21" s="65">
        <f t="shared" si="2"/>
        <v>23099</v>
      </c>
      <c r="L21" s="65">
        <f t="shared" si="2"/>
        <v>2565591</v>
      </c>
      <c r="M21" s="65">
        <f t="shared" si="2"/>
        <v>4531</v>
      </c>
      <c r="N21" s="65">
        <f t="shared" si="2"/>
        <v>341</v>
      </c>
      <c r="O21" s="67">
        <f t="shared" si="2"/>
        <v>4190</v>
      </c>
      <c r="P21" s="68">
        <f t="shared" si="2"/>
        <v>2560</v>
      </c>
    </row>
    <row r="22" spans="1:16" s="1" customFormat="1" ht="11.25">
      <c r="A22" s="2"/>
      <c r="B22" s="29"/>
      <c r="C22" s="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20" t="s">
        <v>90</v>
      </c>
      <c r="P22" s="120"/>
    </row>
    <row r="24" spans="1:14" s="3" customFormat="1" ht="13.5" customHeight="1">
      <c r="A24" s="124" t="s">
        <v>112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s="3" customFormat="1" ht="13.5" customHeight="1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6" s="6" customFormat="1" ht="13.5" customHeight="1">
      <c r="A26" s="125" t="s">
        <v>47</v>
      </c>
      <c r="B26" s="126"/>
      <c r="C26" s="135"/>
      <c r="D26" s="155" t="s">
        <v>51</v>
      </c>
      <c r="E26" s="156"/>
      <c r="F26" s="157"/>
      <c r="G26" s="155" t="s">
        <v>57</v>
      </c>
      <c r="H26" s="156"/>
      <c r="I26" s="157"/>
      <c r="J26" s="155" t="s">
        <v>50</v>
      </c>
      <c r="K26" s="156"/>
      <c r="L26" s="157"/>
      <c r="M26" s="155" t="s">
        <v>62</v>
      </c>
      <c r="N26" s="156"/>
      <c r="O26" s="157"/>
      <c r="P26" s="23"/>
    </row>
    <row r="27" spans="1:16" s="6" customFormat="1" ht="13.5" customHeight="1">
      <c r="A27" s="7"/>
      <c r="B27" s="8"/>
      <c r="C27" s="9"/>
      <c r="D27" s="11"/>
      <c r="E27" s="11" t="s">
        <v>68</v>
      </c>
      <c r="F27" s="11" t="s">
        <v>68</v>
      </c>
      <c r="G27" s="11"/>
      <c r="H27" s="11" t="s">
        <v>68</v>
      </c>
      <c r="I27" s="11" t="s">
        <v>68</v>
      </c>
      <c r="J27" s="11"/>
      <c r="K27" s="11" t="s">
        <v>68</v>
      </c>
      <c r="L27" s="11" t="s">
        <v>68</v>
      </c>
      <c r="M27" s="11"/>
      <c r="N27" s="11" t="s">
        <v>68</v>
      </c>
      <c r="O27" s="11" t="s">
        <v>68</v>
      </c>
      <c r="P27" s="24"/>
    </row>
    <row r="28" spans="1:16" s="6" customFormat="1" ht="13.5" customHeight="1">
      <c r="A28" s="7"/>
      <c r="B28" s="8"/>
      <c r="D28" s="11" t="s">
        <v>53</v>
      </c>
      <c r="E28" s="11" t="s">
        <v>54</v>
      </c>
      <c r="F28" s="11" t="s">
        <v>69</v>
      </c>
      <c r="G28" s="11" t="s">
        <v>58</v>
      </c>
      <c r="H28" s="11" t="s">
        <v>54</v>
      </c>
      <c r="I28" s="11" t="s">
        <v>69</v>
      </c>
      <c r="J28" s="11" t="s">
        <v>58</v>
      </c>
      <c r="K28" s="11" t="s">
        <v>54</v>
      </c>
      <c r="L28" s="11" t="s">
        <v>69</v>
      </c>
      <c r="M28" s="11" t="s">
        <v>58</v>
      </c>
      <c r="N28" s="11" t="s">
        <v>54</v>
      </c>
      <c r="O28" s="11" t="s">
        <v>69</v>
      </c>
      <c r="P28" s="24" t="s">
        <v>45</v>
      </c>
    </row>
    <row r="29" spans="1:16" s="6" customFormat="1" ht="13.5" customHeight="1">
      <c r="A29" s="7"/>
      <c r="B29" s="8"/>
      <c r="D29" s="10"/>
      <c r="E29" s="10"/>
      <c r="F29" s="10"/>
      <c r="G29" s="11"/>
      <c r="H29" s="11"/>
      <c r="I29" s="11"/>
      <c r="J29" s="10"/>
      <c r="K29" s="10"/>
      <c r="L29" s="10"/>
      <c r="M29" s="10"/>
      <c r="N29" s="10"/>
      <c r="O29" s="10"/>
      <c r="P29" s="12"/>
    </row>
    <row r="30" spans="1:16" s="6" customFormat="1" ht="13.5" customHeight="1">
      <c r="A30" s="7"/>
      <c r="B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1:16" s="15" customFormat="1" ht="13.5" customHeight="1">
      <c r="A31" s="121" t="s">
        <v>43</v>
      </c>
      <c r="B31" s="122"/>
      <c r="C31" s="122"/>
      <c r="D31" s="13" t="s">
        <v>91</v>
      </c>
      <c r="E31" s="13" t="s">
        <v>92</v>
      </c>
      <c r="F31" s="13" t="s">
        <v>92</v>
      </c>
      <c r="G31" s="13" t="s">
        <v>49</v>
      </c>
      <c r="H31" s="13" t="s">
        <v>49</v>
      </c>
      <c r="I31" s="13" t="s">
        <v>49</v>
      </c>
      <c r="J31" s="13" t="s">
        <v>49</v>
      </c>
      <c r="K31" s="13" t="s">
        <v>49</v>
      </c>
      <c r="L31" s="13" t="s">
        <v>49</v>
      </c>
      <c r="M31" s="13" t="s">
        <v>66</v>
      </c>
      <c r="N31" s="13" t="s">
        <v>66</v>
      </c>
      <c r="O31" s="13" t="s">
        <v>66</v>
      </c>
      <c r="P31" s="14" t="s">
        <v>44</v>
      </c>
    </row>
    <row r="32" spans="1:16" s="1" customFormat="1" ht="13.5" customHeight="1">
      <c r="A32" s="16"/>
      <c r="B32" s="87" t="s">
        <v>0</v>
      </c>
      <c r="C32" s="87"/>
      <c r="D32" s="109">
        <v>926318</v>
      </c>
      <c r="E32" s="109">
        <v>104753</v>
      </c>
      <c r="F32" s="109">
        <v>821565</v>
      </c>
      <c r="G32" s="109">
        <v>862342</v>
      </c>
      <c r="H32" s="109">
        <v>12364</v>
      </c>
      <c r="I32" s="109">
        <v>849978</v>
      </c>
      <c r="J32" s="109">
        <v>616138</v>
      </c>
      <c r="K32" s="109">
        <v>10837</v>
      </c>
      <c r="L32" s="109">
        <v>605301</v>
      </c>
      <c r="M32" s="109">
        <v>2437</v>
      </c>
      <c r="N32" s="109">
        <v>379</v>
      </c>
      <c r="O32" s="109">
        <v>2058</v>
      </c>
      <c r="P32" s="110">
        <v>1380</v>
      </c>
    </row>
    <row r="33" spans="1:16" s="1" customFormat="1" ht="13.5" customHeight="1">
      <c r="A33" s="16"/>
      <c r="B33" s="87" t="s">
        <v>80</v>
      </c>
      <c r="C33" s="87"/>
      <c r="D33" s="111">
        <v>1454</v>
      </c>
      <c r="E33" s="111">
        <v>0</v>
      </c>
      <c r="F33" s="111">
        <v>1454</v>
      </c>
      <c r="G33" s="111">
        <v>167</v>
      </c>
      <c r="H33" s="111">
        <v>0</v>
      </c>
      <c r="I33" s="111">
        <v>167</v>
      </c>
      <c r="J33" s="111">
        <v>167</v>
      </c>
      <c r="K33" s="111">
        <v>0</v>
      </c>
      <c r="L33" s="111">
        <v>167</v>
      </c>
      <c r="M33" s="111">
        <v>13</v>
      </c>
      <c r="N33" s="111">
        <v>0</v>
      </c>
      <c r="O33" s="111">
        <v>13</v>
      </c>
      <c r="P33" s="112">
        <v>12</v>
      </c>
    </row>
    <row r="34" spans="1:16" s="1" customFormat="1" ht="13.5" customHeight="1">
      <c r="A34" s="16"/>
      <c r="B34" s="87" t="s">
        <v>72</v>
      </c>
      <c r="C34" s="87"/>
      <c r="D34" s="111">
        <v>372646</v>
      </c>
      <c r="E34" s="111">
        <v>93479</v>
      </c>
      <c r="F34" s="111">
        <v>279167</v>
      </c>
      <c r="G34" s="111">
        <v>33323</v>
      </c>
      <c r="H34" s="111">
        <v>8366</v>
      </c>
      <c r="I34" s="111">
        <v>24957</v>
      </c>
      <c r="J34" s="111">
        <v>33323</v>
      </c>
      <c r="K34" s="111">
        <v>8366</v>
      </c>
      <c r="L34" s="111">
        <v>24957</v>
      </c>
      <c r="M34" s="111">
        <v>1136</v>
      </c>
      <c r="N34" s="111">
        <v>288</v>
      </c>
      <c r="O34" s="111">
        <v>848</v>
      </c>
      <c r="P34" s="112">
        <v>737</v>
      </c>
    </row>
    <row r="35" spans="1:16" s="1" customFormat="1" ht="13.5" customHeight="1">
      <c r="A35" s="16"/>
      <c r="B35" s="87" t="s">
        <v>73</v>
      </c>
      <c r="C35" s="87"/>
      <c r="D35" s="111">
        <v>5803</v>
      </c>
      <c r="E35" s="111">
        <v>2366</v>
      </c>
      <c r="F35" s="111">
        <v>3437</v>
      </c>
      <c r="G35" s="111">
        <v>631</v>
      </c>
      <c r="H35" s="111">
        <v>257</v>
      </c>
      <c r="I35" s="111">
        <v>374</v>
      </c>
      <c r="J35" s="111">
        <v>631</v>
      </c>
      <c r="K35" s="111">
        <v>257</v>
      </c>
      <c r="L35" s="111">
        <v>374</v>
      </c>
      <c r="M35" s="111">
        <v>25</v>
      </c>
      <c r="N35" s="111">
        <v>8</v>
      </c>
      <c r="O35" s="111">
        <v>17</v>
      </c>
      <c r="P35" s="112">
        <v>16</v>
      </c>
    </row>
    <row r="36" spans="1:16" s="1" customFormat="1" ht="13.5" customHeight="1">
      <c r="A36" s="16"/>
      <c r="B36" s="87" t="s">
        <v>74</v>
      </c>
      <c r="C36" s="87"/>
      <c r="D36" s="111">
        <v>63475</v>
      </c>
      <c r="E36" s="111">
        <v>13043</v>
      </c>
      <c r="F36" s="111">
        <v>50432</v>
      </c>
      <c r="G36" s="111">
        <v>4872</v>
      </c>
      <c r="H36" s="111">
        <v>1158</v>
      </c>
      <c r="I36" s="111">
        <v>3714</v>
      </c>
      <c r="J36" s="111">
        <v>4872</v>
      </c>
      <c r="K36" s="111">
        <v>1158</v>
      </c>
      <c r="L36" s="111">
        <v>3714</v>
      </c>
      <c r="M36" s="111">
        <v>295</v>
      </c>
      <c r="N36" s="111">
        <v>53</v>
      </c>
      <c r="O36" s="111">
        <v>242</v>
      </c>
      <c r="P36" s="112">
        <v>175</v>
      </c>
    </row>
    <row r="37" spans="1:16" s="38" customFormat="1" ht="17.25" customHeight="1">
      <c r="A37" s="53"/>
      <c r="B37" s="100" t="s">
        <v>19</v>
      </c>
      <c r="C37" s="100"/>
      <c r="D37" s="79">
        <f>SUM(D32:D36)</f>
        <v>1369696</v>
      </c>
      <c r="E37" s="79">
        <f aca="true" t="shared" si="3" ref="E37:P37">SUM(E32:E36)</f>
        <v>213641</v>
      </c>
      <c r="F37" s="79">
        <f t="shared" si="3"/>
        <v>1156055</v>
      </c>
      <c r="G37" s="79">
        <f t="shared" si="3"/>
        <v>901335</v>
      </c>
      <c r="H37" s="79">
        <f>SUM(H32:H36)</f>
        <v>22145</v>
      </c>
      <c r="I37" s="79">
        <f t="shared" si="3"/>
        <v>879190</v>
      </c>
      <c r="J37" s="79">
        <f t="shared" si="3"/>
        <v>655131</v>
      </c>
      <c r="K37" s="79">
        <f t="shared" si="3"/>
        <v>20618</v>
      </c>
      <c r="L37" s="79">
        <f t="shared" si="3"/>
        <v>634513</v>
      </c>
      <c r="M37" s="79">
        <f>SUM(M32:M36)</f>
        <v>3906</v>
      </c>
      <c r="N37" s="79">
        <f t="shared" si="3"/>
        <v>728</v>
      </c>
      <c r="O37" s="80">
        <f t="shared" si="3"/>
        <v>3178</v>
      </c>
      <c r="P37" s="81">
        <f t="shared" si="3"/>
        <v>2320</v>
      </c>
    </row>
    <row r="38" spans="1:16" s="1" customFormat="1" ht="13.5" customHeight="1">
      <c r="A38" s="16"/>
      <c r="B38" s="87" t="s">
        <v>77</v>
      </c>
      <c r="C38" s="92"/>
      <c r="D38" s="111">
        <v>71533</v>
      </c>
      <c r="E38" s="111">
        <v>8960</v>
      </c>
      <c r="F38" s="111">
        <v>62573</v>
      </c>
      <c r="G38" s="111">
        <v>4528</v>
      </c>
      <c r="H38" s="111">
        <v>571</v>
      </c>
      <c r="I38" s="111">
        <v>3957</v>
      </c>
      <c r="J38" s="111">
        <v>4528</v>
      </c>
      <c r="K38" s="111">
        <v>571</v>
      </c>
      <c r="L38" s="111">
        <v>3957</v>
      </c>
      <c r="M38" s="111">
        <v>267</v>
      </c>
      <c r="N38" s="111">
        <v>33</v>
      </c>
      <c r="O38" s="111">
        <v>234</v>
      </c>
      <c r="P38" s="112">
        <v>159</v>
      </c>
    </row>
    <row r="39" spans="1:16" s="1" customFormat="1" ht="13.5" customHeight="1">
      <c r="A39" s="16"/>
      <c r="B39" s="87" t="s">
        <v>78</v>
      </c>
      <c r="C39" s="92"/>
      <c r="D39" s="111">
        <v>14629</v>
      </c>
      <c r="E39" s="111">
        <v>1622</v>
      </c>
      <c r="F39" s="111">
        <v>13007</v>
      </c>
      <c r="G39" s="111">
        <v>1098</v>
      </c>
      <c r="H39" s="111">
        <v>122</v>
      </c>
      <c r="I39" s="111">
        <v>976</v>
      </c>
      <c r="J39" s="111">
        <v>1098</v>
      </c>
      <c r="K39" s="111">
        <v>122</v>
      </c>
      <c r="L39" s="111">
        <v>976</v>
      </c>
      <c r="M39" s="111">
        <v>72</v>
      </c>
      <c r="N39" s="111">
        <v>11</v>
      </c>
      <c r="O39" s="111">
        <v>61</v>
      </c>
      <c r="P39" s="112">
        <v>63</v>
      </c>
    </row>
    <row r="40" spans="1:16" s="1" customFormat="1" ht="13.5" customHeight="1">
      <c r="A40" s="16"/>
      <c r="B40" s="87" t="s">
        <v>79</v>
      </c>
      <c r="C40" s="92"/>
      <c r="D40" s="111">
        <v>48794</v>
      </c>
      <c r="E40" s="111">
        <v>2075</v>
      </c>
      <c r="F40" s="111">
        <v>46719</v>
      </c>
      <c r="G40" s="111">
        <v>5367</v>
      </c>
      <c r="H40" s="111">
        <v>228</v>
      </c>
      <c r="I40" s="111">
        <v>5139</v>
      </c>
      <c r="J40" s="111">
        <v>5367</v>
      </c>
      <c r="K40" s="111">
        <v>228</v>
      </c>
      <c r="L40" s="111">
        <v>5139</v>
      </c>
      <c r="M40" s="111">
        <v>172</v>
      </c>
      <c r="N40" s="111">
        <v>12</v>
      </c>
      <c r="O40" s="111">
        <v>160</v>
      </c>
      <c r="P40" s="112">
        <v>119</v>
      </c>
    </row>
    <row r="41" spans="1:16" s="1" customFormat="1" ht="17.25" customHeight="1">
      <c r="A41" s="57"/>
      <c r="B41" s="58" t="s">
        <v>41</v>
      </c>
      <c r="C41" s="59"/>
      <c r="D41" s="79">
        <f aca="true" t="shared" si="4" ref="D41:P41">SUM(D38:D40)</f>
        <v>134956</v>
      </c>
      <c r="E41" s="79">
        <f t="shared" si="4"/>
        <v>12657</v>
      </c>
      <c r="F41" s="79">
        <f t="shared" si="4"/>
        <v>122299</v>
      </c>
      <c r="G41" s="79">
        <f t="shared" si="4"/>
        <v>10993</v>
      </c>
      <c r="H41" s="79">
        <f t="shared" si="4"/>
        <v>921</v>
      </c>
      <c r="I41" s="79">
        <f t="shared" si="4"/>
        <v>10072</v>
      </c>
      <c r="J41" s="79">
        <f t="shared" si="4"/>
        <v>10993</v>
      </c>
      <c r="K41" s="79">
        <f t="shared" si="4"/>
        <v>921</v>
      </c>
      <c r="L41" s="79">
        <f t="shared" si="4"/>
        <v>10072</v>
      </c>
      <c r="M41" s="82">
        <f>SUM(M38:M40)</f>
        <v>511</v>
      </c>
      <c r="N41" s="79">
        <f t="shared" si="4"/>
        <v>56</v>
      </c>
      <c r="O41" s="80">
        <f t="shared" si="4"/>
        <v>455</v>
      </c>
      <c r="P41" s="81">
        <f t="shared" si="4"/>
        <v>341</v>
      </c>
    </row>
    <row r="42" spans="1:16" s="1" customFormat="1" ht="17.25" customHeight="1">
      <c r="A42" s="62"/>
      <c r="B42" s="63" t="s">
        <v>42</v>
      </c>
      <c r="C42" s="64"/>
      <c r="D42" s="83">
        <f aca="true" t="shared" si="5" ref="D42:P42">D37+D41</f>
        <v>1504652</v>
      </c>
      <c r="E42" s="83">
        <f t="shared" si="5"/>
        <v>226298</v>
      </c>
      <c r="F42" s="83">
        <f t="shared" si="5"/>
        <v>1278354</v>
      </c>
      <c r="G42" s="83">
        <f t="shared" si="5"/>
        <v>912328</v>
      </c>
      <c r="H42" s="83">
        <f t="shared" si="5"/>
        <v>23066</v>
      </c>
      <c r="I42" s="83">
        <f t="shared" si="5"/>
        <v>889262</v>
      </c>
      <c r="J42" s="83">
        <f t="shared" si="5"/>
        <v>666124</v>
      </c>
      <c r="K42" s="83">
        <f t="shared" si="5"/>
        <v>21539</v>
      </c>
      <c r="L42" s="83">
        <f t="shared" si="5"/>
        <v>644585</v>
      </c>
      <c r="M42" s="83">
        <f>M37+M41</f>
        <v>4417</v>
      </c>
      <c r="N42" s="83">
        <f t="shared" si="5"/>
        <v>784</v>
      </c>
      <c r="O42" s="84">
        <f t="shared" si="5"/>
        <v>3633</v>
      </c>
      <c r="P42" s="85">
        <f t="shared" si="5"/>
        <v>2661</v>
      </c>
    </row>
    <row r="43" spans="15:16" ht="11.25">
      <c r="O43" s="126" t="s">
        <v>90</v>
      </c>
      <c r="P43" s="126"/>
    </row>
  </sheetData>
  <sheetProtection/>
  <mergeCells count="17">
    <mergeCell ref="O43:P43"/>
    <mergeCell ref="A31:C31"/>
    <mergeCell ref="M5:O5"/>
    <mergeCell ref="A24:N24"/>
    <mergeCell ref="A26:C26"/>
    <mergeCell ref="D26:F26"/>
    <mergeCell ref="G26:I26"/>
    <mergeCell ref="J26:L26"/>
    <mergeCell ref="M26:O26"/>
    <mergeCell ref="A10:C10"/>
    <mergeCell ref="O22:P22"/>
    <mergeCell ref="A1:N1"/>
    <mergeCell ref="A3:N3"/>
    <mergeCell ref="A5:C5"/>
    <mergeCell ref="D5:F5"/>
    <mergeCell ref="G5:I5"/>
    <mergeCell ref="J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3" r:id="rId2"/>
  <headerFooter alignWithMargins="0">
    <oddHeader>&amp;R&amp;F&amp;A</oddHeader>
    <oddFooter>&amp;C&amp;P/&amp;N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77" workbookViewId="0" topLeftCell="A1">
      <selection activeCell="E11" sqref="E11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61526822</v>
      </c>
      <c r="E11" s="40">
        <v>2094478</v>
      </c>
      <c r="F11" s="40">
        <v>90711</v>
      </c>
      <c r="G11" s="40">
        <v>733545</v>
      </c>
      <c r="H11" s="40">
        <v>1270222</v>
      </c>
      <c r="I11" s="44">
        <f>SUM(G11:H11)</f>
        <v>2003767</v>
      </c>
      <c r="J11" s="40">
        <v>10247578</v>
      </c>
      <c r="K11" s="40">
        <v>13440</v>
      </c>
      <c r="L11" s="40">
        <v>1301128</v>
      </c>
      <c r="M11" s="40">
        <v>8933010</v>
      </c>
      <c r="N11" s="45">
        <f>SUM(L11:M11)</f>
        <v>10234138</v>
      </c>
    </row>
    <row r="12" spans="1:14" s="1" customFormat="1" ht="13.5" customHeight="1">
      <c r="A12" s="16"/>
      <c r="B12" s="87" t="s">
        <v>1</v>
      </c>
      <c r="C12" s="87"/>
      <c r="D12" s="41">
        <v>104744692</v>
      </c>
      <c r="E12" s="41">
        <v>6093236</v>
      </c>
      <c r="F12" s="41">
        <v>146283</v>
      </c>
      <c r="G12" s="41">
        <v>2854094</v>
      </c>
      <c r="H12" s="41">
        <v>3092859</v>
      </c>
      <c r="I12" s="46">
        <f aca="true" t="shared" si="0" ref="I12:I31">SUM(G12:H12)</f>
        <v>5946953</v>
      </c>
      <c r="J12" s="41">
        <v>67814782</v>
      </c>
      <c r="K12" s="41">
        <v>37057</v>
      </c>
      <c r="L12" s="41">
        <v>41914346</v>
      </c>
      <c r="M12" s="41">
        <v>25863379</v>
      </c>
      <c r="N12" s="47">
        <f aca="true" t="shared" si="1" ref="N12:N31">SUM(L12:M12)</f>
        <v>67777725</v>
      </c>
    </row>
    <row r="13" spans="1:14" s="1" customFormat="1" ht="13.5" customHeight="1">
      <c r="A13" s="16"/>
      <c r="B13" s="87" t="s">
        <v>2</v>
      </c>
      <c r="C13" s="87"/>
      <c r="D13" s="41">
        <v>579664027</v>
      </c>
      <c r="E13" s="41">
        <v>50779720</v>
      </c>
      <c r="F13" s="41">
        <v>6324201</v>
      </c>
      <c r="G13" s="41">
        <v>28967644</v>
      </c>
      <c r="H13" s="41">
        <v>15487875</v>
      </c>
      <c r="I13" s="46">
        <f t="shared" si="0"/>
        <v>44455519</v>
      </c>
      <c r="J13" s="41">
        <v>31289714</v>
      </c>
      <c r="K13" s="41">
        <v>795451</v>
      </c>
      <c r="L13" s="41">
        <v>15512079</v>
      </c>
      <c r="M13" s="41">
        <v>14982184</v>
      </c>
      <c r="N13" s="47">
        <f t="shared" si="1"/>
        <v>30494263</v>
      </c>
    </row>
    <row r="14" spans="1:14" s="1" customFormat="1" ht="13.5" customHeight="1">
      <c r="A14" s="16"/>
      <c r="B14" s="87" t="s">
        <v>3</v>
      </c>
      <c r="C14" s="87"/>
      <c r="D14" s="41">
        <v>37277103</v>
      </c>
      <c r="E14" s="41">
        <v>4875851</v>
      </c>
      <c r="F14" s="41">
        <v>149492</v>
      </c>
      <c r="G14" s="41">
        <v>2171750</v>
      </c>
      <c r="H14" s="41">
        <v>2554609</v>
      </c>
      <c r="I14" s="46">
        <f t="shared" si="0"/>
        <v>4726359</v>
      </c>
      <c r="J14" s="41">
        <v>27697382</v>
      </c>
      <c r="K14" s="41">
        <v>47437</v>
      </c>
      <c r="L14" s="41">
        <v>16246975</v>
      </c>
      <c r="M14" s="41">
        <v>11402970</v>
      </c>
      <c r="N14" s="47">
        <f t="shared" si="1"/>
        <v>27649945</v>
      </c>
    </row>
    <row r="15" spans="1:14" s="1" customFormat="1" ht="13.5" customHeight="1">
      <c r="A15" s="16"/>
      <c r="B15" s="87" t="s">
        <v>4</v>
      </c>
      <c r="C15" s="87"/>
      <c r="D15" s="41">
        <v>252104651</v>
      </c>
      <c r="E15" s="41">
        <v>11455299</v>
      </c>
      <c r="F15" s="41">
        <v>564640</v>
      </c>
      <c r="G15" s="41">
        <v>4999201</v>
      </c>
      <c r="H15" s="41">
        <v>5891458</v>
      </c>
      <c r="I15" s="46">
        <f t="shared" si="0"/>
        <v>10890659</v>
      </c>
      <c r="J15" s="41">
        <v>31245892</v>
      </c>
      <c r="K15" s="41">
        <v>67705</v>
      </c>
      <c r="L15" s="41">
        <v>15097024</v>
      </c>
      <c r="M15" s="41">
        <v>16081163</v>
      </c>
      <c r="N15" s="47">
        <f t="shared" si="1"/>
        <v>31178187</v>
      </c>
    </row>
    <row r="16" spans="1:14" s="1" customFormat="1" ht="13.5" customHeight="1">
      <c r="A16" s="17"/>
      <c r="B16" s="91" t="s">
        <v>5</v>
      </c>
      <c r="C16" s="91"/>
      <c r="D16" s="42">
        <v>222992744</v>
      </c>
      <c r="E16" s="42">
        <v>25697980</v>
      </c>
      <c r="F16" s="42">
        <v>3945284</v>
      </c>
      <c r="G16" s="42">
        <v>15145322</v>
      </c>
      <c r="H16" s="42">
        <v>6607374</v>
      </c>
      <c r="I16" s="48">
        <f t="shared" si="0"/>
        <v>21752696</v>
      </c>
      <c r="J16" s="42">
        <v>31434675</v>
      </c>
      <c r="K16" s="42">
        <v>103656</v>
      </c>
      <c r="L16" s="42">
        <v>16576921</v>
      </c>
      <c r="M16" s="42">
        <v>14754098</v>
      </c>
      <c r="N16" s="49">
        <f t="shared" si="1"/>
        <v>31331019</v>
      </c>
    </row>
    <row r="17" spans="1:14" s="1" customFormat="1" ht="13.5" customHeight="1">
      <c r="A17" s="16"/>
      <c r="B17" s="87" t="s">
        <v>6</v>
      </c>
      <c r="C17" s="87"/>
      <c r="D17" s="41">
        <v>51779091</v>
      </c>
      <c r="E17" s="41">
        <v>2520424</v>
      </c>
      <c r="F17" s="41">
        <v>174942</v>
      </c>
      <c r="G17" s="41">
        <v>1250506</v>
      </c>
      <c r="H17" s="41">
        <v>1094976</v>
      </c>
      <c r="I17" s="46">
        <f t="shared" si="0"/>
        <v>2345482</v>
      </c>
      <c r="J17" s="41">
        <v>4956548</v>
      </c>
      <c r="K17" s="41">
        <v>12351</v>
      </c>
      <c r="L17" s="41">
        <v>3006482</v>
      </c>
      <c r="M17" s="41">
        <v>1937715</v>
      </c>
      <c r="N17" s="47">
        <f t="shared" si="1"/>
        <v>4944197</v>
      </c>
    </row>
    <row r="18" spans="1:14" s="1" customFormat="1" ht="13.5" customHeight="1">
      <c r="A18" s="16"/>
      <c r="B18" s="87" t="s">
        <v>7</v>
      </c>
      <c r="C18" s="87"/>
      <c r="D18" s="41">
        <v>65984471</v>
      </c>
      <c r="E18" s="41">
        <v>14042212</v>
      </c>
      <c r="F18" s="41">
        <v>1428244</v>
      </c>
      <c r="G18" s="41">
        <v>5089903</v>
      </c>
      <c r="H18" s="41">
        <v>7524065</v>
      </c>
      <c r="I18" s="46">
        <f t="shared" si="0"/>
        <v>12613968</v>
      </c>
      <c r="J18" s="41">
        <v>13597321</v>
      </c>
      <c r="K18" s="41">
        <v>51046</v>
      </c>
      <c r="L18" s="41">
        <v>4312936</v>
      </c>
      <c r="M18" s="41">
        <v>9233339</v>
      </c>
      <c r="N18" s="47">
        <f t="shared" si="1"/>
        <v>13546275</v>
      </c>
    </row>
    <row r="19" spans="1:14" s="1" customFormat="1" ht="13.5" customHeight="1">
      <c r="A19" s="16"/>
      <c r="B19" s="87" t="s">
        <v>8</v>
      </c>
      <c r="C19" s="87"/>
      <c r="D19" s="41">
        <v>6242850</v>
      </c>
      <c r="E19" s="41">
        <v>1647881</v>
      </c>
      <c r="F19" s="41">
        <v>9297</v>
      </c>
      <c r="G19" s="41">
        <v>1083431</v>
      </c>
      <c r="H19" s="41">
        <v>555153</v>
      </c>
      <c r="I19" s="46">
        <f t="shared" si="0"/>
        <v>1638584</v>
      </c>
      <c r="J19" s="41">
        <v>23725532</v>
      </c>
      <c r="K19" s="41">
        <v>6172</v>
      </c>
      <c r="L19" s="41">
        <v>16890730</v>
      </c>
      <c r="M19" s="41">
        <v>6828630</v>
      </c>
      <c r="N19" s="47">
        <f t="shared" si="1"/>
        <v>23719360</v>
      </c>
    </row>
    <row r="20" spans="1:14" s="1" customFormat="1" ht="13.5" customHeight="1">
      <c r="A20" s="18"/>
      <c r="B20" s="94" t="s">
        <v>9</v>
      </c>
      <c r="C20" s="94"/>
      <c r="D20" s="41">
        <v>158948888</v>
      </c>
      <c r="E20" s="41">
        <v>20317703</v>
      </c>
      <c r="F20" s="41">
        <v>1407564</v>
      </c>
      <c r="G20" s="41">
        <v>11303272</v>
      </c>
      <c r="H20" s="41">
        <v>7606867</v>
      </c>
      <c r="I20" s="46">
        <f t="shared" si="0"/>
        <v>18910139</v>
      </c>
      <c r="J20" s="41">
        <v>16246709</v>
      </c>
      <c r="K20" s="41">
        <v>69703</v>
      </c>
      <c r="L20" s="41">
        <v>8579912</v>
      </c>
      <c r="M20" s="41">
        <v>7597094</v>
      </c>
      <c r="N20" s="47">
        <f t="shared" si="1"/>
        <v>16177006</v>
      </c>
    </row>
    <row r="21" spans="1:14" s="1" customFormat="1" ht="13.5" customHeight="1">
      <c r="A21" s="16"/>
      <c r="B21" s="87" t="s">
        <v>10</v>
      </c>
      <c r="C21" s="87"/>
      <c r="D21" s="42">
        <v>28840343</v>
      </c>
      <c r="E21" s="42">
        <v>3636818</v>
      </c>
      <c r="F21" s="42">
        <v>57805</v>
      </c>
      <c r="G21" s="42">
        <v>927392</v>
      </c>
      <c r="H21" s="42">
        <v>2651621</v>
      </c>
      <c r="I21" s="48">
        <f t="shared" si="0"/>
        <v>3579013</v>
      </c>
      <c r="J21" s="42">
        <v>18507585</v>
      </c>
      <c r="K21" s="42">
        <v>16327</v>
      </c>
      <c r="L21" s="42">
        <v>9244172</v>
      </c>
      <c r="M21" s="42">
        <v>9247086</v>
      </c>
      <c r="N21" s="49">
        <f t="shared" si="1"/>
        <v>18491258</v>
      </c>
    </row>
    <row r="22" spans="1:14" s="1" customFormat="1" ht="13.5" customHeight="1">
      <c r="A22" s="16"/>
      <c r="B22" s="87" t="s">
        <v>11</v>
      </c>
      <c r="C22" s="87"/>
      <c r="D22" s="41">
        <v>48758825</v>
      </c>
      <c r="E22" s="41">
        <v>5272214</v>
      </c>
      <c r="F22" s="41">
        <v>488244</v>
      </c>
      <c r="G22" s="41">
        <v>1924568</v>
      </c>
      <c r="H22" s="41">
        <v>2859402</v>
      </c>
      <c r="I22" s="46">
        <f t="shared" si="0"/>
        <v>4783970</v>
      </c>
      <c r="J22" s="41">
        <v>19521826</v>
      </c>
      <c r="K22" s="41">
        <v>56087</v>
      </c>
      <c r="L22" s="41">
        <v>9547998</v>
      </c>
      <c r="M22" s="41">
        <v>9917741</v>
      </c>
      <c r="N22" s="47">
        <f t="shared" si="1"/>
        <v>19465739</v>
      </c>
    </row>
    <row r="23" spans="1:14" s="1" customFormat="1" ht="13.5" customHeight="1">
      <c r="A23" s="16"/>
      <c r="B23" s="87" t="s">
        <v>12</v>
      </c>
      <c r="C23" s="87"/>
      <c r="D23" s="41">
        <v>35119631</v>
      </c>
      <c r="E23" s="41">
        <v>3950194</v>
      </c>
      <c r="F23" s="41">
        <v>31909</v>
      </c>
      <c r="G23" s="41">
        <v>2068547</v>
      </c>
      <c r="H23" s="41">
        <v>1849738</v>
      </c>
      <c r="I23" s="46">
        <f t="shared" si="0"/>
        <v>3918285</v>
      </c>
      <c r="J23" s="41">
        <v>40684738</v>
      </c>
      <c r="K23" s="41">
        <v>47376</v>
      </c>
      <c r="L23" s="41">
        <v>27563547</v>
      </c>
      <c r="M23" s="41">
        <v>13073815</v>
      </c>
      <c r="N23" s="47">
        <f t="shared" si="1"/>
        <v>40637362</v>
      </c>
    </row>
    <row r="24" spans="1:14" s="1" customFormat="1" ht="13.5" customHeight="1">
      <c r="A24" s="16"/>
      <c r="B24" s="87" t="s">
        <v>13</v>
      </c>
      <c r="C24" s="87"/>
      <c r="D24" s="41">
        <v>27950854</v>
      </c>
      <c r="E24" s="41">
        <v>10761098</v>
      </c>
      <c r="F24" s="41">
        <v>428738</v>
      </c>
      <c r="G24" s="41">
        <v>2140087</v>
      </c>
      <c r="H24" s="41">
        <v>8192273</v>
      </c>
      <c r="I24" s="46">
        <f t="shared" si="0"/>
        <v>10332360</v>
      </c>
      <c r="J24" s="41">
        <v>28373916</v>
      </c>
      <c r="K24" s="41">
        <v>25561</v>
      </c>
      <c r="L24" s="41">
        <v>9635374</v>
      </c>
      <c r="M24" s="41">
        <v>18712981</v>
      </c>
      <c r="N24" s="47">
        <f t="shared" si="1"/>
        <v>28348355</v>
      </c>
    </row>
    <row r="25" spans="1:14" s="1" customFormat="1" ht="13.5" customHeight="1">
      <c r="A25" s="16"/>
      <c r="B25" s="87" t="s">
        <v>14</v>
      </c>
      <c r="C25" s="87"/>
      <c r="D25" s="41">
        <v>114481524</v>
      </c>
      <c r="E25" s="41">
        <v>5098844</v>
      </c>
      <c r="F25" s="41">
        <v>457201</v>
      </c>
      <c r="G25" s="41">
        <v>2854597</v>
      </c>
      <c r="H25" s="41">
        <v>1787046</v>
      </c>
      <c r="I25" s="46">
        <f t="shared" si="0"/>
        <v>4641643</v>
      </c>
      <c r="J25" s="41">
        <v>7118984</v>
      </c>
      <c r="K25" s="41">
        <v>35143</v>
      </c>
      <c r="L25" s="41">
        <v>4825351</v>
      </c>
      <c r="M25" s="41">
        <v>2258490</v>
      </c>
      <c r="N25" s="47">
        <f t="shared" si="1"/>
        <v>7083841</v>
      </c>
    </row>
    <row r="26" spans="1:14" s="1" customFormat="1" ht="13.5" customHeight="1">
      <c r="A26" s="17"/>
      <c r="B26" s="91" t="s">
        <v>15</v>
      </c>
      <c r="C26" s="91"/>
      <c r="D26" s="42">
        <v>10086772</v>
      </c>
      <c r="E26" s="42">
        <v>1096110</v>
      </c>
      <c r="F26" s="42">
        <v>44951</v>
      </c>
      <c r="G26" s="42">
        <v>616648</v>
      </c>
      <c r="H26" s="42">
        <v>434511</v>
      </c>
      <c r="I26" s="48">
        <f t="shared" si="0"/>
        <v>1051159</v>
      </c>
      <c r="J26" s="42">
        <v>19964424</v>
      </c>
      <c r="K26" s="42">
        <v>38916</v>
      </c>
      <c r="L26" s="42">
        <v>13754513</v>
      </c>
      <c r="M26" s="42">
        <v>6170995</v>
      </c>
      <c r="N26" s="49">
        <f t="shared" si="1"/>
        <v>19925508</v>
      </c>
    </row>
    <row r="27" spans="1:14" s="20" customFormat="1" ht="13.5" customHeight="1">
      <c r="A27" s="19"/>
      <c r="B27" s="87" t="s">
        <v>88</v>
      </c>
      <c r="C27" s="87"/>
      <c r="D27" s="41">
        <v>208977867</v>
      </c>
      <c r="E27" s="41">
        <v>17672989</v>
      </c>
      <c r="F27" s="41">
        <v>2566062</v>
      </c>
      <c r="G27" s="41">
        <v>7364199</v>
      </c>
      <c r="H27" s="41">
        <v>7742728</v>
      </c>
      <c r="I27" s="46">
        <f t="shared" si="0"/>
        <v>15106927</v>
      </c>
      <c r="J27" s="41">
        <v>4580667</v>
      </c>
      <c r="K27" s="41">
        <v>52988</v>
      </c>
      <c r="L27" s="41">
        <v>1942967</v>
      </c>
      <c r="M27" s="41">
        <v>2584712</v>
      </c>
      <c r="N27" s="47">
        <f t="shared" si="1"/>
        <v>4527679</v>
      </c>
    </row>
    <row r="28" spans="1:14" s="1" customFormat="1" ht="13.5" customHeight="1">
      <c r="A28" s="16"/>
      <c r="B28" s="87" t="s">
        <v>16</v>
      </c>
      <c r="C28" s="87"/>
      <c r="D28" s="41">
        <v>262803345</v>
      </c>
      <c r="E28" s="41">
        <v>4293899</v>
      </c>
      <c r="F28" s="41">
        <v>506941</v>
      </c>
      <c r="G28" s="41">
        <v>1741975</v>
      </c>
      <c r="H28" s="41">
        <v>2044983</v>
      </c>
      <c r="I28" s="46">
        <f t="shared" si="0"/>
        <v>3786958</v>
      </c>
      <c r="J28" s="41">
        <v>8767791</v>
      </c>
      <c r="K28" s="41">
        <v>17159</v>
      </c>
      <c r="L28" s="41">
        <v>4984909</v>
      </c>
      <c r="M28" s="41">
        <v>3765723</v>
      </c>
      <c r="N28" s="47">
        <f t="shared" si="1"/>
        <v>8750632</v>
      </c>
    </row>
    <row r="29" spans="1:14" s="1" customFormat="1" ht="13.5" customHeight="1">
      <c r="A29" s="16"/>
      <c r="B29" s="87" t="s">
        <v>17</v>
      </c>
      <c r="C29" s="87"/>
      <c r="D29" s="41">
        <v>596654540</v>
      </c>
      <c r="E29" s="41">
        <v>20844084</v>
      </c>
      <c r="F29" s="41">
        <v>2801516</v>
      </c>
      <c r="G29" s="41">
        <v>12710215</v>
      </c>
      <c r="H29" s="41">
        <v>5332353</v>
      </c>
      <c r="I29" s="46">
        <f t="shared" si="0"/>
        <v>18042568</v>
      </c>
      <c r="J29" s="41">
        <v>14926912</v>
      </c>
      <c r="K29" s="41">
        <v>902932</v>
      </c>
      <c r="L29" s="41">
        <v>9487549</v>
      </c>
      <c r="M29" s="41">
        <v>4536431</v>
      </c>
      <c r="N29" s="47">
        <f t="shared" si="1"/>
        <v>14023980</v>
      </c>
    </row>
    <row r="30" spans="1:14" s="1" customFormat="1" ht="13.5" customHeight="1">
      <c r="A30" s="18"/>
      <c r="B30" s="94" t="s">
        <v>18</v>
      </c>
      <c r="C30" s="94"/>
      <c r="D30" s="41">
        <v>217708431</v>
      </c>
      <c r="E30" s="41">
        <v>14578443</v>
      </c>
      <c r="F30" s="41">
        <v>1208199</v>
      </c>
      <c r="G30" s="41">
        <v>10113470</v>
      </c>
      <c r="H30" s="41">
        <v>3256774</v>
      </c>
      <c r="I30" s="46">
        <f t="shared" si="0"/>
        <v>13370244</v>
      </c>
      <c r="J30" s="41">
        <v>13519069</v>
      </c>
      <c r="K30" s="41">
        <v>60291</v>
      </c>
      <c r="L30" s="41">
        <v>8174806</v>
      </c>
      <c r="M30" s="41">
        <v>5283972</v>
      </c>
      <c r="N30" s="47">
        <f t="shared" si="1"/>
        <v>13458778</v>
      </c>
    </row>
    <row r="31" spans="1:14" s="1" customFormat="1" ht="13.5" customHeight="1">
      <c r="A31" s="16"/>
      <c r="B31" s="87" t="s">
        <v>46</v>
      </c>
      <c r="C31" s="87"/>
      <c r="D31" s="101">
        <v>48225558</v>
      </c>
      <c r="E31" s="42">
        <v>2002698</v>
      </c>
      <c r="F31" s="101">
        <v>139880</v>
      </c>
      <c r="G31" s="101">
        <v>893992</v>
      </c>
      <c r="H31" s="101">
        <v>968826</v>
      </c>
      <c r="I31" s="48">
        <f t="shared" si="0"/>
        <v>1862818</v>
      </c>
      <c r="J31" s="101">
        <v>6077998</v>
      </c>
      <c r="K31" s="101">
        <v>6536</v>
      </c>
      <c r="L31" s="101">
        <v>3193056</v>
      </c>
      <c r="M31" s="101">
        <v>2878406</v>
      </c>
      <c r="N31" s="52">
        <f t="shared" si="1"/>
        <v>6071462</v>
      </c>
    </row>
    <row r="32" spans="1:14" s="38" customFormat="1" ht="17.25" customHeight="1">
      <c r="A32" s="53"/>
      <c r="B32" s="100" t="s">
        <v>19</v>
      </c>
      <c r="C32" s="100"/>
      <c r="D32" s="54">
        <f>SUM(D11:D31)</f>
        <v>3140873029</v>
      </c>
      <c r="E32" s="54">
        <f aca="true" t="shared" si="2" ref="E32:N32">SUM(E11:E31)</f>
        <v>228732175</v>
      </c>
      <c r="F32" s="54">
        <f t="shared" si="2"/>
        <v>22972104</v>
      </c>
      <c r="G32" s="60">
        <f t="shared" si="2"/>
        <v>116954358</v>
      </c>
      <c r="H32" s="54">
        <f t="shared" si="2"/>
        <v>88805713</v>
      </c>
      <c r="I32" s="54">
        <f t="shared" si="2"/>
        <v>205760071</v>
      </c>
      <c r="J32" s="54">
        <f t="shared" si="2"/>
        <v>440300043</v>
      </c>
      <c r="K32" s="54">
        <f t="shared" si="2"/>
        <v>2463334</v>
      </c>
      <c r="L32" s="54">
        <f t="shared" si="2"/>
        <v>241792775</v>
      </c>
      <c r="M32" s="55">
        <f t="shared" si="2"/>
        <v>196043934</v>
      </c>
      <c r="N32" s="56">
        <f t="shared" si="2"/>
        <v>437836709</v>
      </c>
    </row>
    <row r="33" spans="1:14" s="1" customFormat="1" ht="13.5" customHeight="1">
      <c r="A33" s="16"/>
      <c r="B33" s="87" t="s">
        <v>20</v>
      </c>
      <c r="C33" s="92"/>
      <c r="D33" s="42">
        <v>2218447</v>
      </c>
      <c r="E33" s="41">
        <v>515760</v>
      </c>
      <c r="F33" s="42">
        <v>10042</v>
      </c>
      <c r="G33" s="42">
        <v>375335</v>
      </c>
      <c r="H33" s="42">
        <v>130383</v>
      </c>
      <c r="I33" s="46">
        <f aca="true" t="shared" si="3" ref="I33:I53">SUM(G33:H33)</f>
        <v>505718</v>
      </c>
      <c r="J33" s="42">
        <v>14309589</v>
      </c>
      <c r="K33" s="42">
        <v>29844</v>
      </c>
      <c r="L33" s="42">
        <v>11496204</v>
      </c>
      <c r="M33" s="42">
        <v>2783541</v>
      </c>
      <c r="N33" s="47">
        <f aca="true" t="shared" si="4" ref="N33:N53">SUM(L33:M33)</f>
        <v>14279745</v>
      </c>
    </row>
    <row r="34" spans="1:14" s="1" customFormat="1" ht="13.5" customHeight="1">
      <c r="A34" s="16"/>
      <c r="B34" s="87" t="s">
        <v>21</v>
      </c>
      <c r="C34" s="92"/>
      <c r="D34" s="41">
        <v>4741762</v>
      </c>
      <c r="E34" s="41">
        <v>624545</v>
      </c>
      <c r="F34" s="41">
        <v>13397</v>
      </c>
      <c r="G34" s="41">
        <v>410421</v>
      </c>
      <c r="H34" s="41">
        <v>200727</v>
      </c>
      <c r="I34" s="46">
        <f t="shared" si="3"/>
        <v>611148</v>
      </c>
      <c r="J34" s="41">
        <v>11687864</v>
      </c>
      <c r="K34" s="41">
        <v>24908</v>
      </c>
      <c r="L34" s="41">
        <v>8316982</v>
      </c>
      <c r="M34" s="41">
        <v>3345974</v>
      </c>
      <c r="N34" s="47">
        <f t="shared" si="4"/>
        <v>11662956</v>
      </c>
    </row>
    <row r="35" spans="1:14" s="1" customFormat="1" ht="13.5" customHeight="1">
      <c r="A35" s="16"/>
      <c r="B35" s="87" t="s">
        <v>22</v>
      </c>
      <c r="C35" s="92"/>
      <c r="D35" s="41">
        <v>29254535</v>
      </c>
      <c r="E35" s="41">
        <v>2289615</v>
      </c>
      <c r="F35" s="41">
        <v>164876</v>
      </c>
      <c r="G35" s="41">
        <v>1362200</v>
      </c>
      <c r="H35" s="41">
        <v>762539</v>
      </c>
      <c r="I35" s="46">
        <f t="shared" si="3"/>
        <v>2124739</v>
      </c>
      <c r="J35" s="41">
        <v>10823950</v>
      </c>
      <c r="K35" s="41">
        <v>13227</v>
      </c>
      <c r="L35" s="41">
        <v>6557440</v>
      </c>
      <c r="M35" s="41">
        <v>4253283</v>
      </c>
      <c r="N35" s="47">
        <f t="shared" si="4"/>
        <v>10810723</v>
      </c>
    </row>
    <row r="36" spans="1:16" s="1" customFormat="1" ht="13.5" customHeight="1">
      <c r="A36" s="16"/>
      <c r="B36" s="87" t="s">
        <v>23</v>
      </c>
      <c r="C36" s="92"/>
      <c r="D36" s="41">
        <v>18814338</v>
      </c>
      <c r="E36" s="41">
        <v>527906</v>
      </c>
      <c r="F36" s="41">
        <v>35287</v>
      </c>
      <c r="G36" s="41">
        <v>105029</v>
      </c>
      <c r="H36" s="41">
        <v>387590</v>
      </c>
      <c r="I36" s="46">
        <f t="shared" si="3"/>
        <v>492619</v>
      </c>
      <c r="J36" s="41">
        <v>807983</v>
      </c>
      <c r="K36" s="41">
        <v>842</v>
      </c>
      <c r="L36" s="41">
        <v>94627</v>
      </c>
      <c r="M36" s="41">
        <v>712514</v>
      </c>
      <c r="N36" s="47">
        <f t="shared" si="4"/>
        <v>807141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26576001</v>
      </c>
      <c r="E37" s="41">
        <v>1925287</v>
      </c>
      <c r="F37" s="41">
        <v>80734</v>
      </c>
      <c r="G37" s="41">
        <v>700899</v>
      </c>
      <c r="H37" s="41">
        <v>1143654</v>
      </c>
      <c r="I37" s="46">
        <f t="shared" si="3"/>
        <v>1844553</v>
      </c>
      <c r="J37" s="41">
        <v>3596505</v>
      </c>
      <c r="K37" s="41">
        <v>5561</v>
      </c>
      <c r="L37" s="41">
        <v>1162594</v>
      </c>
      <c r="M37" s="41">
        <v>2428350</v>
      </c>
      <c r="N37" s="47">
        <f t="shared" si="4"/>
        <v>3590944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5224385</v>
      </c>
      <c r="E38" s="42">
        <v>656924</v>
      </c>
      <c r="F38" s="42">
        <v>956</v>
      </c>
      <c r="G38" s="42">
        <v>380812</v>
      </c>
      <c r="H38" s="42">
        <v>275156</v>
      </c>
      <c r="I38" s="48">
        <f t="shared" si="3"/>
        <v>655968</v>
      </c>
      <c r="J38" s="42">
        <v>3627352</v>
      </c>
      <c r="K38" s="42">
        <v>2193</v>
      </c>
      <c r="L38" s="42">
        <v>2269406</v>
      </c>
      <c r="M38" s="42">
        <v>1355753</v>
      </c>
      <c r="N38" s="49">
        <f t="shared" si="4"/>
        <v>3625159</v>
      </c>
    </row>
    <row r="39" spans="1:14" s="1" customFormat="1" ht="13.5" customHeight="1">
      <c r="A39" s="16"/>
      <c r="B39" s="87" t="s">
        <v>26</v>
      </c>
      <c r="C39" s="92"/>
      <c r="D39" s="41">
        <v>7540628</v>
      </c>
      <c r="E39" s="41">
        <v>421359</v>
      </c>
      <c r="F39" s="41">
        <v>51700</v>
      </c>
      <c r="G39" s="41">
        <v>176537</v>
      </c>
      <c r="H39" s="41">
        <v>193122</v>
      </c>
      <c r="I39" s="46">
        <f t="shared" si="3"/>
        <v>369659</v>
      </c>
      <c r="J39" s="41">
        <v>3899877</v>
      </c>
      <c r="K39" s="41">
        <v>2008</v>
      </c>
      <c r="L39" s="41">
        <v>1724407</v>
      </c>
      <c r="M39" s="41">
        <v>2173462</v>
      </c>
      <c r="N39" s="47">
        <f t="shared" si="4"/>
        <v>3897869</v>
      </c>
    </row>
    <row r="40" spans="1:16" s="1" customFormat="1" ht="13.5" customHeight="1">
      <c r="A40" s="16"/>
      <c r="B40" s="87" t="s">
        <v>27</v>
      </c>
      <c r="C40" s="92"/>
      <c r="D40" s="41">
        <v>6583534</v>
      </c>
      <c r="E40" s="41">
        <v>743455</v>
      </c>
      <c r="F40" s="41">
        <v>7596</v>
      </c>
      <c r="G40" s="41">
        <v>575743</v>
      </c>
      <c r="H40" s="41">
        <v>160116</v>
      </c>
      <c r="I40" s="46">
        <f t="shared" si="3"/>
        <v>735859</v>
      </c>
      <c r="J40" s="41">
        <v>5212280</v>
      </c>
      <c r="K40" s="41">
        <v>4994</v>
      </c>
      <c r="L40" s="41">
        <v>3970429</v>
      </c>
      <c r="M40" s="41">
        <v>1236857</v>
      </c>
      <c r="N40" s="47">
        <f t="shared" si="4"/>
        <v>5207286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549379534</v>
      </c>
      <c r="E41" s="41">
        <v>13796661</v>
      </c>
      <c r="F41" s="41">
        <v>2748880</v>
      </c>
      <c r="G41" s="41">
        <v>4500705</v>
      </c>
      <c r="H41" s="41">
        <v>6547076</v>
      </c>
      <c r="I41" s="46">
        <f t="shared" si="3"/>
        <v>11047781</v>
      </c>
      <c r="J41" s="41">
        <v>4533840</v>
      </c>
      <c r="K41" s="41">
        <v>21705</v>
      </c>
      <c r="L41" s="41">
        <v>2849009</v>
      </c>
      <c r="M41" s="41">
        <v>1663126</v>
      </c>
      <c r="N41" s="47">
        <f t="shared" si="4"/>
        <v>4512135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1">
        <v>9771520</v>
      </c>
      <c r="E42" s="41">
        <v>703433</v>
      </c>
      <c r="F42" s="41">
        <v>1810</v>
      </c>
      <c r="G42" s="41">
        <v>348123</v>
      </c>
      <c r="H42" s="41">
        <v>353500</v>
      </c>
      <c r="I42" s="46">
        <f t="shared" si="3"/>
        <v>701623</v>
      </c>
      <c r="J42" s="41">
        <v>5197656</v>
      </c>
      <c r="K42" s="41">
        <v>1840</v>
      </c>
      <c r="L42" s="41">
        <v>3031705</v>
      </c>
      <c r="M42" s="41">
        <v>2164111</v>
      </c>
      <c r="N42" s="47">
        <f t="shared" si="4"/>
        <v>5195816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2">
        <v>17937312</v>
      </c>
      <c r="E43" s="42">
        <v>883598</v>
      </c>
      <c r="F43" s="42">
        <v>26833</v>
      </c>
      <c r="G43" s="42">
        <v>571758</v>
      </c>
      <c r="H43" s="42">
        <v>285007</v>
      </c>
      <c r="I43" s="48">
        <f t="shared" si="3"/>
        <v>856765</v>
      </c>
      <c r="J43" s="42">
        <v>7771955</v>
      </c>
      <c r="K43" s="42">
        <v>6585</v>
      </c>
      <c r="L43" s="42">
        <v>5307612</v>
      </c>
      <c r="M43" s="42">
        <v>2457758</v>
      </c>
      <c r="N43" s="49">
        <f t="shared" si="4"/>
        <v>7765370</v>
      </c>
    </row>
    <row r="44" spans="1:14" s="1" customFormat="1" ht="13.5" customHeight="1">
      <c r="A44" s="16"/>
      <c r="B44" s="87" t="s">
        <v>31</v>
      </c>
      <c r="C44" s="92"/>
      <c r="D44" s="41">
        <v>1492762</v>
      </c>
      <c r="E44" s="41">
        <v>118209</v>
      </c>
      <c r="F44" s="41">
        <v>0</v>
      </c>
      <c r="G44" s="41">
        <v>61288</v>
      </c>
      <c r="H44" s="41">
        <v>56921</v>
      </c>
      <c r="I44" s="46">
        <f t="shared" si="3"/>
        <v>118209</v>
      </c>
      <c r="J44" s="41">
        <v>2715489</v>
      </c>
      <c r="K44" s="41">
        <v>0</v>
      </c>
      <c r="L44" s="41">
        <v>1677901</v>
      </c>
      <c r="M44" s="41">
        <v>1037588</v>
      </c>
      <c r="N44" s="47">
        <f t="shared" si="4"/>
        <v>2715489</v>
      </c>
    </row>
    <row r="45" spans="1:16" s="1" customFormat="1" ht="13.5" customHeight="1">
      <c r="A45" s="16"/>
      <c r="B45" s="87" t="s">
        <v>32</v>
      </c>
      <c r="C45" s="92"/>
      <c r="D45" s="41">
        <v>3518171</v>
      </c>
      <c r="E45" s="41">
        <v>354699</v>
      </c>
      <c r="F45" s="41">
        <v>6727</v>
      </c>
      <c r="G45" s="41">
        <v>167252</v>
      </c>
      <c r="H45" s="41">
        <v>180720</v>
      </c>
      <c r="I45" s="46">
        <f t="shared" si="3"/>
        <v>347972</v>
      </c>
      <c r="J45" s="41">
        <v>2373313</v>
      </c>
      <c r="K45" s="41">
        <v>1560</v>
      </c>
      <c r="L45" s="41">
        <v>1634245</v>
      </c>
      <c r="M45" s="41">
        <v>737508</v>
      </c>
      <c r="N45" s="47">
        <f t="shared" si="4"/>
        <v>2371753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1699154</v>
      </c>
      <c r="E46" s="41">
        <v>1664236</v>
      </c>
      <c r="F46" s="41">
        <v>50626</v>
      </c>
      <c r="G46" s="41">
        <v>560563</v>
      </c>
      <c r="H46" s="41">
        <v>1053047</v>
      </c>
      <c r="I46" s="46">
        <f t="shared" si="3"/>
        <v>1613610</v>
      </c>
      <c r="J46" s="41">
        <v>3970261</v>
      </c>
      <c r="K46" s="41">
        <v>1681</v>
      </c>
      <c r="L46" s="41">
        <v>1729672</v>
      </c>
      <c r="M46" s="41">
        <v>2238908</v>
      </c>
      <c r="N46" s="47">
        <f t="shared" si="4"/>
        <v>3968580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15354007</v>
      </c>
      <c r="E47" s="41">
        <v>2114965</v>
      </c>
      <c r="F47" s="41">
        <v>154392</v>
      </c>
      <c r="G47" s="41">
        <v>669746</v>
      </c>
      <c r="H47" s="41">
        <v>1290827</v>
      </c>
      <c r="I47" s="46">
        <f t="shared" si="3"/>
        <v>1960573</v>
      </c>
      <c r="J47" s="41">
        <v>5399389</v>
      </c>
      <c r="K47" s="41">
        <v>7385</v>
      </c>
      <c r="L47" s="41">
        <v>2156049</v>
      </c>
      <c r="M47" s="41">
        <v>3235955</v>
      </c>
      <c r="N47" s="47">
        <f t="shared" si="4"/>
        <v>5392004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28613085</v>
      </c>
      <c r="E48" s="42">
        <v>1468006</v>
      </c>
      <c r="F48" s="42">
        <v>162109</v>
      </c>
      <c r="G48" s="42">
        <v>886452</v>
      </c>
      <c r="H48" s="42">
        <v>419445</v>
      </c>
      <c r="I48" s="48">
        <f t="shared" si="3"/>
        <v>1305897</v>
      </c>
      <c r="J48" s="42">
        <v>972894</v>
      </c>
      <c r="K48" s="42">
        <v>11244</v>
      </c>
      <c r="L48" s="42">
        <v>591859</v>
      </c>
      <c r="M48" s="42">
        <v>369791</v>
      </c>
      <c r="N48" s="49">
        <f t="shared" si="4"/>
        <v>961650</v>
      </c>
    </row>
    <row r="49" spans="1:14" s="1" customFormat="1" ht="13.5" customHeight="1">
      <c r="A49" s="16"/>
      <c r="B49" s="87" t="s">
        <v>36</v>
      </c>
      <c r="C49" s="92"/>
      <c r="D49" s="41">
        <v>48694339</v>
      </c>
      <c r="E49" s="41">
        <v>4033304</v>
      </c>
      <c r="F49" s="41">
        <v>233589</v>
      </c>
      <c r="G49" s="41">
        <v>1372430</v>
      </c>
      <c r="H49" s="41">
        <v>2427285</v>
      </c>
      <c r="I49" s="46">
        <f t="shared" si="3"/>
        <v>3799715</v>
      </c>
      <c r="J49" s="41">
        <v>4087658</v>
      </c>
      <c r="K49" s="41">
        <v>20606</v>
      </c>
      <c r="L49" s="41">
        <v>1985429</v>
      </c>
      <c r="M49" s="41">
        <v>2081623</v>
      </c>
      <c r="N49" s="47">
        <f t="shared" si="4"/>
        <v>4067052</v>
      </c>
    </row>
    <row r="50" spans="1:16" s="1" customFormat="1" ht="13.5" customHeight="1">
      <c r="A50" s="16"/>
      <c r="B50" s="87" t="s">
        <v>37</v>
      </c>
      <c r="C50" s="92"/>
      <c r="D50" s="41">
        <v>17811398</v>
      </c>
      <c r="E50" s="41">
        <v>5007071</v>
      </c>
      <c r="F50" s="41">
        <v>1064932</v>
      </c>
      <c r="G50" s="41">
        <v>2691643</v>
      </c>
      <c r="H50" s="41">
        <v>1250496</v>
      </c>
      <c r="I50" s="46">
        <f t="shared" si="3"/>
        <v>3942139</v>
      </c>
      <c r="J50" s="41">
        <v>2579862</v>
      </c>
      <c r="K50" s="41">
        <v>132023</v>
      </c>
      <c r="L50" s="41">
        <v>1248554</v>
      </c>
      <c r="M50" s="41">
        <v>1199285</v>
      </c>
      <c r="N50" s="47">
        <f t="shared" si="4"/>
        <v>2447839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20105357</v>
      </c>
      <c r="E51" s="41">
        <v>639789</v>
      </c>
      <c r="F51" s="41">
        <v>44506</v>
      </c>
      <c r="G51" s="41">
        <v>565873</v>
      </c>
      <c r="H51" s="41">
        <v>29410</v>
      </c>
      <c r="I51" s="46">
        <f t="shared" si="3"/>
        <v>595283</v>
      </c>
      <c r="J51" s="41">
        <v>289518</v>
      </c>
      <c r="K51" s="41">
        <v>1620</v>
      </c>
      <c r="L51" s="41">
        <v>242071</v>
      </c>
      <c r="M51" s="41">
        <v>45827</v>
      </c>
      <c r="N51" s="47">
        <f t="shared" si="4"/>
        <v>287898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1">
        <v>11696968</v>
      </c>
      <c r="E52" s="41">
        <v>3629814</v>
      </c>
      <c r="F52" s="41">
        <v>104572</v>
      </c>
      <c r="G52" s="41">
        <v>1776166</v>
      </c>
      <c r="H52" s="41">
        <v>1749076</v>
      </c>
      <c r="I52" s="46">
        <f t="shared" si="3"/>
        <v>3525242</v>
      </c>
      <c r="J52" s="41">
        <v>6163233</v>
      </c>
      <c r="K52" s="41">
        <v>13089</v>
      </c>
      <c r="L52" s="41">
        <v>3148411</v>
      </c>
      <c r="M52" s="41">
        <v>3001733</v>
      </c>
      <c r="N52" s="47">
        <f t="shared" si="4"/>
        <v>6150144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101">
        <v>41015799</v>
      </c>
      <c r="E53" s="101">
        <v>6957026</v>
      </c>
      <c r="F53" s="101">
        <v>540773</v>
      </c>
      <c r="G53" s="101">
        <v>1541513</v>
      </c>
      <c r="H53" s="101">
        <v>4874740</v>
      </c>
      <c r="I53" s="48">
        <f t="shared" si="3"/>
        <v>6416253</v>
      </c>
      <c r="J53" s="101">
        <v>338099</v>
      </c>
      <c r="K53" s="101">
        <v>2218</v>
      </c>
      <c r="L53" s="101">
        <v>15891</v>
      </c>
      <c r="M53" s="101">
        <v>319990</v>
      </c>
      <c r="N53" s="49">
        <f t="shared" si="4"/>
        <v>335881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868043036</v>
      </c>
      <c r="E54" s="54">
        <f t="shared" si="5"/>
        <v>49075662</v>
      </c>
      <c r="F54" s="54">
        <f t="shared" si="5"/>
        <v>5504337</v>
      </c>
      <c r="G54" s="54">
        <f t="shared" si="5"/>
        <v>19800488</v>
      </c>
      <c r="H54" s="54">
        <f t="shared" si="5"/>
        <v>23770837</v>
      </c>
      <c r="I54" s="54">
        <f t="shared" si="5"/>
        <v>43571325</v>
      </c>
      <c r="J54" s="54">
        <f t="shared" si="5"/>
        <v>100358567</v>
      </c>
      <c r="K54" s="61">
        <f t="shared" si="5"/>
        <v>305133</v>
      </c>
      <c r="L54" s="54">
        <f t="shared" si="5"/>
        <v>61210497</v>
      </c>
      <c r="M54" s="55">
        <f t="shared" si="5"/>
        <v>38842937</v>
      </c>
      <c r="N54" s="56">
        <f t="shared" si="5"/>
        <v>100053434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4008916065</v>
      </c>
      <c r="E55" s="65">
        <f t="shared" si="6"/>
        <v>277807837</v>
      </c>
      <c r="F55" s="65">
        <f t="shared" si="6"/>
        <v>28476441</v>
      </c>
      <c r="G55" s="65">
        <f t="shared" si="6"/>
        <v>136754846</v>
      </c>
      <c r="H55" s="65">
        <f t="shared" si="6"/>
        <v>112576550</v>
      </c>
      <c r="I55" s="65">
        <f t="shared" si="6"/>
        <v>249331396</v>
      </c>
      <c r="J55" s="65">
        <f t="shared" si="6"/>
        <v>540658610</v>
      </c>
      <c r="K55" s="65">
        <f t="shared" si="6"/>
        <v>2768467</v>
      </c>
      <c r="L55" s="65">
        <f>L32+L54</f>
        <v>303003272</v>
      </c>
      <c r="M55" s="67">
        <f t="shared" si="6"/>
        <v>234886871</v>
      </c>
      <c r="N55" s="68">
        <f t="shared" si="6"/>
        <v>537890143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1" customFormat="1" ht="11.2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115" zoomScaleNormal="115" zoomScaleSheetLayoutView="93" zoomScalePageLayoutView="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10.375" style="22" customWidth="1"/>
    <col min="18" max="18" width="9.75390625" style="22" bestFit="1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32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9"/>
      <c r="H8" s="119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19"/>
      <c r="H9" s="119"/>
      <c r="I9" s="119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102">
        <v>578863653</v>
      </c>
      <c r="E11" s="102">
        <v>194316659</v>
      </c>
      <c r="F11" s="102">
        <f>SUM(D11:E11)</f>
        <v>773180312</v>
      </c>
      <c r="G11" s="102">
        <v>84501</v>
      </c>
      <c r="H11" s="102">
        <v>402530</v>
      </c>
      <c r="I11" s="102">
        <v>13275</v>
      </c>
      <c r="J11" s="102">
        <v>362229</v>
      </c>
      <c r="K11" s="102">
        <v>27026</v>
      </c>
      <c r="L11" s="102">
        <f aca="true" t="shared" si="0" ref="L11:L31">SUM(J11:K11)</f>
        <v>389255</v>
      </c>
      <c r="M11" s="102">
        <v>206443</v>
      </c>
      <c r="N11" s="102">
        <v>7081</v>
      </c>
      <c r="O11" s="44">
        <f aca="true" t="shared" si="1" ref="O11:O31">SUM(M11:N11)</f>
        <v>213524</v>
      </c>
      <c r="P11" s="45">
        <f>ROUND('第5表(1)-1'!J11/'第5表(1)-1'!E11*1000,0)</f>
        <v>16823</v>
      </c>
    </row>
    <row r="12" spans="1:16" s="1" customFormat="1" ht="13.5" customHeight="1">
      <c r="A12" s="16"/>
      <c r="B12" s="87" t="s">
        <v>1</v>
      </c>
      <c r="C12" s="87"/>
      <c r="D12" s="103">
        <v>226373976</v>
      </c>
      <c r="E12" s="103">
        <v>110762984</v>
      </c>
      <c r="F12" s="103">
        <f aca="true" t="shared" si="2" ref="F12:F31">SUM(D12:E12)</f>
        <v>337136960</v>
      </c>
      <c r="G12" s="103">
        <v>86151</v>
      </c>
      <c r="H12" s="103">
        <v>211911</v>
      </c>
      <c r="I12" s="103">
        <v>7776</v>
      </c>
      <c r="J12" s="103">
        <v>188397</v>
      </c>
      <c r="K12" s="103">
        <v>15738</v>
      </c>
      <c r="L12" s="103">
        <f t="shared" si="0"/>
        <v>204135</v>
      </c>
      <c r="M12" s="103">
        <v>94232</v>
      </c>
      <c r="N12" s="103">
        <v>2895</v>
      </c>
      <c r="O12" s="46">
        <f t="shared" si="1"/>
        <v>97127</v>
      </c>
      <c r="P12" s="47">
        <f>ROUND('第5表(1)-1'!J12/'第5表(1)-1'!E12*1000,0)</f>
        <v>10116</v>
      </c>
    </row>
    <row r="13" spans="1:16" s="1" customFormat="1" ht="13.5" customHeight="1">
      <c r="A13" s="16"/>
      <c r="B13" s="87" t="s">
        <v>2</v>
      </c>
      <c r="C13" s="87"/>
      <c r="D13" s="103">
        <v>107243656</v>
      </c>
      <c r="E13" s="103">
        <v>57138782</v>
      </c>
      <c r="F13" s="103">
        <f t="shared" si="2"/>
        <v>164382438</v>
      </c>
      <c r="G13" s="103">
        <v>191112</v>
      </c>
      <c r="H13" s="103">
        <v>411599</v>
      </c>
      <c r="I13" s="103">
        <v>42315</v>
      </c>
      <c r="J13" s="103">
        <v>340388</v>
      </c>
      <c r="K13" s="103">
        <v>28896</v>
      </c>
      <c r="L13" s="103">
        <f t="shared" si="0"/>
        <v>369284</v>
      </c>
      <c r="M13" s="103">
        <v>82799</v>
      </c>
      <c r="N13" s="103">
        <v>3677</v>
      </c>
      <c r="O13" s="46">
        <f t="shared" si="1"/>
        <v>86476</v>
      </c>
      <c r="P13" s="47">
        <f>ROUND('第5表(1)-1'!J13/'第5表(1)-1'!E13*1000,0)</f>
        <v>413</v>
      </c>
    </row>
    <row r="14" spans="1:16" s="1" customFormat="1" ht="13.5" customHeight="1">
      <c r="A14" s="16"/>
      <c r="B14" s="87" t="s">
        <v>3</v>
      </c>
      <c r="C14" s="87"/>
      <c r="D14" s="103">
        <v>91277624</v>
      </c>
      <c r="E14" s="103">
        <v>56368033</v>
      </c>
      <c r="F14" s="103">
        <f t="shared" si="2"/>
        <v>147645657</v>
      </c>
      <c r="G14" s="103">
        <v>41230</v>
      </c>
      <c r="H14" s="103">
        <v>130751</v>
      </c>
      <c r="I14" s="103">
        <v>6990</v>
      </c>
      <c r="J14" s="103">
        <v>112736</v>
      </c>
      <c r="K14" s="103">
        <v>11025</v>
      </c>
      <c r="L14" s="103">
        <f t="shared" si="0"/>
        <v>123761</v>
      </c>
      <c r="M14" s="103">
        <v>68890</v>
      </c>
      <c r="N14" s="103">
        <v>2336</v>
      </c>
      <c r="O14" s="46">
        <f t="shared" si="1"/>
        <v>71226</v>
      </c>
      <c r="P14" s="47">
        <f>ROUND('第5表(1)-1'!J14/'第5表(1)-1'!E14*1000,0)</f>
        <v>8456</v>
      </c>
    </row>
    <row r="15" spans="1:16" s="1" customFormat="1" ht="13.5" customHeight="1">
      <c r="A15" s="16"/>
      <c r="B15" s="87" t="s">
        <v>4</v>
      </c>
      <c r="C15" s="87"/>
      <c r="D15" s="103">
        <v>83613765</v>
      </c>
      <c r="E15" s="103">
        <v>49423608</v>
      </c>
      <c r="F15" s="103">
        <f t="shared" si="2"/>
        <v>133037373</v>
      </c>
      <c r="G15" s="103">
        <v>107110</v>
      </c>
      <c r="H15" s="103">
        <v>243583</v>
      </c>
      <c r="I15" s="103">
        <v>24389</v>
      </c>
      <c r="J15" s="103">
        <v>202637</v>
      </c>
      <c r="K15" s="103">
        <v>16557</v>
      </c>
      <c r="L15" s="103">
        <f t="shared" si="0"/>
        <v>219194</v>
      </c>
      <c r="M15" s="103">
        <v>74489</v>
      </c>
      <c r="N15" s="103">
        <v>2684</v>
      </c>
      <c r="O15" s="46">
        <f t="shared" si="1"/>
        <v>77173</v>
      </c>
      <c r="P15" s="47">
        <f>ROUND('第5表(1)-1'!J15/'第5表(1)-1'!E15*1000,0)</f>
        <v>1445</v>
      </c>
    </row>
    <row r="16" spans="1:16" s="1" customFormat="1" ht="13.5" customHeight="1">
      <c r="A16" s="17"/>
      <c r="B16" s="91" t="s">
        <v>5</v>
      </c>
      <c r="C16" s="91"/>
      <c r="D16" s="104">
        <v>59366776</v>
      </c>
      <c r="E16" s="104">
        <v>32450509</v>
      </c>
      <c r="F16" s="104">
        <f t="shared" si="2"/>
        <v>91817285</v>
      </c>
      <c r="G16" s="104">
        <v>117586</v>
      </c>
      <c r="H16" s="104">
        <v>296690</v>
      </c>
      <c r="I16" s="104">
        <v>39977</v>
      </c>
      <c r="J16" s="104">
        <v>241894</v>
      </c>
      <c r="K16" s="104">
        <v>14819</v>
      </c>
      <c r="L16" s="104">
        <f t="shared" si="0"/>
        <v>256713</v>
      </c>
      <c r="M16" s="104">
        <v>80817</v>
      </c>
      <c r="N16" s="104">
        <v>2199</v>
      </c>
      <c r="O16" s="48">
        <f t="shared" si="1"/>
        <v>83016</v>
      </c>
      <c r="P16" s="49">
        <f>ROUND('第5表(1)-1'!J16/'第5表(1)-1'!E16*1000,0)</f>
        <v>791</v>
      </c>
    </row>
    <row r="17" spans="1:16" s="1" customFormat="1" ht="13.5" customHeight="1">
      <c r="A17" s="16"/>
      <c r="B17" s="87" t="s">
        <v>6</v>
      </c>
      <c r="C17" s="87"/>
      <c r="D17" s="103">
        <v>19306977</v>
      </c>
      <c r="E17" s="103">
        <v>11179432</v>
      </c>
      <c r="F17" s="103">
        <f t="shared" si="2"/>
        <v>30486409</v>
      </c>
      <c r="G17" s="103">
        <v>36085</v>
      </c>
      <c r="H17" s="103">
        <v>75261</v>
      </c>
      <c r="I17" s="103">
        <v>8747</v>
      </c>
      <c r="J17" s="103">
        <v>61268</v>
      </c>
      <c r="K17" s="103">
        <v>5246</v>
      </c>
      <c r="L17" s="103">
        <f t="shared" si="0"/>
        <v>66514</v>
      </c>
      <c r="M17" s="103">
        <v>21582</v>
      </c>
      <c r="N17" s="103">
        <v>733</v>
      </c>
      <c r="O17" s="46">
        <f t="shared" si="1"/>
        <v>22315</v>
      </c>
      <c r="P17" s="47">
        <f>ROUND('第5表(1)-1'!J17/'第5表(1)-1'!E17*1000,0)</f>
        <v>1135</v>
      </c>
    </row>
    <row r="18" spans="1:16" s="1" customFormat="1" ht="13.5" customHeight="1">
      <c r="A18" s="16"/>
      <c r="B18" s="87" t="s">
        <v>7</v>
      </c>
      <c r="C18" s="87"/>
      <c r="D18" s="103">
        <v>31481591</v>
      </c>
      <c r="E18" s="103">
        <v>16870595</v>
      </c>
      <c r="F18" s="103">
        <f t="shared" si="2"/>
        <v>48352186</v>
      </c>
      <c r="G18" s="103">
        <v>44523</v>
      </c>
      <c r="H18" s="103">
        <v>110738</v>
      </c>
      <c r="I18" s="103">
        <v>22904</v>
      </c>
      <c r="J18" s="103">
        <v>79191</v>
      </c>
      <c r="K18" s="103">
        <v>8643</v>
      </c>
      <c r="L18" s="103">
        <f t="shared" si="0"/>
        <v>87834</v>
      </c>
      <c r="M18" s="103">
        <v>32649</v>
      </c>
      <c r="N18" s="103">
        <v>1367</v>
      </c>
      <c r="O18" s="46">
        <f t="shared" si="1"/>
        <v>34016</v>
      </c>
      <c r="P18" s="47">
        <f>ROUND('第5表(1)-1'!J18/'第5表(1)-1'!E18*1000,0)</f>
        <v>1135</v>
      </c>
    </row>
    <row r="19" spans="1:16" s="1" customFormat="1" ht="13.5" customHeight="1">
      <c r="A19" s="16"/>
      <c r="B19" s="87" t="s">
        <v>8</v>
      </c>
      <c r="C19" s="87"/>
      <c r="D19" s="103">
        <v>85318056</v>
      </c>
      <c r="E19" s="103">
        <v>26554667</v>
      </c>
      <c r="F19" s="103">
        <f t="shared" si="2"/>
        <v>111872723</v>
      </c>
      <c r="G19" s="103">
        <v>40401</v>
      </c>
      <c r="H19" s="103">
        <v>102806</v>
      </c>
      <c r="I19" s="103">
        <v>3281</v>
      </c>
      <c r="J19" s="103">
        <v>94810</v>
      </c>
      <c r="K19" s="103">
        <v>4715</v>
      </c>
      <c r="L19" s="103">
        <f t="shared" si="0"/>
        <v>99525</v>
      </c>
      <c r="M19" s="103">
        <v>47019</v>
      </c>
      <c r="N19" s="103">
        <v>1302</v>
      </c>
      <c r="O19" s="46">
        <f t="shared" si="1"/>
        <v>48321</v>
      </c>
      <c r="P19" s="47">
        <f>ROUND('第5表(1)-1'!J19/'第5表(1)-1'!E19*1000,0)</f>
        <v>9341</v>
      </c>
    </row>
    <row r="20" spans="1:16" s="1" customFormat="1" ht="13.5" customHeight="1">
      <c r="A20" s="18"/>
      <c r="B20" s="94" t="s">
        <v>9</v>
      </c>
      <c r="C20" s="94"/>
      <c r="D20" s="105">
        <v>46213783</v>
      </c>
      <c r="E20" s="105">
        <v>24055980</v>
      </c>
      <c r="F20" s="105">
        <f t="shared" si="2"/>
        <v>70269763</v>
      </c>
      <c r="G20" s="105">
        <v>86584</v>
      </c>
      <c r="H20" s="105">
        <v>216890</v>
      </c>
      <c r="I20" s="105">
        <v>26173</v>
      </c>
      <c r="J20" s="105">
        <v>178857</v>
      </c>
      <c r="K20" s="105">
        <v>11860</v>
      </c>
      <c r="L20" s="105">
        <f t="shared" si="0"/>
        <v>190717</v>
      </c>
      <c r="M20" s="105">
        <v>56423</v>
      </c>
      <c r="N20" s="105">
        <v>1675</v>
      </c>
      <c r="O20" s="50">
        <f t="shared" si="1"/>
        <v>58098</v>
      </c>
      <c r="P20" s="51">
        <f>ROUND('第5表(1)-1'!J20/'第5表(1)-1'!E20*1000,0)</f>
        <v>571</v>
      </c>
    </row>
    <row r="21" spans="1:16" s="1" customFormat="1" ht="13.5" customHeight="1">
      <c r="A21" s="16"/>
      <c r="B21" s="87" t="s">
        <v>10</v>
      </c>
      <c r="C21" s="87"/>
      <c r="D21" s="103">
        <v>52703291</v>
      </c>
      <c r="E21" s="103">
        <v>31792329</v>
      </c>
      <c r="F21" s="103">
        <f t="shared" si="2"/>
        <v>84495620</v>
      </c>
      <c r="G21" s="103">
        <v>50983</v>
      </c>
      <c r="H21" s="103">
        <v>104915</v>
      </c>
      <c r="I21" s="103">
        <v>6147</v>
      </c>
      <c r="J21" s="103">
        <v>92705</v>
      </c>
      <c r="K21" s="103">
        <v>6063</v>
      </c>
      <c r="L21" s="103">
        <f t="shared" si="0"/>
        <v>98768</v>
      </c>
      <c r="M21" s="103">
        <v>38239</v>
      </c>
      <c r="N21" s="103">
        <v>1178</v>
      </c>
      <c r="O21" s="46">
        <f t="shared" si="1"/>
        <v>39417</v>
      </c>
      <c r="P21" s="47">
        <f>ROUND('第5表(1)-1'!J21/'第5表(1)-1'!E21*1000,0)</f>
        <v>4474</v>
      </c>
    </row>
    <row r="22" spans="1:16" s="1" customFormat="1" ht="13.5" customHeight="1">
      <c r="A22" s="16"/>
      <c r="B22" s="87" t="s">
        <v>11</v>
      </c>
      <c r="C22" s="87"/>
      <c r="D22" s="103">
        <v>48587722</v>
      </c>
      <c r="E22" s="103">
        <v>33921942</v>
      </c>
      <c r="F22" s="103">
        <f t="shared" si="2"/>
        <v>82509664</v>
      </c>
      <c r="G22" s="103">
        <v>30653</v>
      </c>
      <c r="H22" s="103">
        <v>103085</v>
      </c>
      <c r="I22" s="103">
        <v>12359</v>
      </c>
      <c r="J22" s="103">
        <v>83810</v>
      </c>
      <c r="K22" s="103">
        <v>6916</v>
      </c>
      <c r="L22" s="103">
        <f t="shared" si="0"/>
        <v>90726</v>
      </c>
      <c r="M22" s="103">
        <v>42934</v>
      </c>
      <c r="N22" s="103">
        <v>1683</v>
      </c>
      <c r="O22" s="46">
        <f t="shared" si="1"/>
        <v>44617</v>
      </c>
      <c r="P22" s="47">
        <f>ROUND('第5表(1)-1'!J22/'第5表(1)-1'!E22*1000,0)</f>
        <v>4006</v>
      </c>
    </row>
    <row r="23" spans="1:16" s="1" customFormat="1" ht="13.5" customHeight="1">
      <c r="A23" s="16"/>
      <c r="B23" s="87" t="s">
        <v>12</v>
      </c>
      <c r="C23" s="87"/>
      <c r="D23" s="103">
        <v>175712327</v>
      </c>
      <c r="E23" s="103">
        <v>81029082</v>
      </c>
      <c r="F23" s="103">
        <f t="shared" si="2"/>
        <v>256741409</v>
      </c>
      <c r="G23" s="103">
        <v>50075</v>
      </c>
      <c r="H23" s="103">
        <v>165750</v>
      </c>
      <c r="I23" s="103">
        <v>4932</v>
      </c>
      <c r="J23" s="103">
        <v>152448</v>
      </c>
      <c r="K23" s="103">
        <v>8370</v>
      </c>
      <c r="L23" s="103">
        <f t="shared" si="0"/>
        <v>160818</v>
      </c>
      <c r="M23" s="103">
        <v>88363</v>
      </c>
      <c r="N23" s="103">
        <v>2224</v>
      </c>
      <c r="O23" s="46">
        <f t="shared" si="1"/>
        <v>90587</v>
      </c>
      <c r="P23" s="47">
        <f>ROUND('第5表(1)-1'!J23/'第5表(1)-1'!E23*1000,0)</f>
        <v>13780</v>
      </c>
    </row>
    <row r="24" spans="1:16" s="1" customFormat="1" ht="13.5" customHeight="1">
      <c r="A24" s="16"/>
      <c r="B24" s="87" t="s">
        <v>13</v>
      </c>
      <c r="C24" s="87"/>
      <c r="D24" s="103">
        <v>76634177</v>
      </c>
      <c r="E24" s="103">
        <v>51848938</v>
      </c>
      <c r="F24" s="103">
        <f t="shared" si="2"/>
        <v>128483115</v>
      </c>
      <c r="G24" s="103">
        <v>47691</v>
      </c>
      <c r="H24" s="103">
        <v>132066</v>
      </c>
      <c r="I24" s="103">
        <v>7387</v>
      </c>
      <c r="J24" s="103">
        <v>115744</v>
      </c>
      <c r="K24" s="103">
        <v>8935</v>
      </c>
      <c r="L24" s="103">
        <f t="shared" si="0"/>
        <v>124679</v>
      </c>
      <c r="M24" s="103">
        <v>65235</v>
      </c>
      <c r="N24" s="103">
        <v>1611</v>
      </c>
      <c r="O24" s="46">
        <f t="shared" si="1"/>
        <v>66846</v>
      </c>
      <c r="P24" s="47">
        <f>ROUND('第5表(1)-1'!J24/'第5表(1)-1'!E24*1000,0)</f>
        <v>5755</v>
      </c>
    </row>
    <row r="25" spans="1:16" s="1" customFormat="1" ht="13.5" customHeight="1">
      <c r="A25" s="16"/>
      <c r="B25" s="87" t="s">
        <v>14</v>
      </c>
      <c r="C25" s="87"/>
      <c r="D25" s="103">
        <v>23668716</v>
      </c>
      <c r="E25" s="103">
        <v>5622380</v>
      </c>
      <c r="F25" s="103">
        <f t="shared" si="2"/>
        <v>29291096</v>
      </c>
      <c r="G25" s="103">
        <v>39649</v>
      </c>
      <c r="H25" s="103">
        <v>103223</v>
      </c>
      <c r="I25" s="103">
        <v>17219</v>
      </c>
      <c r="J25" s="103">
        <v>81597</v>
      </c>
      <c r="K25" s="103">
        <v>4407</v>
      </c>
      <c r="L25" s="103">
        <f t="shared" si="0"/>
        <v>86004</v>
      </c>
      <c r="M25" s="103">
        <v>28598</v>
      </c>
      <c r="N25" s="103">
        <v>797</v>
      </c>
      <c r="O25" s="46">
        <f t="shared" si="1"/>
        <v>29395</v>
      </c>
      <c r="P25" s="47">
        <f>ROUND('第5表(1)-1'!J25/'第5表(1)-1'!E25*1000,0)</f>
        <v>704</v>
      </c>
    </row>
    <row r="26" spans="1:16" s="1" customFormat="1" ht="13.5" customHeight="1">
      <c r="A26" s="17"/>
      <c r="B26" s="91" t="s">
        <v>15</v>
      </c>
      <c r="C26" s="91"/>
      <c r="D26" s="104">
        <v>75433305</v>
      </c>
      <c r="E26" s="104">
        <v>27775685</v>
      </c>
      <c r="F26" s="104">
        <f t="shared" si="2"/>
        <v>103208990</v>
      </c>
      <c r="G26" s="104">
        <v>35923</v>
      </c>
      <c r="H26" s="104">
        <v>58693</v>
      </c>
      <c r="I26" s="104">
        <v>2137</v>
      </c>
      <c r="J26" s="104">
        <v>53340</v>
      </c>
      <c r="K26" s="104">
        <v>3216</v>
      </c>
      <c r="L26" s="104">
        <f t="shared" si="0"/>
        <v>56556</v>
      </c>
      <c r="M26" s="104">
        <v>30394</v>
      </c>
      <c r="N26" s="104">
        <v>841</v>
      </c>
      <c r="O26" s="48">
        <f t="shared" si="1"/>
        <v>31235</v>
      </c>
      <c r="P26" s="49">
        <f>ROUND('第5表(1)-1'!J26/'第5表(1)-1'!E26*1000,0)</f>
        <v>14890</v>
      </c>
    </row>
    <row r="27" spans="1:18" s="20" customFormat="1" ht="13.5" customHeight="1">
      <c r="A27" s="19"/>
      <c r="B27" s="87" t="s">
        <v>88</v>
      </c>
      <c r="C27" s="87"/>
      <c r="D27" s="103">
        <v>15259630</v>
      </c>
      <c r="E27" s="103">
        <v>7506864</v>
      </c>
      <c r="F27" s="103">
        <f t="shared" si="2"/>
        <v>22766494</v>
      </c>
      <c r="G27" s="103">
        <v>101066</v>
      </c>
      <c r="H27" s="103">
        <v>145184</v>
      </c>
      <c r="I27" s="103">
        <v>19955</v>
      </c>
      <c r="J27" s="103">
        <v>113019</v>
      </c>
      <c r="K27" s="103">
        <v>12210</v>
      </c>
      <c r="L27" s="103">
        <f t="shared" si="0"/>
        <v>125229</v>
      </c>
      <c r="M27" s="103">
        <v>27012</v>
      </c>
      <c r="N27" s="103">
        <v>933</v>
      </c>
      <c r="O27" s="46">
        <f t="shared" si="1"/>
        <v>27945</v>
      </c>
      <c r="P27" s="47">
        <f>ROUND('第5表(1)-1'!J27/'第5表(1)-1'!E27*1000,0)</f>
        <v>190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103">
        <v>40440519</v>
      </c>
      <c r="E28" s="103">
        <v>18436208</v>
      </c>
      <c r="F28" s="103">
        <f t="shared" si="2"/>
        <v>58876727</v>
      </c>
      <c r="G28" s="103">
        <v>49332</v>
      </c>
      <c r="H28" s="103">
        <v>95896</v>
      </c>
      <c r="I28" s="103">
        <v>14535</v>
      </c>
      <c r="J28" s="103">
        <v>75162</v>
      </c>
      <c r="K28" s="103">
        <v>6199</v>
      </c>
      <c r="L28" s="103">
        <f t="shared" si="0"/>
        <v>81361</v>
      </c>
      <c r="M28" s="103">
        <v>30279</v>
      </c>
      <c r="N28" s="103">
        <v>735</v>
      </c>
      <c r="O28" s="46">
        <f t="shared" si="1"/>
        <v>31014</v>
      </c>
      <c r="P28" s="47">
        <f>ROUND('第5表(1)-1'!J28/'第5表(1)-1'!E28*1000,0)</f>
        <v>1222</v>
      </c>
    </row>
    <row r="29" spans="1:16" s="1" customFormat="1" ht="13.5" customHeight="1">
      <c r="A29" s="16"/>
      <c r="B29" s="87" t="s">
        <v>17</v>
      </c>
      <c r="C29" s="87"/>
      <c r="D29" s="103">
        <v>40704306</v>
      </c>
      <c r="E29" s="103">
        <v>10715895</v>
      </c>
      <c r="F29" s="103">
        <f t="shared" si="2"/>
        <v>51420201</v>
      </c>
      <c r="G29" s="103">
        <v>146844</v>
      </c>
      <c r="H29" s="103">
        <v>328384</v>
      </c>
      <c r="I29" s="103">
        <v>46581</v>
      </c>
      <c r="J29" s="103">
        <v>266100</v>
      </c>
      <c r="K29" s="103">
        <v>15703</v>
      </c>
      <c r="L29" s="103">
        <f t="shared" si="0"/>
        <v>281803</v>
      </c>
      <c r="M29" s="103">
        <v>60998</v>
      </c>
      <c r="N29" s="103">
        <v>1674</v>
      </c>
      <c r="O29" s="46">
        <f t="shared" si="1"/>
        <v>62672</v>
      </c>
      <c r="P29" s="47">
        <f>ROUND('第5表(1)-1'!J29/'第5表(1)-1'!E29*1000,0)</f>
        <v>285</v>
      </c>
    </row>
    <row r="30" spans="1:16" s="1" customFormat="1" ht="13.5" customHeight="1">
      <c r="A30" s="18"/>
      <c r="B30" s="94" t="s">
        <v>18</v>
      </c>
      <c r="C30" s="94"/>
      <c r="D30" s="105">
        <v>26912606</v>
      </c>
      <c r="E30" s="105">
        <v>11505283</v>
      </c>
      <c r="F30" s="105">
        <f t="shared" si="2"/>
        <v>38417889</v>
      </c>
      <c r="G30" s="105">
        <v>124660</v>
      </c>
      <c r="H30" s="105">
        <v>269393</v>
      </c>
      <c r="I30" s="105">
        <v>31935</v>
      </c>
      <c r="J30" s="105">
        <v>220680</v>
      </c>
      <c r="K30" s="105">
        <v>16778</v>
      </c>
      <c r="L30" s="105">
        <f t="shared" si="0"/>
        <v>237458</v>
      </c>
      <c r="M30" s="105">
        <v>41084</v>
      </c>
      <c r="N30" s="105">
        <v>1367</v>
      </c>
      <c r="O30" s="50">
        <f t="shared" si="1"/>
        <v>42451</v>
      </c>
      <c r="P30" s="51">
        <f>ROUND('第5表(1)-1'!J30/'第5表(1)-1'!E30*1000,0)</f>
        <v>182</v>
      </c>
    </row>
    <row r="31" spans="1:16" s="1" customFormat="1" ht="13.5" customHeight="1">
      <c r="A31" s="16"/>
      <c r="B31" s="87" t="s">
        <v>46</v>
      </c>
      <c r="C31" s="87"/>
      <c r="D31" s="103">
        <v>40286382</v>
      </c>
      <c r="E31" s="103">
        <v>14712617</v>
      </c>
      <c r="F31" s="103">
        <f t="shared" si="2"/>
        <v>54998999</v>
      </c>
      <c r="G31" s="103">
        <v>50910</v>
      </c>
      <c r="H31" s="103">
        <v>84056</v>
      </c>
      <c r="I31" s="103">
        <v>4294</v>
      </c>
      <c r="J31" s="103">
        <v>75512</v>
      </c>
      <c r="K31" s="103">
        <v>4250</v>
      </c>
      <c r="L31" s="103">
        <f t="shared" si="0"/>
        <v>79762</v>
      </c>
      <c r="M31" s="103">
        <v>30676</v>
      </c>
      <c r="N31" s="103">
        <v>708</v>
      </c>
      <c r="O31" s="50">
        <f t="shared" si="1"/>
        <v>31384</v>
      </c>
      <c r="P31" s="51">
        <f>ROUND('第5表(1)-1'!J31/'第5表(1)-1'!E31*1000,0)</f>
        <v>2014</v>
      </c>
    </row>
    <row r="32" spans="1:18" s="38" customFormat="1" ht="17.25" customHeight="1">
      <c r="A32" s="53"/>
      <c r="B32" s="100" t="s">
        <v>19</v>
      </c>
      <c r="C32" s="100"/>
      <c r="D32" s="54">
        <f aca="true" t="shared" si="3" ref="D32:O32">SUM(D11:D31)</f>
        <v>1945402838</v>
      </c>
      <c r="E32" s="54">
        <f t="shared" si="3"/>
        <v>873988472</v>
      </c>
      <c r="F32" s="54">
        <f t="shared" si="3"/>
        <v>2819391310</v>
      </c>
      <c r="G32" s="54">
        <f t="shared" si="3"/>
        <v>1563069</v>
      </c>
      <c r="H32" s="54">
        <f t="shared" si="3"/>
        <v>3793404</v>
      </c>
      <c r="I32" s="54">
        <f t="shared" si="3"/>
        <v>363308</v>
      </c>
      <c r="J32" s="54">
        <f t="shared" si="3"/>
        <v>3192524</v>
      </c>
      <c r="K32" s="54">
        <f t="shared" si="3"/>
        <v>237572</v>
      </c>
      <c r="L32" s="54">
        <f t="shared" si="3"/>
        <v>3430096</v>
      </c>
      <c r="M32" s="54">
        <f t="shared" si="3"/>
        <v>1249155</v>
      </c>
      <c r="N32" s="54">
        <f t="shared" si="3"/>
        <v>39700</v>
      </c>
      <c r="O32" s="55">
        <f t="shared" si="3"/>
        <v>1288855</v>
      </c>
      <c r="P32" s="56">
        <f>ROUND('第5表(1)-1'!J32/'第5表(1)-1'!E32*1000,0)</f>
        <v>1924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103">
        <v>54928050</v>
      </c>
      <c r="E33" s="103">
        <v>16136899</v>
      </c>
      <c r="F33" s="103">
        <f aca="true" t="shared" si="4" ref="F33:F53">SUM(D33:E33)</f>
        <v>71064949</v>
      </c>
      <c r="G33" s="103">
        <v>6112</v>
      </c>
      <c r="H33" s="103">
        <v>21751</v>
      </c>
      <c r="I33" s="103">
        <v>283</v>
      </c>
      <c r="J33" s="103">
        <v>19717</v>
      </c>
      <c r="K33" s="103">
        <v>1751</v>
      </c>
      <c r="L33" s="103">
        <f aca="true" t="shared" si="5" ref="L33:L53">SUM(J33:K33)</f>
        <v>21468</v>
      </c>
      <c r="M33" s="103">
        <v>12658</v>
      </c>
      <c r="N33" s="103">
        <v>644</v>
      </c>
      <c r="O33" s="48">
        <f aca="true" t="shared" si="6" ref="O33:O53">SUM(M33:N33)</f>
        <v>13302</v>
      </c>
      <c r="P33" s="47">
        <f>ROUND('第5表(1)-1'!J33/'第5表(1)-1'!E33*1000,0)</f>
        <v>28921</v>
      </c>
    </row>
    <row r="34" spans="1:16" s="1" customFormat="1" ht="13.5" customHeight="1">
      <c r="A34" s="16"/>
      <c r="B34" s="87" t="s">
        <v>21</v>
      </c>
      <c r="C34" s="92"/>
      <c r="D34" s="103">
        <v>33419721</v>
      </c>
      <c r="E34" s="103">
        <v>9545186</v>
      </c>
      <c r="F34" s="103">
        <f t="shared" si="4"/>
        <v>42964907</v>
      </c>
      <c r="G34" s="103">
        <v>6496</v>
      </c>
      <c r="H34" s="103">
        <v>24236</v>
      </c>
      <c r="I34" s="103">
        <v>828</v>
      </c>
      <c r="J34" s="103">
        <v>22070</v>
      </c>
      <c r="K34" s="103">
        <v>1338</v>
      </c>
      <c r="L34" s="103">
        <f t="shared" si="5"/>
        <v>23408</v>
      </c>
      <c r="M34" s="103">
        <v>12722</v>
      </c>
      <c r="N34" s="103">
        <v>413</v>
      </c>
      <c r="O34" s="46">
        <f t="shared" si="6"/>
        <v>13135</v>
      </c>
      <c r="P34" s="47">
        <f>ROUND('第5表(1)-1'!J34/'第5表(1)-1'!E34*1000,0)</f>
        <v>19877</v>
      </c>
    </row>
    <row r="35" spans="1:16" s="1" customFormat="1" ht="13.5" customHeight="1">
      <c r="A35" s="16"/>
      <c r="B35" s="87" t="s">
        <v>22</v>
      </c>
      <c r="C35" s="92"/>
      <c r="D35" s="103">
        <v>34788519</v>
      </c>
      <c r="E35" s="103">
        <v>13116553</v>
      </c>
      <c r="F35" s="103">
        <f t="shared" si="4"/>
        <v>47905072</v>
      </c>
      <c r="G35" s="103">
        <v>41583</v>
      </c>
      <c r="H35" s="103">
        <v>80271</v>
      </c>
      <c r="I35" s="103">
        <v>4674</v>
      </c>
      <c r="J35" s="103">
        <v>71683</v>
      </c>
      <c r="K35" s="103">
        <v>3914</v>
      </c>
      <c r="L35" s="103">
        <f t="shared" si="5"/>
        <v>75597</v>
      </c>
      <c r="M35" s="103">
        <v>26848</v>
      </c>
      <c r="N35" s="103">
        <v>602</v>
      </c>
      <c r="O35" s="46">
        <f t="shared" si="6"/>
        <v>27450</v>
      </c>
      <c r="P35" s="47">
        <f>ROUND('第5表(1)-1'!J35/'第5表(1)-1'!E35*1000,0)</f>
        <v>2548</v>
      </c>
    </row>
    <row r="36" spans="1:16" s="1" customFormat="1" ht="13.5" customHeight="1">
      <c r="A36" s="16"/>
      <c r="B36" s="87" t="s">
        <v>23</v>
      </c>
      <c r="C36" s="92"/>
      <c r="D36" s="103">
        <v>31742117</v>
      </c>
      <c r="E36" s="103">
        <v>16833334</v>
      </c>
      <c r="F36" s="103">
        <f t="shared" si="4"/>
        <v>48575451</v>
      </c>
      <c r="G36" s="103">
        <v>24121</v>
      </c>
      <c r="H36" s="103">
        <v>60509</v>
      </c>
      <c r="I36" s="103">
        <v>2714</v>
      </c>
      <c r="J36" s="103">
        <v>54629</v>
      </c>
      <c r="K36" s="103">
        <v>3166</v>
      </c>
      <c r="L36" s="103">
        <f t="shared" si="5"/>
        <v>57795</v>
      </c>
      <c r="M36" s="103">
        <v>21913</v>
      </c>
      <c r="N36" s="103">
        <v>545</v>
      </c>
      <c r="O36" s="46">
        <f t="shared" si="6"/>
        <v>22458</v>
      </c>
      <c r="P36" s="47">
        <f>ROUND('第5表(1)-1'!J36/'第5表(1)-1'!E36*1000,0)</f>
        <v>3046</v>
      </c>
    </row>
    <row r="37" spans="1:16" s="1" customFormat="1" ht="13.5" customHeight="1">
      <c r="A37" s="18"/>
      <c r="B37" s="94" t="s">
        <v>24</v>
      </c>
      <c r="C37" s="95"/>
      <c r="D37" s="103">
        <v>7417085</v>
      </c>
      <c r="E37" s="103">
        <v>6236663</v>
      </c>
      <c r="F37" s="103">
        <f t="shared" si="4"/>
        <v>13653748</v>
      </c>
      <c r="G37" s="103">
        <v>12834</v>
      </c>
      <c r="H37" s="103">
        <v>30855</v>
      </c>
      <c r="I37" s="103">
        <v>2626</v>
      </c>
      <c r="J37" s="103">
        <v>26005</v>
      </c>
      <c r="K37" s="103">
        <v>2224</v>
      </c>
      <c r="L37" s="103">
        <f t="shared" si="5"/>
        <v>28229</v>
      </c>
      <c r="M37" s="103">
        <v>8319</v>
      </c>
      <c r="N37" s="103">
        <v>254</v>
      </c>
      <c r="O37" s="46">
        <f t="shared" si="6"/>
        <v>8573</v>
      </c>
      <c r="P37" s="47">
        <f>ROUND('第5表(1)-1'!J37/'第5表(1)-1'!E37*1000,0)</f>
        <v>1252</v>
      </c>
    </row>
    <row r="38" spans="1:16" s="1" customFormat="1" ht="13.5" customHeight="1">
      <c r="A38" s="16"/>
      <c r="B38" s="87" t="s">
        <v>25</v>
      </c>
      <c r="C38" s="92"/>
      <c r="D38" s="104">
        <v>18356947</v>
      </c>
      <c r="E38" s="104">
        <v>11670862</v>
      </c>
      <c r="F38" s="104">
        <f t="shared" si="4"/>
        <v>30027809</v>
      </c>
      <c r="G38" s="104">
        <v>15108</v>
      </c>
      <c r="H38" s="104">
        <v>28817</v>
      </c>
      <c r="I38" s="104">
        <v>1066</v>
      </c>
      <c r="J38" s="104">
        <v>26163</v>
      </c>
      <c r="K38" s="104">
        <v>1588</v>
      </c>
      <c r="L38" s="104">
        <f t="shared" si="5"/>
        <v>27751</v>
      </c>
      <c r="M38" s="104">
        <v>14202</v>
      </c>
      <c r="N38" s="104">
        <v>351</v>
      </c>
      <c r="O38" s="48">
        <f t="shared" si="6"/>
        <v>14553</v>
      </c>
      <c r="P38" s="49">
        <f>ROUND('第5表(1)-1'!J38/'第5表(1)-1'!E38*1000,0)</f>
        <v>5228</v>
      </c>
    </row>
    <row r="39" spans="1:16" s="1" customFormat="1" ht="13.5" customHeight="1">
      <c r="A39" s="16"/>
      <c r="B39" s="87" t="s">
        <v>26</v>
      </c>
      <c r="C39" s="92"/>
      <c r="D39" s="103">
        <v>14339058</v>
      </c>
      <c r="E39" s="103">
        <v>7419463</v>
      </c>
      <c r="F39" s="103">
        <f t="shared" si="4"/>
        <v>21758521</v>
      </c>
      <c r="G39" s="103">
        <v>19858</v>
      </c>
      <c r="H39" s="103">
        <v>25406</v>
      </c>
      <c r="I39" s="103">
        <v>1251</v>
      </c>
      <c r="J39" s="103">
        <v>23205</v>
      </c>
      <c r="K39" s="103">
        <v>950</v>
      </c>
      <c r="L39" s="103">
        <f t="shared" si="5"/>
        <v>24155</v>
      </c>
      <c r="M39" s="103">
        <v>8421</v>
      </c>
      <c r="N39" s="103">
        <v>223</v>
      </c>
      <c r="O39" s="46">
        <f t="shared" si="6"/>
        <v>8644</v>
      </c>
      <c r="P39" s="47">
        <f>ROUND('第5表(1)-1'!J39/'第5表(1)-1'!E39*1000,0)</f>
        <v>3159</v>
      </c>
    </row>
    <row r="40" spans="1:16" s="1" customFormat="1" ht="13.5" customHeight="1">
      <c r="A40" s="16"/>
      <c r="B40" s="87" t="s">
        <v>27</v>
      </c>
      <c r="C40" s="92"/>
      <c r="D40" s="103">
        <v>19929537</v>
      </c>
      <c r="E40" s="103">
        <v>9485302</v>
      </c>
      <c r="F40" s="103">
        <f t="shared" si="4"/>
        <v>29414839</v>
      </c>
      <c r="G40" s="103">
        <v>23637</v>
      </c>
      <c r="H40" s="103">
        <v>31171</v>
      </c>
      <c r="I40" s="103">
        <v>1138</v>
      </c>
      <c r="J40" s="103">
        <v>29195</v>
      </c>
      <c r="K40" s="103">
        <v>838</v>
      </c>
      <c r="L40" s="103">
        <f t="shared" si="5"/>
        <v>30033</v>
      </c>
      <c r="M40" s="103">
        <v>12570</v>
      </c>
      <c r="N40" s="103">
        <v>216</v>
      </c>
      <c r="O40" s="46">
        <f t="shared" si="6"/>
        <v>12786</v>
      </c>
      <c r="P40" s="47">
        <f>ROUND('第5表(1)-1'!J40/'第5表(1)-1'!E40*1000,0)</f>
        <v>6084</v>
      </c>
    </row>
    <row r="41" spans="1:16" s="1" customFormat="1" ht="13.5" customHeight="1">
      <c r="A41" s="16"/>
      <c r="B41" s="87" t="s">
        <v>28</v>
      </c>
      <c r="C41" s="92"/>
      <c r="D41" s="103">
        <v>19937472</v>
      </c>
      <c r="E41" s="103">
        <v>6235044</v>
      </c>
      <c r="F41" s="103">
        <f t="shared" si="4"/>
        <v>26172516</v>
      </c>
      <c r="G41" s="103">
        <v>68606</v>
      </c>
      <c r="H41" s="103">
        <v>131409</v>
      </c>
      <c r="I41" s="103">
        <v>22711</v>
      </c>
      <c r="J41" s="103">
        <v>91963</v>
      </c>
      <c r="K41" s="103">
        <v>16735</v>
      </c>
      <c r="L41" s="103">
        <f t="shared" si="5"/>
        <v>108698</v>
      </c>
      <c r="M41" s="103">
        <v>26604</v>
      </c>
      <c r="N41" s="103">
        <v>757</v>
      </c>
      <c r="O41" s="46">
        <f t="shared" si="6"/>
        <v>27361</v>
      </c>
      <c r="P41" s="47">
        <f>ROUND('第5表(1)-1'!J41/'第5表(1)-1'!E41*1000,0)</f>
        <v>297</v>
      </c>
    </row>
    <row r="42" spans="1:16" s="1" customFormat="1" ht="13.5" customHeight="1">
      <c r="A42" s="18"/>
      <c r="B42" s="94" t="s">
        <v>29</v>
      </c>
      <c r="C42" s="95"/>
      <c r="D42" s="105">
        <v>22140624</v>
      </c>
      <c r="E42" s="105">
        <v>9765575</v>
      </c>
      <c r="F42" s="105">
        <f t="shared" si="4"/>
        <v>31906199</v>
      </c>
      <c r="G42" s="105">
        <v>26693</v>
      </c>
      <c r="H42" s="105">
        <v>43893</v>
      </c>
      <c r="I42" s="105">
        <v>1872</v>
      </c>
      <c r="J42" s="105">
        <v>39352</v>
      </c>
      <c r="K42" s="105">
        <v>2669</v>
      </c>
      <c r="L42" s="105">
        <f t="shared" si="5"/>
        <v>42021</v>
      </c>
      <c r="M42" s="105">
        <v>17749</v>
      </c>
      <c r="N42" s="105">
        <v>428</v>
      </c>
      <c r="O42" s="50">
        <f t="shared" si="6"/>
        <v>18177</v>
      </c>
      <c r="P42" s="51">
        <f>ROUND('第5表(1)-1'!J42/'第5表(1)-1'!E42*1000,0)</f>
        <v>3174</v>
      </c>
    </row>
    <row r="43" spans="1:16" s="1" customFormat="1" ht="13.5" customHeight="1">
      <c r="A43" s="16"/>
      <c r="B43" s="87" t="s">
        <v>30</v>
      </c>
      <c r="C43" s="92"/>
      <c r="D43" s="103">
        <v>24586042</v>
      </c>
      <c r="E43" s="103">
        <v>9527592</v>
      </c>
      <c r="F43" s="103">
        <f t="shared" si="4"/>
        <v>34113634</v>
      </c>
      <c r="G43" s="103">
        <v>19923</v>
      </c>
      <c r="H43" s="103">
        <v>43284</v>
      </c>
      <c r="I43" s="103">
        <v>1814</v>
      </c>
      <c r="J43" s="103">
        <v>39264</v>
      </c>
      <c r="K43" s="103">
        <v>2206</v>
      </c>
      <c r="L43" s="103">
        <f t="shared" si="5"/>
        <v>41470</v>
      </c>
      <c r="M43" s="103">
        <v>18131</v>
      </c>
      <c r="N43" s="103">
        <v>395</v>
      </c>
      <c r="O43" s="46">
        <f t="shared" si="6"/>
        <v>18526</v>
      </c>
      <c r="P43" s="47">
        <f>ROUND('第5表(1)-1'!J43/'第5表(1)-1'!E43*1000,0)</f>
        <v>3979</v>
      </c>
    </row>
    <row r="44" spans="1:16" s="1" customFormat="1" ht="13.5" customHeight="1">
      <c r="A44" s="16"/>
      <c r="B44" s="87" t="s">
        <v>31</v>
      </c>
      <c r="C44" s="92"/>
      <c r="D44" s="103">
        <v>24698272</v>
      </c>
      <c r="E44" s="103">
        <v>7416060</v>
      </c>
      <c r="F44" s="103">
        <f t="shared" si="4"/>
        <v>32114332</v>
      </c>
      <c r="G44" s="103">
        <v>4646</v>
      </c>
      <c r="H44" s="103">
        <v>16062</v>
      </c>
      <c r="I44" s="103">
        <v>232</v>
      </c>
      <c r="J44" s="103">
        <v>14794</v>
      </c>
      <c r="K44" s="103">
        <v>1036</v>
      </c>
      <c r="L44" s="103">
        <f t="shared" si="5"/>
        <v>15830</v>
      </c>
      <c r="M44" s="103">
        <v>8885</v>
      </c>
      <c r="N44" s="103">
        <v>275</v>
      </c>
      <c r="O44" s="46">
        <f t="shared" si="6"/>
        <v>9160</v>
      </c>
      <c r="P44" s="47">
        <f>ROUND('第5表(1)-1'!J44/'第5表(1)-1'!E44*1000,0)</f>
        <v>24368</v>
      </c>
    </row>
    <row r="45" spans="1:16" s="1" customFormat="1" ht="13.5" customHeight="1">
      <c r="A45" s="16"/>
      <c r="B45" s="87" t="s">
        <v>32</v>
      </c>
      <c r="C45" s="92"/>
      <c r="D45" s="103">
        <v>7748256</v>
      </c>
      <c r="E45" s="103">
        <v>5232217</v>
      </c>
      <c r="F45" s="103">
        <f t="shared" si="4"/>
        <v>12980473</v>
      </c>
      <c r="G45" s="103">
        <v>8228</v>
      </c>
      <c r="H45" s="103">
        <v>15780</v>
      </c>
      <c r="I45" s="103">
        <v>1169</v>
      </c>
      <c r="J45" s="103">
        <v>13317</v>
      </c>
      <c r="K45" s="103">
        <v>1294</v>
      </c>
      <c r="L45" s="103">
        <f t="shared" si="5"/>
        <v>14611</v>
      </c>
      <c r="M45" s="103">
        <v>6131</v>
      </c>
      <c r="N45" s="103">
        <v>198</v>
      </c>
      <c r="O45" s="46">
        <f t="shared" si="6"/>
        <v>6329</v>
      </c>
      <c r="P45" s="47">
        <f>ROUND('第5表(1)-1'!J45/'第5表(1)-1'!E45*1000,0)</f>
        <v>3715</v>
      </c>
    </row>
    <row r="46" spans="1:16" s="1" customFormat="1" ht="13.5" customHeight="1">
      <c r="A46" s="16"/>
      <c r="B46" s="87" t="s">
        <v>33</v>
      </c>
      <c r="C46" s="92"/>
      <c r="D46" s="103">
        <v>6117753</v>
      </c>
      <c r="E46" s="103">
        <v>4619470</v>
      </c>
      <c r="F46" s="103">
        <f t="shared" si="4"/>
        <v>10737223</v>
      </c>
      <c r="G46" s="103">
        <v>8123</v>
      </c>
      <c r="H46" s="103">
        <v>16569</v>
      </c>
      <c r="I46" s="103">
        <v>1242</v>
      </c>
      <c r="J46" s="103">
        <v>13365</v>
      </c>
      <c r="K46" s="103">
        <v>1962</v>
      </c>
      <c r="L46" s="103">
        <f t="shared" si="5"/>
        <v>15327</v>
      </c>
      <c r="M46" s="103">
        <v>5521</v>
      </c>
      <c r="N46" s="103">
        <v>219</v>
      </c>
      <c r="O46" s="46">
        <f t="shared" si="6"/>
        <v>5740</v>
      </c>
      <c r="P46" s="47">
        <f>ROUND('第5表(1)-1'!J46/'第5表(1)-1'!E46*1000,0)</f>
        <v>2016</v>
      </c>
    </row>
    <row r="47" spans="1:16" s="1" customFormat="1" ht="13.5" customHeight="1">
      <c r="A47" s="18"/>
      <c r="B47" s="94" t="s">
        <v>34</v>
      </c>
      <c r="C47" s="95"/>
      <c r="D47" s="103">
        <v>8220075</v>
      </c>
      <c r="E47" s="103">
        <v>4763349</v>
      </c>
      <c r="F47" s="103">
        <f t="shared" si="4"/>
        <v>12983424</v>
      </c>
      <c r="G47" s="103">
        <v>14328</v>
      </c>
      <c r="H47" s="103">
        <v>32222</v>
      </c>
      <c r="I47" s="103">
        <v>2606</v>
      </c>
      <c r="J47" s="103">
        <v>27187</v>
      </c>
      <c r="K47" s="103">
        <v>2429</v>
      </c>
      <c r="L47" s="103">
        <f t="shared" si="5"/>
        <v>29616</v>
      </c>
      <c r="M47" s="103">
        <v>9851</v>
      </c>
      <c r="N47" s="103">
        <v>279</v>
      </c>
      <c r="O47" s="46">
        <f t="shared" si="6"/>
        <v>10130</v>
      </c>
      <c r="P47" s="47">
        <f>ROUND('第5表(1)-1'!J47/'第5表(1)-1'!E47*1000,0)</f>
        <v>1249</v>
      </c>
    </row>
    <row r="48" spans="1:16" s="1" customFormat="1" ht="13.5" customHeight="1">
      <c r="A48" s="16"/>
      <c r="B48" s="87" t="s">
        <v>35</v>
      </c>
      <c r="C48" s="92"/>
      <c r="D48" s="104">
        <v>2375283</v>
      </c>
      <c r="E48" s="104">
        <v>1160276</v>
      </c>
      <c r="F48" s="104">
        <f t="shared" si="4"/>
        <v>3535559</v>
      </c>
      <c r="G48" s="104">
        <v>16666</v>
      </c>
      <c r="H48" s="104">
        <v>44483</v>
      </c>
      <c r="I48" s="104">
        <v>6926</v>
      </c>
      <c r="J48" s="104">
        <v>36343</v>
      </c>
      <c r="K48" s="104">
        <v>1214</v>
      </c>
      <c r="L48" s="104">
        <f t="shared" si="5"/>
        <v>37557</v>
      </c>
      <c r="M48" s="104">
        <v>6849</v>
      </c>
      <c r="N48" s="104">
        <v>123</v>
      </c>
      <c r="O48" s="48">
        <f t="shared" si="6"/>
        <v>6972</v>
      </c>
      <c r="P48" s="49">
        <f>ROUND('第5表(1)-1'!J48/'第5表(1)-1'!E48*1000,0)</f>
        <v>170</v>
      </c>
    </row>
    <row r="49" spans="1:16" s="1" customFormat="1" ht="13.5" customHeight="1">
      <c r="A49" s="16"/>
      <c r="B49" s="87" t="s">
        <v>36</v>
      </c>
      <c r="C49" s="92"/>
      <c r="D49" s="103">
        <v>8219503</v>
      </c>
      <c r="E49" s="103">
        <v>3438926</v>
      </c>
      <c r="F49" s="103">
        <f t="shared" si="4"/>
        <v>11658429</v>
      </c>
      <c r="G49" s="103">
        <v>28838</v>
      </c>
      <c r="H49" s="103">
        <v>69819</v>
      </c>
      <c r="I49" s="103">
        <v>10662</v>
      </c>
      <c r="J49" s="103">
        <v>56264</v>
      </c>
      <c r="K49" s="103">
        <v>2893</v>
      </c>
      <c r="L49" s="103">
        <f t="shared" si="5"/>
        <v>59157</v>
      </c>
      <c r="M49" s="103">
        <v>14902</v>
      </c>
      <c r="N49" s="103">
        <v>294</v>
      </c>
      <c r="O49" s="46">
        <f t="shared" si="6"/>
        <v>15196</v>
      </c>
      <c r="P49" s="47">
        <f>ROUND('第5表(1)-1'!J49/'第5表(1)-1'!E49*1000,0)</f>
        <v>354</v>
      </c>
    </row>
    <row r="50" spans="1:16" s="1" customFormat="1" ht="13.5" customHeight="1">
      <c r="A50" s="16"/>
      <c r="B50" s="87" t="s">
        <v>37</v>
      </c>
      <c r="C50" s="92"/>
      <c r="D50" s="103">
        <v>6099971</v>
      </c>
      <c r="E50" s="103">
        <v>1763662</v>
      </c>
      <c r="F50" s="103">
        <f t="shared" si="4"/>
        <v>7863633</v>
      </c>
      <c r="G50" s="103">
        <v>27186</v>
      </c>
      <c r="H50" s="103">
        <v>84645</v>
      </c>
      <c r="I50" s="103">
        <v>14599</v>
      </c>
      <c r="J50" s="103">
        <v>67474</v>
      </c>
      <c r="K50" s="103">
        <v>2572</v>
      </c>
      <c r="L50" s="103">
        <f t="shared" si="5"/>
        <v>70046</v>
      </c>
      <c r="M50" s="103">
        <v>15162</v>
      </c>
      <c r="N50" s="103">
        <v>386</v>
      </c>
      <c r="O50" s="46">
        <f t="shared" si="6"/>
        <v>15548</v>
      </c>
      <c r="P50" s="47">
        <f>ROUND('第5表(1)-1'!J50/'第5表(1)-1'!E50*1000,0)</f>
        <v>89</v>
      </c>
    </row>
    <row r="51" spans="1:16" s="1" customFormat="1" ht="13.5" customHeight="1">
      <c r="A51" s="16"/>
      <c r="B51" s="87" t="s">
        <v>38</v>
      </c>
      <c r="C51" s="92"/>
      <c r="D51" s="103">
        <v>1759487</v>
      </c>
      <c r="E51" s="103">
        <v>96788</v>
      </c>
      <c r="F51" s="103">
        <f t="shared" si="4"/>
        <v>1856275</v>
      </c>
      <c r="G51" s="103">
        <v>8857</v>
      </c>
      <c r="H51" s="103">
        <v>20413</v>
      </c>
      <c r="I51" s="103">
        <v>1838</v>
      </c>
      <c r="J51" s="103">
        <v>18130</v>
      </c>
      <c r="K51" s="103">
        <v>445</v>
      </c>
      <c r="L51" s="103">
        <f t="shared" si="5"/>
        <v>18575</v>
      </c>
      <c r="M51" s="103">
        <v>3781</v>
      </c>
      <c r="N51" s="103">
        <v>59</v>
      </c>
      <c r="O51" s="46">
        <f t="shared" si="6"/>
        <v>3840</v>
      </c>
      <c r="P51" s="47">
        <f>ROUND('第5表(1)-1'!J51/'第5表(1)-1'!E51*1000,0)</f>
        <v>47</v>
      </c>
    </row>
    <row r="52" spans="1:16" s="1" customFormat="1" ht="13.5" customHeight="1">
      <c r="A52" s="18"/>
      <c r="B52" s="94" t="s">
        <v>39</v>
      </c>
      <c r="C52" s="95"/>
      <c r="D52" s="105">
        <v>12553173</v>
      </c>
      <c r="E52" s="105">
        <v>9649590</v>
      </c>
      <c r="F52" s="105">
        <f t="shared" si="4"/>
        <v>22202763</v>
      </c>
      <c r="G52" s="105">
        <v>21366</v>
      </c>
      <c r="H52" s="105">
        <v>46293</v>
      </c>
      <c r="I52" s="105">
        <v>4384</v>
      </c>
      <c r="J52" s="105">
        <v>39570</v>
      </c>
      <c r="K52" s="105">
        <v>2339</v>
      </c>
      <c r="L52" s="105">
        <f t="shared" si="5"/>
        <v>41909</v>
      </c>
      <c r="M52" s="105">
        <v>16480</v>
      </c>
      <c r="N52" s="105">
        <v>421</v>
      </c>
      <c r="O52" s="50">
        <f t="shared" si="6"/>
        <v>16901</v>
      </c>
      <c r="P52" s="47">
        <f>ROUND('第5表(1)-1'!J52/'第5表(1)-1'!E52*1000,0)</f>
        <v>1792</v>
      </c>
    </row>
    <row r="53" spans="1:16" s="1" customFormat="1" ht="13.5" customHeight="1">
      <c r="A53" s="16"/>
      <c r="B53" s="87" t="s">
        <v>40</v>
      </c>
      <c r="C53" s="92"/>
      <c r="D53" s="103">
        <v>604731</v>
      </c>
      <c r="E53" s="103">
        <v>507963</v>
      </c>
      <c r="F53" s="103">
        <f t="shared" si="4"/>
        <v>1112694</v>
      </c>
      <c r="G53" s="103">
        <v>10720</v>
      </c>
      <c r="H53" s="103">
        <v>17280</v>
      </c>
      <c r="I53" s="103">
        <v>2897</v>
      </c>
      <c r="J53" s="103">
        <v>12228</v>
      </c>
      <c r="K53" s="103">
        <v>2155</v>
      </c>
      <c r="L53" s="103">
        <f t="shared" si="5"/>
        <v>14383</v>
      </c>
      <c r="M53" s="103">
        <v>1976</v>
      </c>
      <c r="N53" s="103">
        <v>81</v>
      </c>
      <c r="O53" s="50">
        <f t="shared" si="6"/>
        <v>2057</v>
      </c>
      <c r="P53" s="52">
        <f>ROUND('第5表(1)-1'!J53/'第5表(1)-1'!E53*1000,0)</f>
        <v>52</v>
      </c>
    </row>
    <row r="54" spans="1:18" s="1" customFormat="1" ht="17.25" customHeight="1">
      <c r="A54" s="57"/>
      <c r="B54" s="58" t="s">
        <v>41</v>
      </c>
      <c r="C54" s="59"/>
      <c r="D54" s="69">
        <f aca="true" t="shared" si="7" ref="D54:O54">SUM(D33:D53)</f>
        <v>359981676</v>
      </c>
      <c r="E54" s="69">
        <f t="shared" si="7"/>
        <v>154620774</v>
      </c>
      <c r="F54" s="69">
        <f t="shared" si="7"/>
        <v>514602450</v>
      </c>
      <c r="G54" s="69">
        <f t="shared" si="7"/>
        <v>413929</v>
      </c>
      <c r="H54" s="69">
        <f t="shared" si="7"/>
        <v>885168</v>
      </c>
      <c r="I54" s="69">
        <f t="shared" si="7"/>
        <v>87532</v>
      </c>
      <c r="J54" s="69">
        <f t="shared" si="7"/>
        <v>741918</v>
      </c>
      <c r="K54" s="69">
        <f t="shared" si="7"/>
        <v>55718</v>
      </c>
      <c r="L54" s="69">
        <f t="shared" si="7"/>
        <v>797636</v>
      </c>
      <c r="M54" s="70">
        <f t="shared" si="7"/>
        <v>269675</v>
      </c>
      <c r="N54" s="69">
        <f t="shared" si="7"/>
        <v>7163</v>
      </c>
      <c r="O54" s="71">
        <f t="shared" si="7"/>
        <v>276838</v>
      </c>
      <c r="P54" s="72">
        <f>ROUND('第5表(1)-1'!J54/'第5表(1)-1'!E54*1000,0)</f>
        <v>1378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73">
        <f aca="true" t="shared" si="8" ref="D55:O55">D32+D54</f>
        <v>2305384514</v>
      </c>
      <c r="E55" s="73">
        <f t="shared" si="8"/>
        <v>1028609246</v>
      </c>
      <c r="F55" s="73">
        <f t="shared" si="8"/>
        <v>3333993760</v>
      </c>
      <c r="G55" s="73">
        <f t="shared" si="8"/>
        <v>1976998</v>
      </c>
      <c r="H55" s="73">
        <f t="shared" si="8"/>
        <v>4678572</v>
      </c>
      <c r="I55" s="73">
        <f t="shared" si="8"/>
        <v>450840</v>
      </c>
      <c r="J55" s="73">
        <f t="shared" si="8"/>
        <v>3934442</v>
      </c>
      <c r="K55" s="73">
        <f t="shared" si="8"/>
        <v>293290</v>
      </c>
      <c r="L55" s="73">
        <f t="shared" si="8"/>
        <v>4227732</v>
      </c>
      <c r="M55" s="73">
        <f t="shared" si="8"/>
        <v>1518830</v>
      </c>
      <c r="N55" s="73">
        <f t="shared" si="8"/>
        <v>46863</v>
      </c>
      <c r="O55" s="74">
        <f t="shared" si="8"/>
        <v>1565693</v>
      </c>
      <c r="P55" s="75">
        <f>ROUND('第5表(1)-1'!J55/'第5表(1)-1'!E55*1000,0)</f>
        <v>1820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1" customFormat="1" ht="11.25"/>
    <row r="58" s="21" customFormat="1" ht="11.25"/>
    <row r="59" s="21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ignoredErrors>
    <ignoredError sqref="O32" formula="1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95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75390625" style="22" customWidth="1"/>
    <col min="18" max="18" width="12.125" style="22" customWidth="1"/>
    <col min="19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8" s="1" customFormat="1" ht="13.5" customHeight="1">
      <c r="A11" s="16"/>
      <c r="B11" s="87" t="s">
        <v>0</v>
      </c>
      <c r="C11" s="87"/>
      <c r="D11" s="40">
        <v>885286</v>
      </c>
      <c r="E11" s="40">
        <v>5903358</v>
      </c>
      <c r="F11" s="106">
        <f>SUM(D11:E11)</f>
        <v>6788644</v>
      </c>
      <c r="G11" s="40">
        <v>74458</v>
      </c>
      <c r="H11" s="40">
        <v>4517</v>
      </c>
      <c r="I11" s="40">
        <v>443</v>
      </c>
      <c r="J11" s="40">
        <v>1525</v>
      </c>
      <c r="K11" s="40">
        <v>2549</v>
      </c>
      <c r="L11" s="106">
        <f>SUM(J11:K11)</f>
        <v>4074</v>
      </c>
      <c r="M11" s="40">
        <v>946</v>
      </c>
      <c r="N11" s="40">
        <v>145</v>
      </c>
      <c r="O11" s="44">
        <f>SUM(M11:N11)</f>
        <v>1091</v>
      </c>
      <c r="P11" s="45">
        <f>ROUND('第5表(13)-1'!J11/'第5表(13)-1'!E11*1000,0)</f>
        <v>4893</v>
      </c>
      <c r="Q11" s="31"/>
      <c r="R11" s="31"/>
    </row>
    <row r="12" spans="1:18" s="1" customFormat="1" ht="13.5" customHeight="1">
      <c r="A12" s="16"/>
      <c r="B12" s="87" t="s">
        <v>1</v>
      </c>
      <c r="C12" s="87"/>
      <c r="D12" s="41">
        <v>28914762</v>
      </c>
      <c r="E12" s="41">
        <v>17573503</v>
      </c>
      <c r="F12" s="107">
        <f aca="true" t="shared" si="0" ref="F12:F31">SUM(D12:E12)</f>
        <v>46488265</v>
      </c>
      <c r="G12" s="41">
        <v>83525</v>
      </c>
      <c r="H12" s="41">
        <v>16034</v>
      </c>
      <c r="I12" s="41">
        <v>710</v>
      </c>
      <c r="J12" s="41">
        <v>9722</v>
      </c>
      <c r="K12" s="41">
        <v>5602</v>
      </c>
      <c r="L12" s="107">
        <f aca="true" t="shared" si="1" ref="L12:L31">SUM(J12:K12)</f>
        <v>15324</v>
      </c>
      <c r="M12" s="41">
        <v>4918</v>
      </c>
      <c r="N12" s="41">
        <v>521</v>
      </c>
      <c r="O12" s="46">
        <f aca="true" t="shared" si="2" ref="O12:O31">SUM(M12:N12)</f>
        <v>5439</v>
      </c>
      <c r="P12" s="47">
        <f>ROUND('第5表(13)-1'!J12/'第5表(13)-1'!E12*1000,0)</f>
        <v>11130</v>
      </c>
      <c r="Q12" s="31"/>
      <c r="R12" s="31"/>
    </row>
    <row r="13" spans="1:18" s="1" customFormat="1" ht="13.5" customHeight="1">
      <c r="A13" s="16"/>
      <c r="B13" s="87" t="s">
        <v>2</v>
      </c>
      <c r="C13" s="87"/>
      <c r="D13" s="41">
        <v>10895814</v>
      </c>
      <c r="E13" s="41">
        <v>10514283</v>
      </c>
      <c r="F13" s="107">
        <f t="shared" si="0"/>
        <v>21410097</v>
      </c>
      <c r="G13" s="41">
        <v>179849</v>
      </c>
      <c r="H13" s="41">
        <v>81684</v>
      </c>
      <c r="I13" s="41">
        <v>11995</v>
      </c>
      <c r="J13" s="41">
        <v>58068</v>
      </c>
      <c r="K13" s="41">
        <v>11621</v>
      </c>
      <c r="L13" s="107">
        <f t="shared" si="1"/>
        <v>69689</v>
      </c>
      <c r="M13" s="41">
        <v>12332</v>
      </c>
      <c r="N13" s="41">
        <v>1082</v>
      </c>
      <c r="O13" s="46">
        <f t="shared" si="2"/>
        <v>13414</v>
      </c>
      <c r="P13" s="47">
        <f>ROUND('第5表(13)-1'!J13/'第5表(13)-1'!E13*1000,0)</f>
        <v>616</v>
      </c>
      <c r="Q13" s="31"/>
      <c r="R13" s="31"/>
    </row>
    <row r="14" spans="1:18" s="1" customFormat="1" ht="13.5" customHeight="1">
      <c r="A14" s="16"/>
      <c r="B14" s="87" t="s">
        <v>3</v>
      </c>
      <c r="C14" s="87"/>
      <c r="D14" s="41">
        <v>11023291</v>
      </c>
      <c r="E14" s="41">
        <v>7690851</v>
      </c>
      <c r="F14" s="107">
        <f t="shared" si="0"/>
        <v>18714142</v>
      </c>
      <c r="G14" s="41">
        <v>34380</v>
      </c>
      <c r="H14" s="41">
        <v>8243</v>
      </c>
      <c r="I14" s="41">
        <v>726</v>
      </c>
      <c r="J14" s="41">
        <v>5471</v>
      </c>
      <c r="K14" s="41">
        <v>2046</v>
      </c>
      <c r="L14" s="107">
        <f t="shared" si="1"/>
        <v>7517</v>
      </c>
      <c r="M14" s="41">
        <v>2983</v>
      </c>
      <c r="N14" s="41">
        <v>429</v>
      </c>
      <c r="O14" s="46">
        <f t="shared" si="2"/>
        <v>3412</v>
      </c>
      <c r="P14" s="47">
        <f>ROUND('第5表(13)-1'!J14/'第5表(13)-1'!E14*1000,0)</f>
        <v>5681</v>
      </c>
      <c r="Q14" s="31"/>
      <c r="R14" s="31"/>
    </row>
    <row r="15" spans="1:18" s="1" customFormat="1" ht="13.5" customHeight="1">
      <c r="A15" s="16"/>
      <c r="B15" s="87" t="s">
        <v>4</v>
      </c>
      <c r="C15" s="87"/>
      <c r="D15" s="41">
        <v>10504525</v>
      </c>
      <c r="E15" s="41">
        <v>11036112</v>
      </c>
      <c r="F15" s="107">
        <f t="shared" si="0"/>
        <v>21540637</v>
      </c>
      <c r="G15" s="41">
        <v>98202</v>
      </c>
      <c r="H15" s="41">
        <v>23198</v>
      </c>
      <c r="I15" s="41">
        <v>2878</v>
      </c>
      <c r="J15" s="41">
        <v>14208</v>
      </c>
      <c r="K15" s="41">
        <v>6112</v>
      </c>
      <c r="L15" s="107">
        <f t="shared" si="1"/>
        <v>20320</v>
      </c>
      <c r="M15" s="41">
        <v>5779</v>
      </c>
      <c r="N15" s="41">
        <v>692</v>
      </c>
      <c r="O15" s="46">
        <f t="shared" si="2"/>
        <v>6471</v>
      </c>
      <c r="P15" s="47">
        <f>ROUND('第5表(13)-1'!J15/'第5表(13)-1'!E15*1000,0)</f>
        <v>2728</v>
      </c>
      <c r="Q15" s="31"/>
      <c r="R15" s="31"/>
    </row>
    <row r="16" spans="1:18" s="1" customFormat="1" ht="13.5" customHeight="1">
      <c r="A16" s="17"/>
      <c r="B16" s="91" t="s">
        <v>5</v>
      </c>
      <c r="C16" s="91"/>
      <c r="D16" s="42">
        <v>11532571</v>
      </c>
      <c r="E16" s="42">
        <v>10167461</v>
      </c>
      <c r="F16" s="108">
        <f t="shared" si="0"/>
        <v>21700032</v>
      </c>
      <c r="G16" s="42">
        <v>110999</v>
      </c>
      <c r="H16" s="42">
        <v>46524</v>
      </c>
      <c r="I16" s="42">
        <v>7849</v>
      </c>
      <c r="J16" s="42">
        <v>32300</v>
      </c>
      <c r="K16" s="42">
        <v>6375</v>
      </c>
      <c r="L16" s="108">
        <f t="shared" si="1"/>
        <v>38675</v>
      </c>
      <c r="M16" s="42">
        <v>11966</v>
      </c>
      <c r="N16" s="42">
        <v>728</v>
      </c>
      <c r="O16" s="48">
        <f t="shared" si="2"/>
        <v>12694</v>
      </c>
      <c r="P16" s="49">
        <f>ROUND('第5表(13)-1'!J16/'第5表(13)-1'!E16*1000,0)</f>
        <v>1223</v>
      </c>
      <c r="Q16" s="31"/>
      <c r="R16" s="31"/>
    </row>
    <row r="17" spans="1:18" s="1" customFormat="1" ht="13.5" customHeight="1">
      <c r="A17" s="16"/>
      <c r="B17" s="87" t="s">
        <v>6</v>
      </c>
      <c r="C17" s="87"/>
      <c r="D17" s="41">
        <v>2099899</v>
      </c>
      <c r="E17" s="41">
        <v>1277635</v>
      </c>
      <c r="F17" s="107">
        <f t="shared" si="0"/>
        <v>3377534</v>
      </c>
      <c r="G17" s="41">
        <v>31209</v>
      </c>
      <c r="H17" s="41">
        <v>6772</v>
      </c>
      <c r="I17" s="41">
        <v>840</v>
      </c>
      <c r="J17" s="41">
        <v>3518</v>
      </c>
      <c r="K17" s="41">
        <v>2414</v>
      </c>
      <c r="L17" s="107">
        <f t="shared" si="1"/>
        <v>5932</v>
      </c>
      <c r="M17" s="41">
        <v>1707</v>
      </c>
      <c r="N17" s="41">
        <v>187</v>
      </c>
      <c r="O17" s="46">
        <f t="shared" si="2"/>
        <v>1894</v>
      </c>
      <c r="P17" s="47">
        <f>ROUND('第5表(13)-1'!J17/'第5表(13)-1'!E17*1000,0)</f>
        <v>1967</v>
      </c>
      <c r="Q17" s="31"/>
      <c r="R17" s="31"/>
    </row>
    <row r="18" spans="1:18" s="1" customFormat="1" ht="13.5" customHeight="1">
      <c r="A18" s="16"/>
      <c r="B18" s="87" t="s">
        <v>7</v>
      </c>
      <c r="C18" s="87"/>
      <c r="D18" s="41">
        <v>3013461</v>
      </c>
      <c r="E18" s="41">
        <v>6420751</v>
      </c>
      <c r="F18" s="107">
        <f t="shared" si="0"/>
        <v>9434212</v>
      </c>
      <c r="G18" s="41">
        <v>40884</v>
      </c>
      <c r="H18" s="41">
        <v>14396</v>
      </c>
      <c r="I18" s="41">
        <v>2832</v>
      </c>
      <c r="J18" s="41">
        <v>8429</v>
      </c>
      <c r="K18" s="41">
        <v>3135</v>
      </c>
      <c r="L18" s="107">
        <f t="shared" si="1"/>
        <v>11564</v>
      </c>
      <c r="M18" s="41">
        <v>3488</v>
      </c>
      <c r="N18" s="41">
        <v>396</v>
      </c>
      <c r="O18" s="46">
        <f t="shared" si="2"/>
        <v>3884</v>
      </c>
      <c r="P18" s="47">
        <f>ROUND('第5表(13)-1'!J18/'第5表(13)-1'!E18*1000,0)</f>
        <v>968</v>
      </c>
      <c r="Q18" s="31"/>
      <c r="R18" s="31"/>
    </row>
    <row r="19" spans="1:18" s="1" customFormat="1" ht="13.5" customHeight="1">
      <c r="A19" s="16"/>
      <c r="B19" s="87" t="s">
        <v>8</v>
      </c>
      <c r="C19" s="87"/>
      <c r="D19" s="41">
        <v>11795249</v>
      </c>
      <c r="E19" s="41">
        <v>4766978</v>
      </c>
      <c r="F19" s="107">
        <f t="shared" si="0"/>
        <v>16562227</v>
      </c>
      <c r="G19" s="41">
        <v>22681</v>
      </c>
      <c r="H19" s="41">
        <v>4669</v>
      </c>
      <c r="I19" s="41">
        <v>78</v>
      </c>
      <c r="J19" s="41">
        <v>3199</v>
      </c>
      <c r="K19" s="41">
        <v>1392</v>
      </c>
      <c r="L19" s="107">
        <f t="shared" si="1"/>
        <v>4591</v>
      </c>
      <c r="M19" s="41">
        <v>2081</v>
      </c>
      <c r="N19" s="41">
        <v>264</v>
      </c>
      <c r="O19" s="46">
        <f t="shared" si="2"/>
        <v>2345</v>
      </c>
      <c r="P19" s="47">
        <f>ROUND('第5表(13)-1'!J19/'第5表(13)-1'!E19*1000,0)</f>
        <v>14398</v>
      </c>
      <c r="Q19" s="31"/>
      <c r="R19" s="31"/>
    </row>
    <row r="20" spans="1:18" s="1" customFormat="1" ht="13.5" customHeight="1">
      <c r="A20" s="18"/>
      <c r="B20" s="94" t="s">
        <v>9</v>
      </c>
      <c r="C20" s="94"/>
      <c r="D20" s="41">
        <v>5650103</v>
      </c>
      <c r="E20" s="41">
        <v>5084326</v>
      </c>
      <c r="F20" s="107">
        <f t="shared" si="0"/>
        <v>10734429</v>
      </c>
      <c r="G20" s="41">
        <v>81293</v>
      </c>
      <c r="H20" s="41">
        <v>30269</v>
      </c>
      <c r="I20" s="41">
        <v>3702</v>
      </c>
      <c r="J20" s="41">
        <v>22442</v>
      </c>
      <c r="K20" s="41">
        <v>4125</v>
      </c>
      <c r="L20" s="107">
        <f t="shared" si="1"/>
        <v>26567</v>
      </c>
      <c r="M20" s="41">
        <v>7773</v>
      </c>
      <c r="N20" s="41">
        <v>475</v>
      </c>
      <c r="O20" s="46">
        <f t="shared" si="2"/>
        <v>8248</v>
      </c>
      <c r="P20" s="51">
        <f>ROUND('第5表(13)-1'!J20/'第5表(13)-1'!E20*1000,0)</f>
        <v>800</v>
      </c>
      <c r="Q20" s="31"/>
      <c r="R20" s="31"/>
    </row>
    <row r="21" spans="1:18" s="1" customFormat="1" ht="13.5" customHeight="1">
      <c r="A21" s="16"/>
      <c r="B21" s="87" t="s">
        <v>10</v>
      </c>
      <c r="C21" s="87"/>
      <c r="D21" s="42">
        <v>6350463</v>
      </c>
      <c r="E21" s="42">
        <v>6348103</v>
      </c>
      <c r="F21" s="108">
        <f t="shared" si="0"/>
        <v>12698566</v>
      </c>
      <c r="G21" s="42">
        <v>46794</v>
      </c>
      <c r="H21" s="42">
        <v>5136</v>
      </c>
      <c r="I21" s="42">
        <v>236</v>
      </c>
      <c r="J21" s="42">
        <v>2827</v>
      </c>
      <c r="K21" s="42">
        <v>2073</v>
      </c>
      <c r="L21" s="108">
        <f t="shared" si="1"/>
        <v>4900</v>
      </c>
      <c r="M21" s="42">
        <v>1613</v>
      </c>
      <c r="N21" s="42">
        <v>230</v>
      </c>
      <c r="O21" s="48">
        <f t="shared" si="2"/>
        <v>1843</v>
      </c>
      <c r="P21" s="47">
        <f>ROUND('第5表(13)-1'!J21/'第5表(13)-1'!E21*1000,0)</f>
        <v>5089</v>
      </c>
      <c r="Q21" s="31"/>
      <c r="R21" s="31"/>
    </row>
    <row r="22" spans="1:18" s="1" customFormat="1" ht="13.5" customHeight="1">
      <c r="A22" s="16"/>
      <c r="B22" s="87" t="s">
        <v>11</v>
      </c>
      <c r="C22" s="87"/>
      <c r="D22" s="41">
        <v>6649176</v>
      </c>
      <c r="E22" s="41">
        <v>6813790</v>
      </c>
      <c r="F22" s="107">
        <f t="shared" si="0"/>
        <v>13462966</v>
      </c>
      <c r="G22" s="41">
        <v>24943</v>
      </c>
      <c r="H22" s="41">
        <v>11025</v>
      </c>
      <c r="I22" s="41">
        <v>2083</v>
      </c>
      <c r="J22" s="41">
        <v>7151</v>
      </c>
      <c r="K22" s="41">
        <v>1791</v>
      </c>
      <c r="L22" s="107">
        <f t="shared" si="1"/>
        <v>8942</v>
      </c>
      <c r="M22" s="41">
        <v>3614</v>
      </c>
      <c r="N22" s="41">
        <v>375</v>
      </c>
      <c r="O22" s="46">
        <f t="shared" si="2"/>
        <v>3989</v>
      </c>
      <c r="P22" s="47">
        <f>ROUND('第5表(13)-1'!J22/'第5表(13)-1'!E22*1000,0)</f>
        <v>3703</v>
      </c>
      <c r="Q22" s="31"/>
      <c r="R22" s="31"/>
    </row>
    <row r="23" spans="1:18" s="1" customFormat="1" ht="13.5" customHeight="1">
      <c r="A23" s="16"/>
      <c r="B23" s="87" t="s">
        <v>12</v>
      </c>
      <c r="C23" s="87"/>
      <c r="D23" s="41">
        <v>18978235</v>
      </c>
      <c r="E23" s="41">
        <v>8954270</v>
      </c>
      <c r="F23" s="107">
        <f t="shared" si="0"/>
        <v>27932505</v>
      </c>
      <c r="G23" s="41">
        <v>48819</v>
      </c>
      <c r="H23" s="41">
        <v>9028</v>
      </c>
      <c r="I23" s="41">
        <v>359</v>
      </c>
      <c r="J23" s="41">
        <v>6036</v>
      </c>
      <c r="K23" s="41">
        <v>2633</v>
      </c>
      <c r="L23" s="107">
        <f t="shared" si="1"/>
        <v>8669</v>
      </c>
      <c r="M23" s="41">
        <v>3689</v>
      </c>
      <c r="N23" s="41">
        <v>450</v>
      </c>
      <c r="O23" s="46">
        <f t="shared" si="2"/>
        <v>4139</v>
      </c>
      <c r="P23" s="47">
        <f>ROUND('第5表(13)-1'!J23/'第5表(13)-1'!E23*1000,0)</f>
        <v>10299</v>
      </c>
      <c r="Q23" s="31"/>
      <c r="R23" s="31"/>
    </row>
    <row r="24" spans="1:18" s="1" customFormat="1" ht="13.5" customHeight="1">
      <c r="A24" s="16"/>
      <c r="B24" s="87" t="s">
        <v>13</v>
      </c>
      <c r="C24" s="87"/>
      <c r="D24" s="41">
        <v>6713677</v>
      </c>
      <c r="E24" s="41">
        <v>13045902</v>
      </c>
      <c r="F24" s="107">
        <f t="shared" si="0"/>
        <v>19759579</v>
      </c>
      <c r="G24" s="41">
        <v>43387</v>
      </c>
      <c r="H24" s="41">
        <v>9267</v>
      </c>
      <c r="I24" s="41">
        <v>914</v>
      </c>
      <c r="J24" s="41">
        <v>4732</v>
      </c>
      <c r="K24" s="41">
        <v>3621</v>
      </c>
      <c r="L24" s="107">
        <f t="shared" si="1"/>
        <v>8353</v>
      </c>
      <c r="M24" s="41">
        <v>2474</v>
      </c>
      <c r="N24" s="41">
        <v>379</v>
      </c>
      <c r="O24" s="46">
        <f t="shared" si="2"/>
        <v>2853</v>
      </c>
      <c r="P24" s="47">
        <f>ROUND('第5表(13)-1'!J24/'第5表(13)-1'!E24*1000,0)</f>
        <v>2637</v>
      </c>
      <c r="Q24" s="31"/>
      <c r="R24" s="31"/>
    </row>
    <row r="25" spans="1:18" s="1" customFormat="1" ht="13.5" customHeight="1">
      <c r="A25" s="16"/>
      <c r="B25" s="87" t="s">
        <v>14</v>
      </c>
      <c r="C25" s="87"/>
      <c r="D25" s="41">
        <v>3367201</v>
      </c>
      <c r="E25" s="41">
        <v>1583002</v>
      </c>
      <c r="F25" s="107">
        <f t="shared" si="0"/>
        <v>4950203</v>
      </c>
      <c r="G25" s="41">
        <v>36027</v>
      </c>
      <c r="H25" s="41">
        <v>8810</v>
      </c>
      <c r="I25" s="41">
        <v>1455</v>
      </c>
      <c r="J25" s="41">
        <v>5988</v>
      </c>
      <c r="K25" s="41">
        <v>1367</v>
      </c>
      <c r="L25" s="107">
        <f t="shared" si="1"/>
        <v>7355</v>
      </c>
      <c r="M25" s="41">
        <v>2680</v>
      </c>
      <c r="N25" s="41">
        <v>246</v>
      </c>
      <c r="O25" s="46">
        <f t="shared" si="2"/>
        <v>2926</v>
      </c>
      <c r="P25" s="47">
        <f>ROUND('第5表(13)-1'!J25/'第5表(13)-1'!E25*1000,0)</f>
        <v>1396</v>
      </c>
      <c r="Q25" s="31"/>
      <c r="R25" s="31"/>
    </row>
    <row r="26" spans="1:18" s="1" customFormat="1" ht="13.5" customHeight="1">
      <c r="A26" s="17"/>
      <c r="B26" s="91" t="s">
        <v>15</v>
      </c>
      <c r="C26" s="91"/>
      <c r="D26" s="42">
        <v>9579918</v>
      </c>
      <c r="E26" s="42">
        <v>4150203</v>
      </c>
      <c r="F26" s="108">
        <f t="shared" si="0"/>
        <v>13730121</v>
      </c>
      <c r="G26" s="42">
        <v>33939</v>
      </c>
      <c r="H26" s="42">
        <v>3181</v>
      </c>
      <c r="I26" s="42">
        <v>432</v>
      </c>
      <c r="J26" s="42">
        <v>1716</v>
      </c>
      <c r="K26" s="42">
        <v>1033</v>
      </c>
      <c r="L26" s="108">
        <f t="shared" si="1"/>
        <v>2749</v>
      </c>
      <c r="M26" s="42">
        <v>1110</v>
      </c>
      <c r="N26" s="42">
        <v>151</v>
      </c>
      <c r="O26" s="48">
        <f t="shared" si="2"/>
        <v>1261</v>
      </c>
      <c r="P26" s="49">
        <f>ROUND('第5表(13)-1'!J26/'第5表(13)-1'!E26*1000,0)</f>
        <v>18214</v>
      </c>
      <c r="Q26" s="31"/>
      <c r="R26" s="31"/>
    </row>
    <row r="27" spans="1:18" s="20" customFormat="1" ht="13.5" customHeight="1">
      <c r="A27" s="19"/>
      <c r="B27" s="87" t="s">
        <v>88</v>
      </c>
      <c r="C27" s="87"/>
      <c r="D27" s="41">
        <v>1362972</v>
      </c>
      <c r="E27" s="41">
        <v>1884657</v>
      </c>
      <c r="F27" s="107">
        <f t="shared" si="0"/>
        <v>3247629</v>
      </c>
      <c r="G27" s="41">
        <v>90811</v>
      </c>
      <c r="H27" s="41">
        <v>27960</v>
      </c>
      <c r="I27" s="41">
        <v>4786</v>
      </c>
      <c r="J27" s="41">
        <v>16482</v>
      </c>
      <c r="K27" s="41">
        <v>6692</v>
      </c>
      <c r="L27" s="107">
        <f t="shared" si="1"/>
        <v>23174</v>
      </c>
      <c r="M27" s="41">
        <v>3283</v>
      </c>
      <c r="N27" s="41">
        <v>285</v>
      </c>
      <c r="O27" s="46">
        <f t="shared" si="2"/>
        <v>3568</v>
      </c>
      <c r="P27" s="47">
        <f>ROUND('第5表(13)-1'!J27/'第5表(13)-1'!E27*1000,0)</f>
        <v>259</v>
      </c>
      <c r="Q27" s="31"/>
      <c r="R27" s="31"/>
    </row>
    <row r="28" spans="1:18" s="1" customFormat="1" ht="13.5" customHeight="1">
      <c r="A28" s="16"/>
      <c r="B28" s="87" t="s">
        <v>16</v>
      </c>
      <c r="C28" s="87"/>
      <c r="D28" s="41">
        <v>3448532</v>
      </c>
      <c r="E28" s="41">
        <v>2551115</v>
      </c>
      <c r="F28" s="107">
        <f t="shared" si="0"/>
        <v>5999647</v>
      </c>
      <c r="G28" s="41">
        <v>45151</v>
      </c>
      <c r="H28" s="41">
        <v>8665</v>
      </c>
      <c r="I28" s="41">
        <v>1405</v>
      </c>
      <c r="J28" s="41">
        <v>4219</v>
      </c>
      <c r="K28" s="41">
        <v>3041</v>
      </c>
      <c r="L28" s="107">
        <f t="shared" si="1"/>
        <v>7260</v>
      </c>
      <c r="M28" s="41">
        <v>1913</v>
      </c>
      <c r="N28" s="41">
        <v>177</v>
      </c>
      <c r="O28" s="46">
        <f t="shared" si="2"/>
        <v>2090</v>
      </c>
      <c r="P28" s="47">
        <f>ROUND('第5表(13)-1'!J28/'第5表(13)-1'!E28*1000,0)</f>
        <v>2042</v>
      </c>
      <c r="Q28" s="31"/>
      <c r="R28" s="31"/>
    </row>
    <row r="29" spans="1:18" s="1" customFormat="1" ht="13.5" customHeight="1">
      <c r="A29" s="16"/>
      <c r="B29" s="87" t="s">
        <v>17</v>
      </c>
      <c r="C29" s="87"/>
      <c r="D29" s="41">
        <v>6679216</v>
      </c>
      <c r="E29" s="41">
        <v>2962229</v>
      </c>
      <c r="F29" s="107">
        <f t="shared" si="0"/>
        <v>9641445</v>
      </c>
      <c r="G29" s="41">
        <v>137201</v>
      </c>
      <c r="H29" s="41">
        <v>54964</v>
      </c>
      <c r="I29" s="41">
        <v>9923</v>
      </c>
      <c r="J29" s="41">
        <v>36456</v>
      </c>
      <c r="K29" s="41">
        <v>8585</v>
      </c>
      <c r="L29" s="107">
        <f t="shared" si="1"/>
        <v>45041</v>
      </c>
      <c r="M29" s="41">
        <v>10549</v>
      </c>
      <c r="N29" s="41">
        <v>613</v>
      </c>
      <c r="O29" s="46">
        <f t="shared" si="2"/>
        <v>11162</v>
      </c>
      <c r="P29" s="47">
        <f>ROUND('第5表(13)-1'!J29/'第5表(13)-1'!E29*1000,0)</f>
        <v>716</v>
      </c>
      <c r="Q29" s="31"/>
      <c r="R29" s="31"/>
    </row>
    <row r="30" spans="1:18" s="1" customFormat="1" ht="13.5" customHeight="1">
      <c r="A30" s="18"/>
      <c r="B30" s="94" t="s">
        <v>18</v>
      </c>
      <c r="C30" s="94"/>
      <c r="D30" s="41">
        <v>5742531</v>
      </c>
      <c r="E30" s="41">
        <v>3670326</v>
      </c>
      <c r="F30" s="107">
        <f t="shared" si="0"/>
        <v>9412857</v>
      </c>
      <c r="G30" s="41">
        <v>116901</v>
      </c>
      <c r="H30" s="41">
        <v>48931</v>
      </c>
      <c r="I30" s="41">
        <v>4314</v>
      </c>
      <c r="J30" s="41">
        <v>35605</v>
      </c>
      <c r="K30" s="41">
        <v>9012</v>
      </c>
      <c r="L30" s="107">
        <f t="shared" si="1"/>
        <v>44617</v>
      </c>
      <c r="M30" s="41">
        <v>6898</v>
      </c>
      <c r="N30" s="41">
        <v>474</v>
      </c>
      <c r="O30" s="46">
        <f t="shared" si="2"/>
        <v>7372</v>
      </c>
      <c r="P30" s="51">
        <f>ROUND('第5表(13)-1'!J30/'第5表(13)-1'!E30*1000,0)</f>
        <v>927</v>
      </c>
      <c r="Q30" s="31"/>
      <c r="R30" s="31"/>
    </row>
    <row r="31" spans="1:18" s="1" customFormat="1" ht="13.5" customHeight="1">
      <c r="A31" s="16"/>
      <c r="B31" s="87" t="s">
        <v>46</v>
      </c>
      <c r="C31" s="87"/>
      <c r="D31" s="101">
        <v>2239287</v>
      </c>
      <c r="E31" s="101">
        <v>2008034</v>
      </c>
      <c r="F31" s="108">
        <f t="shared" si="0"/>
        <v>4247321</v>
      </c>
      <c r="G31" s="101">
        <v>44011</v>
      </c>
      <c r="H31" s="101">
        <v>3557</v>
      </c>
      <c r="I31" s="101">
        <v>260</v>
      </c>
      <c r="J31" s="101">
        <v>1495</v>
      </c>
      <c r="K31" s="101">
        <v>1802</v>
      </c>
      <c r="L31" s="108">
        <f t="shared" si="1"/>
        <v>3297</v>
      </c>
      <c r="M31" s="101">
        <v>955</v>
      </c>
      <c r="N31" s="101">
        <v>126</v>
      </c>
      <c r="O31" s="48">
        <f t="shared" si="2"/>
        <v>1081</v>
      </c>
      <c r="P31" s="47">
        <f>ROUND('第5表(13)-1'!J31/'第5表(13)-1'!E31*1000,0)</f>
        <v>3035</v>
      </c>
      <c r="Q31" s="31"/>
      <c r="R31" s="31"/>
    </row>
    <row r="32" spans="1:18" s="38" customFormat="1" ht="17.25" customHeight="1">
      <c r="A32" s="53"/>
      <c r="B32" s="100" t="s">
        <v>19</v>
      </c>
      <c r="C32" s="100"/>
      <c r="D32" s="54">
        <f>SUM(D11:D31)</f>
        <v>167426169</v>
      </c>
      <c r="E32" s="54">
        <f aca="true" t="shared" si="3" ref="E32:N32">SUM(E11:E31)</f>
        <v>134406889</v>
      </c>
      <c r="F32" s="54">
        <f t="shared" si="3"/>
        <v>301833058</v>
      </c>
      <c r="G32" s="54">
        <f t="shared" si="3"/>
        <v>1425464</v>
      </c>
      <c r="H32" s="54">
        <f t="shared" si="3"/>
        <v>426830</v>
      </c>
      <c r="I32" s="54">
        <f t="shared" si="3"/>
        <v>58220</v>
      </c>
      <c r="J32" s="54">
        <f t="shared" si="3"/>
        <v>281589</v>
      </c>
      <c r="K32" s="54">
        <f t="shared" si="3"/>
        <v>87021</v>
      </c>
      <c r="L32" s="54">
        <f t="shared" si="3"/>
        <v>368610</v>
      </c>
      <c r="M32" s="54">
        <f t="shared" si="3"/>
        <v>92751</v>
      </c>
      <c r="N32" s="54">
        <f t="shared" si="3"/>
        <v>8425</v>
      </c>
      <c r="O32" s="55">
        <f>SUM(O11:O31)</f>
        <v>101176</v>
      </c>
      <c r="P32" s="56">
        <f>ROUND('第5表(13)-1'!J32/'第5表(13)-1'!E32*1000,0)</f>
        <v>1925</v>
      </c>
      <c r="Q32" s="86"/>
      <c r="R32" s="30"/>
    </row>
    <row r="33" spans="1:18" s="1" customFormat="1" ht="13.5" customHeight="1">
      <c r="A33" s="16"/>
      <c r="B33" s="87" t="s">
        <v>20</v>
      </c>
      <c r="C33" s="92"/>
      <c r="D33" s="42">
        <v>7995587</v>
      </c>
      <c r="E33" s="42">
        <v>1944670</v>
      </c>
      <c r="F33" s="107">
        <f aca="true" t="shared" si="4" ref="F33:F53">SUM(D33:E33)</f>
        <v>9940257</v>
      </c>
      <c r="G33" s="42">
        <v>5501</v>
      </c>
      <c r="H33" s="42">
        <v>1681</v>
      </c>
      <c r="I33" s="42">
        <v>142</v>
      </c>
      <c r="J33" s="42">
        <v>1277</v>
      </c>
      <c r="K33" s="42">
        <v>262</v>
      </c>
      <c r="L33" s="107">
        <f aca="true" t="shared" si="5" ref="L33:L53">SUM(J33:K33)</f>
        <v>1539</v>
      </c>
      <c r="M33" s="42">
        <v>864</v>
      </c>
      <c r="N33" s="42">
        <v>100</v>
      </c>
      <c r="O33" s="46">
        <f aca="true" t="shared" si="6" ref="O33:O53">SUM(M33:N33)</f>
        <v>964</v>
      </c>
      <c r="P33" s="47">
        <f>ROUND('第5表(13)-1'!J33/'第5表(13)-1'!E33*1000,0)</f>
        <v>27745</v>
      </c>
      <c r="Q33" s="31"/>
      <c r="R33" s="31"/>
    </row>
    <row r="34" spans="1:18" s="1" customFormat="1" ht="13.5" customHeight="1">
      <c r="A34" s="16"/>
      <c r="B34" s="87" t="s">
        <v>21</v>
      </c>
      <c r="C34" s="92"/>
      <c r="D34" s="41">
        <v>5766955</v>
      </c>
      <c r="E34" s="41">
        <v>2335001</v>
      </c>
      <c r="F34" s="107">
        <f t="shared" si="4"/>
        <v>8101956</v>
      </c>
      <c r="G34" s="41">
        <v>5882</v>
      </c>
      <c r="H34" s="41">
        <v>1971</v>
      </c>
      <c r="I34" s="41">
        <v>131</v>
      </c>
      <c r="J34" s="41">
        <v>1498</v>
      </c>
      <c r="K34" s="41">
        <v>342</v>
      </c>
      <c r="L34" s="107">
        <f t="shared" si="5"/>
        <v>1840</v>
      </c>
      <c r="M34" s="41">
        <v>724</v>
      </c>
      <c r="N34" s="41">
        <v>102</v>
      </c>
      <c r="O34" s="46">
        <f t="shared" si="6"/>
        <v>826</v>
      </c>
      <c r="P34" s="47">
        <f>ROUND('第5表(13)-1'!J34/'第5表(13)-1'!E34*1000,0)</f>
        <v>18714</v>
      </c>
      <c r="Q34" s="31"/>
      <c r="R34" s="31"/>
    </row>
    <row r="35" spans="1:18" s="1" customFormat="1" ht="13.5" customHeight="1">
      <c r="A35" s="16"/>
      <c r="B35" s="87" t="s">
        <v>22</v>
      </c>
      <c r="C35" s="92"/>
      <c r="D35" s="41">
        <v>4601511</v>
      </c>
      <c r="E35" s="41">
        <v>2997203</v>
      </c>
      <c r="F35" s="107">
        <f t="shared" si="4"/>
        <v>7598714</v>
      </c>
      <c r="G35" s="41">
        <v>36891</v>
      </c>
      <c r="H35" s="41">
        <v>5428</v>
      </c>
      <c r="I35" s="41">
        <v>472</v>
      </c>
      <c r="J35" s="41">
        <v>3198</v>
      </c>
      <c r="K35" s="41">
        <v>1758</v>
      </c>
      <c r="L35" s="107">
        <f t="shared" si="5"/>
        <v>4956</v>
      </c>
      <c r="M35" s="41">
        <v>1703</v>
      </c>
      <c r="N35" s="41">
        <v>185</v>
      </c>
      <c r="O35" s="46">
        <f t="shared" si="6"/>
        <v>1888</v>
      </c>
      <c r="P35" s="47">
        <f>ROUND('第5表(13)-1'!J35/'第5表(13)-1'!E35*1000,0)</f>
        <v>4727</v>
      </c>
      <c r="Q35" s="31"/>
      <c r="R35" s="31"/>
    </row>
    <row r="36" spans="1:18" s="1" customFormat="1" ht="13.5" customHeight="1">
      <c r="A36" s="16"/>
      <c r="B36" s="87" t="s">
        <v>23</v>
      </c>
      <c r="C36" s="92"/>
      <c r="D36" s="41">
        <v>65946</v>
      </c>
      <c r="E36" s="41">
        <v>494175</v>
      </c>
      <c r="F36" s="107">
        <f t="shared" si="4"/>
        <v>560121</v>
      </c>
      <c r="G36" s="41">
        <v>21763</v>
      </c>
      <c r="H36" s="41">
        <v>1459</v>
      </c>
      <c r="I36" s="41">
        <v>93</v>
      </c>
      <c r="J36" s="41">
        <v>459</v>
      </c>
      <c r="K36" s="41">
        <v>907</v>
      </c>
      <c r="L36" s="107">
        <f t="shared" si="5"/>
        <v>1366</v>
      </c>
      <c r="M36" s="41">
        <v>273</v>
      </c>
      <c r="N36" s="41">
        <v>13</v>
      </c>
      <c r="O36" s="46">
        <f t="shared" si="6"/>
        <v>286</v>
      </c>
      <c r="P36" s="47">
        <f>ROUND('第5表(13)-1'!J36/'第5表(13)-1'!E36*1000,0)</f>
        <v>1531</v>
      </c>
      <c r="Q36" s="31"/>
      <c r="R36" s="31"/>
    </row>
    <row r="37" spans="1:18" s="1" customFormat="1" ht="13.5" customHeight="1">
      <c r="A37" s="18"/>
      <c r="B37" s="94" t="s">
        <v>24</v>
      </c>
      <c r="C37" s="95"/>
      <c r="D37" s="41">
        <v>812137</v>
      </c>
      <c r="E37" s="41">
        <v>1723326</v>
      </c>
      <c r="F37" s="107">
        <f t="shared" si="4"/>
        <v>2535463</v>
      </c>
      <c r="G37" s="41">
        <v>11923</v>
      </c>
      <c r="H37" s="41">
        <v>3193</v>
      </c>
      <c r="I37" s="41">
        <v>246</v>
      </c>
      <c r="J37" s="41">
        <v>1854</v>
      </c>
      <c r="K37" s="41">
        <v>1093</v>
      </c>
      <c r="L37" s="107">
        <f t="shared" si="5"/>
        <v>2947</v>
      </c>
      <c r="M37" s="41">
        <v>804</v>
      </c>
      <c r="N37" s="41">
        <v>82</v>
      </c>
      <c r="O37" s="46">
        <f t="shared" si="6"/>
        <v>886</v>
      </c>
      <c r="P37" s="47">
        <f>ROUND('第5表(13)-1'!J37/'第5表(13)-1'!E37*1000,0)</f>
        <v>1868</v>
      </c>
      <c r="Q37" s="31"/>
      <c r="R37" s="31"/>
    </row>
    <row r="38" spans="1:18" s="1" customFormat="1" ht="13.5" customHeight="1">
      <c r="A38" s="16"/>
      <c r="B38" s="87" t="s">
        <v>25</v>
      </c>
      <c r="C38" s="92"/>
      <c r="D38" s="42">
        <v>1884004</v>
      </c>
      <c r="E38" s="42">
        <v>1143845</v>
      </c>
      <c r="F38" s="108">
        <f t="shared" si="4"/>
        <v>3027849</v>
      </c>
      <c r="G38" s="42">
        <v>11729</v>
      </c>
      <c r="H38" s="42">
        <v>1449</v>
      </c>
      <c r="I38" s="42">
        <v>19</v>
      </c>
      <c r="J38" s="42">
        <v>749</v>
      </c>
      <c r="K38" s="42">
        <v>681</v>
      </c>
      <c r="L38" s="108">
        <f t="shared" si="5"/>
        <v>1430</v>
      </c>
      <c r="M38" s="42">
        <v>530</v>
      </c>
      <c r="N38" s="42">
        <v>94</v>
      </c>
      <c r="O38" s="48">
        <f t="shared" si="6"/>
        <v>624</v>
      </c>
      <c r="P38" s="49">
        <f>ROUND('第5表(13)-1'!J38/'第5表(13)-1'!E38*1000,0)</f>
        <v>5522</v>
      </c>
      <c r="Q38" s="31"/>
      <c r="R38" s="31"/>
    </row>
    <row r="39" spans="1:18" s="1" customFormat="1" ht="13.5" customHeight="1">
      <c r="A39" s="16"/>
      <c r="B39" s="87" t="s">
        <v>26</v>
      </c>
      <c r="C39" s="92"/>
      <c r="D39" s="41">
        <v>1207864</v>
      </c>
      <c r="E39" s="41">
        <v>1521475</v>
      </c>
      <c r="F39" s="107">
        <f t="shared" si="4"/>
        <v>2729339</v>
      </c>
      <c r="G39" s="41">
        <v>18782</v>
      </c>
      <c r="H39" s="41">
        <v>840</v>
      </c>
      <c r="I39" s="41">
        <v>78</v>
      </c>
      <c r="J39" s="41">
        <v>447</v>
      </c>
      <c r="K39" s="41">
        <v>315</v>
      </c>
      <c r="L39" s="107">
        <f t="shared" si="5"/>
        <v>762</v>
      </c>
      <c r="M39" s="41">
        <v>286</v>
      </c>
      <c r="N39" s="41">
        <v>54</v>
      </c>
      <c r="O39" s="46">
        <f t="shared" si="6"/>
        <v>340</v>
      </c>
      <c r="P39" s="47">
        <f>ROUND('第5表(13)-1'!J39/'第5表(13)-1'!E39*1000,0)</f>
        <v>9255</v>
      </c>
      <c r="Q39" s="31"/>
      <c r="R39" s="31"/>
    </row>
    <row r="40" spans="1:18" s="1" customFormat="1" ht="13.5" customHeight="1">
      <c r="A40" s="16"/>
      <c r="B40" s="87" t="s">
        <v>27</v>
      </c>
      <c r="C40" s="92"/>
      <c r="D40" s="41">
        <v>2768794</v>
      </c>
      <c r="E40" s="41">
        <v>858392</v>
      </c>
      <c r="F40" s="107">
        <f t="shared" si="4"/>
        <v>3627186</v>
      </c>
      <c r="G40" s="41">
        <v>22669</v>
      </c>
      <c r="H40" s="41">
        <v>2054</v>
      </c>
      <c r="I40" s="41">
        <v>55</v>
      </c>
      <c r="J40" s="41">
        <v>1712</v>
      </c>
      <c r="K40" s="41">
        <v>287</v>
      </c>
      <c r="L40" s="107">
        <f t="shared" si="5"/>
        <v>1999</v>
      </c>
      <c r="M40" s="41">
        <v>816</v>
      </c>
      <c r="N40" s="41">
        <v>59</v>
      </c>
      <c r="O40" s="46">
        <f t="shared" si="6"/>
        <v>875</v>
      </c>
      <c r="P40" s="47">
        <f>ROUND('第5表(13)-1'!J40/'第5表(13)-1'!E40*1000,0)</f>
        <v>7011</v>
      </c>
      <c r="Q40" s="31"/>
      <c r="R40" s="31"/>
    </row>
    <row r="41" spans="1:18" s="1" customFormat="1" ht="13.5" customHeight="1">
      <c r="A41" s="16"/>
      <c r="B41" s="87" t="s">
        <v>28</v>
      </c>
      <c r="C41" s="92"/>
      <c r="D41" s="41">
        <v>2168697</v>
      </c>
      <c r="E41" s="41">
        <v>1276659</v>
      </c>
      <c r="F41" s="107">
        <f t="shared" si="4"/>
        <v>3445356</v>
      </c>
      <c r="G41" s="41">
        <v>51680</v>
      </c>
      <c r="H41" s="41">
        <v>21917</v>
      </c>
      <c r="I41" s="41">
        <v>3451</v>
      </c>
      <c r="J41" s="41">
        <v>7867</v>
      </c>
      <c r="K41" s="41">
        <v>10599</v>
      </c>
      <c r="L41" s="107">
        <f t="shared" si="5"/>
        <v>18466</v>
      </c>
      <c r="M41" s="41">
        <v>2312</v>
      </c>
      <c r="N41" s="41">
        <v>200</v>
      </c>
      <c r="O41" s="46">
        <f t="shared" si="6"/>
        <v>2512</v>
      </c>
      <c r="P41" s="47">
        <f>ROUND('第5表(13)-1'!J41/'第5表(13)-1'!E41*1000,0)</f>
        <v>329</v>
      </c>
      <c r="Q41" s="31"/>
      <c r="R41" s="31"/>
    </row>
    <row r="42" spans="1:18" s="1" customFormat="1" ht="13.5" customHeight="1">
      <c r="A42" s="18"/>
      <c r="B42" s="94" t="s">
        <v>29</v>
      </c>
      <c r="C42" s="95"/>
      <c r="D42" s="41">
        <v>2119088</v>
      </c>
      <c r="E42" s="41">
        <v>1511293</v>
      </c>
      <c r="F42" s="107">
        <f t="shared" si="4"/>
        <v>3630381</v>
      </c>
      <c r="G42" s="41">
        <v>20080</v>
      </c>
      <c r="H42" s="41">
        <v>1449</v>
      </c>
      <c r="I42" s="41">
        <v>36</v>
      </c>
      <c r="J42" s="41">
        <v>801</v>
      </c>
      <c r="K42" s="41">
        <v>612</v>
      </c>
      <c r="L42" s="107">
        <f t="shared" si="5"/>
        <v>1413</v>
      </c>
      <c r="M42" s="41">
        <v>457</v>
      </c>
      <c r="N42" s="41">
        <v>103</v>
      </c>
      <c r="O42" s="46">
        <f t="shared" si="6"/>
        <v>560</v>
      </c>
      <c r="P42" s="51">
        <f>ROUND('第5表(13)-1'!J42/'第5表(13)-1'!E42*1000,0)</f>
        <v>7389</v>
      </c>
      <c r="Q42" s="31"/>
      <c r="R42" s="31"/>
    </row>
    <row r="43" spans="1:18" s="1" customFormat="1" ht="13.5" customHeight="1">
      <c r="A43" s="16"/>
      <c r="B43" s="87" t="s">
        <v>30</v>
      </c>
      <c r="C43" s="92"/>
      <c r="D43" s="42">
        <v>3666636</v>
      </c>
      <c r="E43" s="42">
        <v>1749292</v>
      </c>
      <c r="F43" s="108">
        <f t="shared" si="4"/>
        <v>5415928</v>
      </c>
      <c r="G43" s="42">
        <v>18532</v>
      </c>
      <c r="H43" s="42">
        <v>2417</v>
      </c>
      <c r="I43" s="42">
        <v>126</v>
      </c>
      <c r="J43" s="42">
        <v>1487</v>
      </c>
      <c r="K43" s="42">
        <v>804</v>
      </c>
      <c r="L43" s="108">
        <f t="shared" si="5"/>
        <v>2291</v>
      </c>
      <c r="M43" s="42">
        <v>777</v>
      </c>
      <c r="N43" s="42">
        <v>109</v>
      </c>
      <c r="O43" s="48">
        <f t="shared" si="6"/>
        <v>886</v>
      </c>
      <c r="P43" s="47">
        <f>ROUND('第5表(13)-1'!J43/'第5表(13)-1'!E43*1000,0)</f>
        <v>8796</v>
      </c>
      <c r="Q43" s="31"/>
      <c r="R43" s="31"/>
    </row>
    <row r="44" spans="1:18" s="1" customFormat="1" ht="13.5" customHeight="1">
      <c r="A44" s="16"/>
      <c r="B44" s="87" t="s">
        <v>31</v>
      </c>
      <c r="C44" s="92"/>
      <c r="D44" s="41">
        <v>1170527</v>
      </c>
      <c r="E44" s="41">
        <v>720821</v>
      </c>
      <c r="F44" s="107">
        <f t="shared" si="4"/>
        <v>1891348</v>
      </c>
      <c r="G44" s="41">
        <v>4013</v>
      </c>
      <c r="H44" s="41">
        <v>463</v>
      </c>
      <c r="I44" s="41">
        <v>0</v>
      </c>
      <c r="J44" s="41">
        <v>193</v>
      </c>
      <c r="K44" s="41">
        <v>270</v>
      </c>
      <c r="L44" s="107">
        <f t="shared" si="5"/>
        <v>463</v>
      </c>
      <c r="M44" s="41">
        <v>138</v>
      </c>
      <c r="N44" s="41">
        <v>30</v>
      </c>
      <c r="O44" s="46">
        <f t="shared" si="6"/>
        <v>168</v>
      </c>
      <c r="P44" s="47">
        <f>ROUND('第5表(13)-1'!J44/'第5表(13)-1'!E44*1000,0)</f>
        <v>22972</v>
      </c>
      <c r="Q44" s="31"/>
      <c r="R44" s="31"/>
    </row>
    <row r="45" spans="1:18" s="1" customFormat="1" ht="13.5" customHeight="1">
      <c r="A45" s="16"/>
      <c r="B45" s="87" t="s">
        <v>32</v>
      </c>
      <c r="C45" s="92"/>
      <c r="D45" s="41">
        <v>1124994</v>
      </c>
      <c r="E45" s="41">
        <v>485284</v>
      </c>
      <c r="F45" s="107">
        <f t="shared" si="4"/>
        <v>1610278</v>
      </c>
      <c r="G45" s="41">
        <v>7658</v>
      </c>
      <c r="H45" s="41">
        <v>959</v>
      </c>
      <c r="I45" s="41">
        <v>43</v>
      </c>
      <c r="J45" s="41">
        <v>439</v>
      </c>
      <c r="K45" s="41">
        <v>477</v>
      </c>
      <c r="L45" s="107">
        <f t="shared" si="5"/>
        <v>916</v>
      </c>
      <c r="M45" s="41">
        <v>267</v>
      </c>
      <c r="N45" s="41">
        <v>38</v>
      </c>
      <c r="O45" s="46">
        <f t="shared" si="6"/>
        <v>305</v>
      </c>
      <c r="P45" s="47">
        <f>ROUND('第5表(13)-1'!J45/'第5表(13)-1'!E45*1000,0)</f>
        <v>6691</v>
      </c>
      <c r="Q45" s="31"/>
      <c r="R45" s="31"/>
    </row>
    <row r="46" spans="1:18" s="1" customFormat="1" ht="13.5" customHeight="1">
      <c r="A46" s="16"/>
      <c r="B46" s="87" t="s">
        <v>33</v>
      </c>
      <c r="C46" s="92"/>
      <c r="D46" s="41">
        <v>1208060</v>
      </c>
      <c r="E46" s="41">
        <v>1555192</v>
      </c>
      <c r="F46" s="107">
        <f t="shared" si="4"/>
        <v>2763252</v>
      </c>
      <c r="G46" s="41">
        <v>6702</v>
      </c>
      <c r="H46" s="41">
        <v>2042</v>
      </c>
      <c r="I46" s="41">
        <v>134</v>
      </c>
      <c r="J46" s="41">
        <v>956</v>
      </c>
      <c r="K46" s="41">
        <v>952</v>
      </c>
      <c r="L46" s="107">
        <f t="shared" si="5"/>
        <v>1908</v>
      </c>
      <c r="M46" s="41">
        <v>487</v>
      </c>
      <c r="N46" s="41">
        <v>83</v>
      </c>
      <c r="O46" s="46">
        <f t="shared" si="6"/>
        <v>570</v>
      </c>
      <c r="P46" s="47">
        <f>ROUND('第5表(13)-1'!J46/'第5表(13)-1'!E46*1000,0)</f>
        <v>2386</v>
      </c>
      <c r="Q46" s="31"/>
      <c r="R46" s="31"/>
    </row>
    <row r="47" spans="1:18" s="1" customFormat="1" ht="13.5" customHeight="1">
      <c r="A47" s="18"/>
      <c r="B47" s="94" t="s">
        <v>34</v>
      </c>
      <c r="C47" s="95"/>
      <c r="D47" s="41">
        <v>1505049</v>
      </c>
      <c r="E47" s="41">
        <v>2258061</v>
      </c>
      <c r="F47" s="107">
        <f t="shared" si="4"/>
        <v>3763110</v>
      </c>
      <c r="G47" s="41">
        <v>13843</v>
      </c>
      <c r="H47" s="41">
        <v>3168</v>
      </c>
      <c r="I47" s="41">
        <v>233</v>
      </c>
      <c r="J47" s="41">
        <v>1673</v>
      </c>
      <c r="K47" s="41">
        <v>1262</v>
      </c>
      <c r="L47" s="107">
        <f t="shared" si="5"/>
        <v>2935</v>
      </c>
      <c r="M47" s="41">
        <v>751</v>
      </c>
      <c r="N47" s="41">
        <v>99</v>
      </c>
      <c r="O47" s="46">
        <f t="shared" si="6"/>
        <v>850</v>
      </c>
      <c r="P47" s="47">
        <f>ROUND('第5表(13)-1'!J47/'第5表(13)-1'!E47*1000,0)</f>
        <v>2553</v>
      </c>
      <c r="Q47" s="31"/>
      <c r="R47" s="31"/>
    </row>
    <row r="48" spans="1:18" s="1" customFormat="1" ht="13.5" customHeight="1">
      <c r="A48" s="16"/>
      <c r="B48" s="87" t="s">
        <v>35</v>
      </c>
      <c r="C48" s="92"/>
      <c r="D48" s="42">
        <v>415548</v>
      </c>
      <c r="E48" s="42">
        <v>274197</v>
      </c>
      <c r="F48" s="108">
        <f t="shared" si="4"/>
        <v>689745</v>
      </c>
      <c r="G48" s="42">
        <v>15337</v>
      </c>
      <c r="H48" s="42">
        <v>5048</v>
      </c>
      <c r="I48" s="42">
        <v>750</v>
      </c>
      <c r="J48" s="42">
        <v>3706</v>
      </c>
      <c r="K48" s="42">
        <v>592</v>
      </c>
      <c r="L48" s="108">
        <f t="shared" si="5"/>
        <v>4298</v>
      </c>
      <c r="M48" s="42">
        <v>1130</v>
      </c>
      <c r="N48" s="42">
        <v>45</v>
      </c>
      <c r="O48" s="48">
        <f t="shared" si="6"/>
        <v>1175</v>
      </c>
      <c r="P48" s="49">
        <f>ROUND('第5表(13)-1'!J48/'第5表(13)-1'!E48*1000,0)</f>
        <v>663</v>
      </c>
      <c r="Q48" s="31"/>
      <c r="R48" s="31"/>
    </row>
    <row r="49" spans="1:18" s="1" customFormat="1" ht="13.5" customHeight="1">
      <c r="A49" s="16"/>
      <c r="B49" s="87" t="s">
        <v>36</v>
      </c>
      <c r="C49" s="92"/>
      <c r="D49" s="41">
        <v>1416154</v>
      </c>
      <c r="E49" s="41">
        <v>1456479</v>
      </c>
      <c r="F49" s="107">
        <f t="shared" si="4"/>
        <v>2872633</v>
      </c>
      <c r="G49" s="41">
        <v>24719</v>
      </c>
      <c r="H49" s="41">
        <v>5827</v>
      </c>
      <c r="I49" s="41">
        <v>827</v>
      </c>
      <c r="J49" s="41">
        <v>3659</v>
      </c>
      <c r="K49" s="41">
        <v>1341</v>
      </c>
      <c r="L49" s="107">
        <f t="shared" si="5"/>
        <v>5000</v>
      </c>
      <c r="M49" s="41">
        <v>1504</v>
      </c>
      <c r="N49" s="41">
        <v>99</v>
      </c>
      <c r="O49" s="46">
        <f t="shared" si="6"/>
        <v>1603</v>
      </c>
      <c r="P49" s="47">
        <f>ROUND('第5表(13)-1'!J49/'第5表(13)-1'!E49*1000,0)</f>
        <v>1013</v>
      </c>
      <c r="Q49" s="31"/>
      <c r="R49" s="31"/>
    </row>
    <row r="50" spans="1:18" s="1" customFormat="1" ht="13.5" customHeight="1">
      <c r="A50" s="16"/>
      <c r="B50" s="87" t="s">
        <v>37</v>
      </c>
      <c r="C50" s="92"/>
      <c r="D50" s="41">
        <v>845740</v>
      </c>
      <c r="E50" s="41">
        <v>883740</v>
      </c>
      <c r="F50" s="107">
        <f t="shared" si="4"/>
        <v>1729480</v>
      </c>
      <c r="G50" s="41">
        <v>23936</v>
      </c>
      <c r="H50" s="41">
        <v>12664</v>
      </c>
      <c r="I50" s="41">
        <v>2929</v>
      </c>
      <c r="J50" s="41">
        <v>8543</v>
      </c>
      <c r="K50" s="41">
        <v>1192</v>
      </c>
      <c r="L50" s="107">
        <f t="shared" si="5"/>
        <v>9735</v>
      </c>
      <c r="M50" s="41">
        <v>2921</v>
      </c>
      <c r="N50" s="41">
        <v>134</v>
      </c>
      <c r="O50" s="46">
        <f t="shared" si="6"/>
        <v>3055</v>
      </c>
      <c r="P50" s="47">
        <f>ROUND('第5表(13)-1'!J50/'第5表(13)-1'!E50*1000,0)</f>
        <v>515</v>
      </c>
      <c r="Q50" s="31"/>
      <c r="R50" s="31"/>
    </row>
    <row r="51" spans="1:18" s="1" customFormat="1" ht="13.5" customHeight="1">
      <c r="A51" s="16"/>
      <c r="B51" s="87" t="s">
        <v>38</v>
      </c>
      <c r="C51" s="92"/>
      <c r="D51" s="41">
        <v>169769</v>
      </c>
      <c r="E51" s="41">
        <v>32089</v>
      </c>
      <c r="F51" s="107">
        <f t="shared" si="4"/>
        <v>201858</v>
      </c>
      <c r="G51" s="41">
        <v>8100</v>
      </c>
      <c r="H51" s="41">
        <v>2044</v>
      </c>
      <c r="I51" s="41">
        <v>177</v>
      </c>
      <c r="J51" s="41">
        <v>1838</v>
      </c>
      <c r="K51" s="41">
        <v>29</v>
      </c>
      <c r="L51" s="107">
        <f t="shared" si="5"/>
        <v>1867</v>
      </c>
      <c r="M51" s="41">
        <v>675</v>
      </c>
      <c r="N51" s="41">
        <v>18</v>
      </c>
      <c r="O51" s="46">
        <f t="shared" si="6"/>
        <v>693</v>
      </c>
      <c r="P51" s="47">
        <f>ROUND('第5表(13)-1'!J51/'第5表(13)-1'!E51*1000,0)</f>
        <v>453</v>
      </c>
      <c r="Q51" s="31"/>
      <c r="R51" s="31"/>
    </row>
    <row r="52" spans="1:18" s="1" customFormat="1" ht="13.5" customHeight="1">
      <c r="A52" s="18"/>
      <c r="B52" s="94" t="s">
        <v>39</v>
      </c>
      <c r="C52" s="95"/>
      <c r="D52" s="41">
        <v>2200080</v>
      </c>
      <c r="E52" s="41">
        <v>2100676</v>
      </c>
      <c r="F52" s="107">
        <f t="shared" si="4"/>
        <v>4300756</v>
      </c>
      <c r="G52" s="41">
        <v>19836</v>
      </c>
      <c r="H52" s="41">
        <v>3763</v>
      </c>
      <c r="I52" s="41">
        <v>446</v>
      </c>
      <c r="J52" s="41">
        <v>2577</v>
      </c>
      <c r="K52" s="41">
        <v>740</v>
      </c>
      <c r="L52" s="107">
        <f t="shared" si="5"/>
        <v>3317</v>
      </c>
      <c r="M52" s="41">
        <v>1139</v>
      </c>
      <c r="N52" s="41">
        <v>110</v>
      </c>
      <c r="O52" s="46">
        <f t="shared" si="6"/>
        <v>1249</v>
      </c>
      <c r="P52" s="51">
        <f>ROUND('第5表(13)-1'!J52/'第5表(13)-1'!E52*1000,0)</f>
        <v>1698</v>
      </c>
      <c r="Q52" s="31"/>
      <c r="R52" s="31"/>
    </row>
    <row r="53" spans="1:18" s="1" customFormat="1" ht="13.5" customHeight="1">
      <c r="A53" s="16"/>
      <c r="B53" s="87" t="s">
        <v>40</v>
      </c>
      <c r="C53" s="92"/>
      <c r="D53" s="101">
        <v>15891</v>
      </c>
      <c r="E53" s="101">
        <v>319986</v>
      </c>
      <c r="F53" s="108">
        <f t="shared" si="4"/>
        <v>335877</v>
      </c>
      <c r="G53" s="101">
        <v>9448</v>
      </c>
      <c r="H53" s="101">
        <v>4732</v>
      </c>
      <c r="I53" s="101">
        <v>870</v>
      </c>
      <c r="J53" s="101">
        <v>2551</v>
      </c>
      <c r="K53" s="101">
        <v>1311</v>
      </c>
      <c r="L53" s="108">
        <f t="shared" si="5"/>
        <v>3862</v>
      </c>
      <c r="M53" s="101">
        <v>411</v>
      </c>
      <c r="N53" s="101">
        <v>22</v>
      </c>
      <c r="O53" s="48">
        <f t="shared" si="6"/>
        <v>433</v>
      </c>
      <c r="P53" s="47">
        <f>ROUND('第5表(13)-1'!J53/'第5表(13)-1'!E53*1000,0)</f>
        <v>49</v>
      </c>
      <c r="Q53" s="31"/>
      <c r="R53" s="31"/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43129031</v>
      </c>
      <c r="E54" s="54">
        <f t="shared" si="7"/>
        <v>27641856</v>
      </c>
      <c r="F54" s="54">
        <f t="shared" si="7"/>
        <v>70770887</v>
      </c>
      <c r="G54" s="54">
        <f t="shared" si="7"/>
        <v>359024</v>
      </c>
      <c r="H54" s="54">
        <f t="shared" si="7"/>
        <v>84568</v>
      </c>
      <c r="I54" s="54">
        <f t="shared" si="7"/>
        <v>11258</v>
      </c>
      <c r="J54" s="54">
        <f t="shared" si="7"/>
        <v>47484</v>
      </c>
      <c r="K54" s="54">
        <f t="shared" si="7"/>
        <v>25826</v>
      </c>
      <c r="L54" s="54">
        <f t="shared" si="7"/>
        <v>73310</v>
      </c>
      <c r="M54" s="61">
        <f t="shared" si="7"/>
        <v>18969</v>
      </c>
      <c r="N54" s="54">
        <f t="shared" si="7"/>
        <v>1779</v>
      </c>
      <c r="O54" s="55">
        <f t="shared" si="7"/>
        <v>20748</v>
      </c>
      <c r="P54" s="56">
        <f>ROUND('第5表(13)-1'!J54/'第5表(13)-1'!E54*1000,0)</f>
        <v>2045</v>
      </c>
      <c r="Q54" s="86"/>
      <c r="R54" s="30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210555200</v>
      </c>
      <c r="E55" s="65">
        <f t="shared" si="8"/>
        <v>162048745</v>
      </c>
      <c r="F55" s="65">
        <f t="shared" si="8"/>
        <v>372603945</v>
      </c>
      <c r="G55" s="65">
        <f t="shared" si="8"/>
        <v>1784488</v>
      </c>
      <c r="H55" s="65">
        <f t="shared" si="8"/>
        <v>511398</v>
      </c>
      <c r="I55" s="65">
        <f t="shared" si="8"/>
        <v>69478</v>
      </c>
      <c r="J55" s="65">
        <f t="shared" si="8"/>
        <v>329073</v>
      </c>
      <c r="K55" s="65">
        <f t="shared" si="8"/>
        <v>112847</v>
      </c>
      <c r="L55" s="65">
        <f t="shared" si="8"/>
        <v>441920</v>
      </c>
      <c r="M55" s="65">
        <f t="shared" si="8"/>
        <v>111720</v>
      </c>
      <c r="N55" s="65">
        <f t="shared" si="8"/>
        <v>10204</v>
      </c>
      <c r="O55" s="67">
        <f t="shared" si="8"/>
        <v>121924</v>
      </c>
      <c r="P55" s="68">
        <f>ROUND('第5表(13)-1'!J55/'第5表(13)-1'!E55*1000,0)</f>
        <v>1946</v>
      </c>
      <c r="Q55" s="86"/>
      <c r="R55" s="30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SheetLayoutView="91" zoomScalePageLayoutView="0" workbookViewId="0" topLeftCell="A28">
      <selection activeCell="G43" sqref="G4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58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5" customFormat="1" ht="13.5" customHeight="1">
      <c r="A10" s="121" t="s">
        <v>43</v>
      </c>
      <c r="B10" s="122"/>
      <c r="C10" s="122"/>
      <c r="D10" s="13" t="s">
        <v>91</v>
      </c>
      <c r="E10" s="13" t="s">
        <v>92</v>
      </c>
      <c r="F10" s="13" t="s">
        <v>92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0</v>
      </c>
      <c r="C11" s="87"/>
      <c r="D11" s="40">
        <v>10128122</v>
      </c>
      <c r="E11" s="40">
        <v>16398</v>
      </c>
      <c r="F11" s="40">
        <v>10111724</v>
      </c>
      <c r="G11" s="40">
        <v>239980389</v>
      </c>
      <c r="H11" s="40">
        <v>164393</v>
      </c>
      <c r="I11" s="40">
        <v>239815996</v>
      </c>
      <c r="J11" s="40">
        <v>73100018</v>
      </c>
      <c r="K11" s="40">
        <v>21612</v>
      </c>
      <c r="L11" s="40">
        <v>73078406</v>
      </c>
      <c r="M11" s="40">
        <v>25392</v>
      </c>
      <c r="N11" s="40">
        <v>187</v>
      </c>
      <c r="O11" s="40">
        <v>25205</v>
      </c>
      <c r="P11" s="88">
        <v>9898</v>
      </c>
    </row>
    <row r="12" spans="1:16" s="1" customFormat="1" ht="13.5" customHeight="1">
      <c r="A12" s="16"/>
      <c r="B12" s="87" t="s">
        <v>80</v>
      </c>
      <c r="C12" s="87"/>
      <c r="D12" s="41">
        <v>3161914</v>
      </c>
      <c r="E12" s="41">
        <v>7594</v>
      </c>
      <c r="F12" s="41">
        <v>3154320</v>
      </c>
      <c r="G12" s="41">
        <v>72295978</v>
      </c>
      <c r="H12" s="41">
        <v>168135</v>
      </c>
      <c r="I12" s="41">
        <v>72127843</v>
      </c>
      <c r="J12" s="41">
        <v>22446443</v>
      </c>
      <c r="K12" s="41">
        <v>7114</v>
      </c>
      <c r="L12" s="41">
        <v>22439329</v>
      </c>
      <c r="M12" s="41">
        <v>7406</v>
      </c>
      <c r="N12" s="41">
        <v>66</v>
      </c>
      <c r="O12" s="41">
        <v>7340</v>
      </c>
      <c r="P12" s="89">
        <v>3247</v>
      </c>
    </row>
    <row r="13" spans="1:16" s="1" customFormat="1" ht="13.5" customHeight="1">
      <c r="A13" s="16"/>
      <c r="B13" s="87" t="s">
        <v>70</v>
      </c>
      <c r="C13" s="87"/>
      <c r="D13" s="41">
        <v>1027757</v>
      </c>
      <c r="E13" s="41">
        <v>74276</v>
      </c>
      <c r="F13" s="41">
        <v>953481</v>
      </c>
      <c r="G13" s="41">
        <v>9376975</v>
      </c>
      <c r="H13" s="41">
        <v>552118</v>
      </c>
      <c r="I13" s="41">
        <v>8824857</v>
      </c>
      <c r="J13" s="41">
        <v>478403</v>
      </c>
      <c r="K13" s="41">
        <v>22195</v>
      </c>
      <c r="L13" s="41">
        <v>456208</v>
      </c>
      <c r="M13" s="41">
        <v>2959</v>
      </c>
      <c r="N13" s="41">
        <v>321</v>
      </c>
      <c r="O13" s="41">
        <v>2638</v>
      </c>
      <c r="P13" s="89">
        <v>1400</v>
      </c>
    </row>
    <row r="14" spans="1:16" s="1" customFormat="1" ht="13.5" customHeight="1">
      <c r="A14" s="16"/>
      <c r="B14" s="87" t="s">
        <v>81</v>
      </c>
      <c r="C14" s="87"/>
      <c r="D14" s="41">
        <v>2771181</v>
      </c>
      <c r="E14" s="41">
        <v>21838</v>
      </c>
      <c r="F14" s="41">
        <v>2749343</v>
      </c>
      <c r="G14" s="41">
        <v>43900584</v>
      </c>
      <c r="H14" s="41">
        <v>415837</v>
      </c>
      <c r="I14" s="41">
        <v>43484747</v>
      </c>
      <c r="J14" s="41">
        <v>3291180</v>
      </c>
      <c r="K14" s="41">
        <v>23028</v>
      </c>
      <c r="L14" s="41">
        <v>3268152</v>
      </c>
      <c r="M14" s="41">
        <v>7016</v>
      </c>
      <c r="N14" s="41">
        <v>167</v>
      </c>
      <c r="O14" s="41">
        <v>6849</v>
      </c>
      <c r="P14" s="89">
        <v>2174</v>
      </c>
    </row>
    <row r="15" spans="1:16" s="1" customFormat="1" ht="13.5" customHeight="1">
      <c r="A15" s="16"/>
      <c r="B15" s="87" t="s">
        <v>72</v>
      </c>
      <c r="C15" s="87"/>
      <c r="D15" s="43">
        <v>2209118</v>
      </c>
      <c r="E15" s="43">
        <v>27308</v>
      </c>
      <c r="F15" s="43">
        <v>2181810</v>
      </c>
      <c r="G15" s="43">
        <v>41149826</v>
      </c>
      <c r="H15" s="43">
        <v>286344</v>
      </c>
      <c r="I15" s="43">
        <v>40863482</v>
      </c>
      <c r="J15" s="43">
        <v>7777129</v>
      </c>
      <c r="K15" s="43">
        <v>19180</v>
      </c>
      <c r="L15" s="43">
        <v>7757949</v>
      </c>
      <c r="M15" s="43">
        <v>6323</v>
      </c>
      <c r="N15" s="43">
        <v>157</v>
      </c>
      <c r="O15" s="43">
        <v>6166</v>
      </c>
      <c r="P15" s="90">
        <v>2801</v>
      </c>
    </row>
    <row r="16" spans="1:16" s="1" customFormat="1" ht="13.5" customHeight="1">
      <c r="A16" s="17"/>
      <c r="B16" s="91" t="s">
        <v>73</v>
      </c>
      <c r="C16" s="91"/>
      <c r="D16" s="41">
        <v>1967482</v>
      </c>
      <c r="E16" s="41">
        <v>3548</v>
      </c>
      <c r="F16" s="41">
        <v>1963934</v>
      </c>
      <c r="G16" s="41">
        <v>35622509</v>
      </c>
      <c r="H16" s="41">
        <v>12434</v>
      </c>
      <c r="I16" s="41">
        <v>35610075</v>
      </c>
      <c r="J16" s="41">
        <v>11771794</v>
      </c>
      <c r="K16" s="41">
        <v>3665</v>
      </c>
      <c r="L16" s="41">
        <v>11768129</v>
      </c>
      <c r="M16" s="41">
        <v>4334</v>
      </c>
      <c r="N16" s="41">
        <v>37</v>
      </c>
      <c r="O16" s="41">
        <v>4297</v>
      </c>
      <c r="P16" s="89">
        <v>1597</v>
      </c>
    </row>
    <row r="17" spans="1:16" s="38" customFormat="1" ht="17.25" customHeight="1">
      <c r="A17" s="53"/>
      <c r="B17" s="100" t="s">
        <v>19</v>
      </c>
      <c r="C17" s="100"/>
      <c r="D17" s="54">
        <f aca="true" t="shared" si="0" ref="D17:P17">SUM(D11:D16)</f>
        <v>21265574</v>
      </c>
      <c r="E17" s="54">
        <f t="shared" si="0"/>
        <v>150962</v>
      </c>
      <c r="F17" s="54">
        <f t="shared" si="0"/>
        <v>21114612</v>
      </c>
      <c r="G17" s="54">
        <f t="shared" si="0"/>
        <v>442326261</v>
      </c>
      <c r="H17" s="54">
        <f t="shared" si="0"/>
        <v>1599261</v>
      </c>
      <c r="I17" s="54">
        <f t="shared" si="0"/>
        <v>440727000</v>
      </c>
      <c r="J17" s="54">
        <f t="shared" si="0"/>
        <v>118864967</v>
      </c>
      <c r="K17" s="54">
        <f t="shared" si="0"/>
        <v>96794</v>
      </c>
      <c r="L17" s="54">
        <f t="shared" si="0"/>
        <v>118768173</v>
      </c>
      <c r="M17" s="54">
        <f t="shared" si="0"/>
        <v>53430</v>
      </c>
      <c r="N17" s="54">
        <f t="shared" si="0"/>
        <v>935</v>
      </c>
      <c r="O17" s="55">
        <f t="shared" si="0"/>
        <v>52495</v>
      </c>
      <c r="P17" s="56">
        <f t="shared" si="0"/>
        <v>21117</v>
      </c>
    </row>
    <row r="18" spans="1:16" s="1" customFormat="1" ht="13.5" customHeight="1">
      <c r="A18" s="16"/>
      <c r="B18" s="87" t="s">
        <v>82</v>
      </c>
      <c r="C18" s="92"/>
      <c r="D18" s="41">
        <v>1168669</v>
      </c>
      <c r="E18" s="41">
        <v>481</v>
      </c>
      <c r="F18" s="41">
        <v>1168188</v>
      </c>
      <c r="G18" s="41">
        <v>24282615</v>
      </c>
      <c r="H18" s="41">
        <v>4356</v>
      </c>
      <c r="I18" s="41">
        <v>24278259</v>
      </c>
      <c r="J18" s="41">
        <v>8065848</v>
      </c>
      <c r="K18" s="41">
        <v>1452</v>
      </c>
      <c r="L18" s="41">
        <v>8064396</v>
      </c>
      <c r="M18" s="41">
        <v>2581</v>
      </c>
      <c r="N18" s="41">
        <v>11</v>
      </c>
      <c r="O18" s="41">
        <v>2570</v>
      </c>
      <c r="P18" s="89">
        <v>1052</v>
      </c>
    </row>
    <row r="19" spans="1:16" s="1" customFormat="1" ht="13.5" customHeight="1">
      <c r="A19" s="16"/>
      <c r="B19" s="87" t="s">
        <v>83</v>
      </c>
      <c r="C19" s="92"/>
      <c r="D19" s="41">
        <v>799925</v>
      </c>
      <c r="E19" s="41">
        <v>530</v>
      </c>
      <c r="F19" s="41">
        <v>799395</v>
      </c>
      <c r="G19" s="41">
        <v>12978284</v>
      </c>
      <c r="H19" s="41">
        <v>4066</v>
      </c>
      <c r="I19" s="41">
        <v>12974218</v>
      </c>
      <c r="J19" s="41">
        <v>4318984</v>
      </c>
      <c r="K19" s="41">
        <v>1355</v>
      </c>
      <c r="L19" s="41">
        <v>4317629</v>
      </c>
      <c r="M19" s="41">
        <v>1676</v>
      </c>
      <c r="N19" s="41">
        <v>8</v>
      </c>
      <c r="O19" s="41">
        <v>1668</v>
      </c>
      <c r="P19" s="89">
        <v>658</v>
      </c>
    </row>
    <row r="20" spans="1:16" s="1" customFormat="1" ht="13.5" customHeight="1">
      <c r="A20" s="16"/>
      <c r="B20" s="87" t="s">
        <v>75</v>
      </c>
      <c r="C20" s="92"/>
      <c r="D20" s="41">
        <v>842272</v>
      </c>
      <c r="E20" s="41">
        <v>1837</v>
      </c>
      <c r="F20" s="41">
        <v>840435</v>
      </c>
      <c r="G20" s="41">
        <v>9718169</v>
      </c>
      <c r="H20" s="41">
        <v>8048</v>
      </c>
      <c r="I20" s="41">
        <v>9710121</v>
      </c>
      <c r="J20" s="41">
        <v>3226405</v>
      </c>
      <c r="K20" s="41">
        <v>2683</v>
      </c>
      <c r="L20" s="41">
        <v>3223722</v>
      </c>
      <c r="M20" s="41">
        <v>2403</v>
      </c>
      <c r="N20" s="41">
        <v>20</v>
      </c>
      <c r="O20" s="41">
        <v>2383</v>
      </c>
      <c r="P20" s="89">
        <v>1067</v>
      </c>
    </row>
    <row r="21" spans="1:16" s="1" customFormat="1" ht="13.5" customHeight="1">
      <c r="A21" s="16"/>
      <c r="B21" s="87" t="s">
        <v>77</v>
      </c>
      <c r="C21" s="92"/>
      <c r="D21" s="41">
        <v>231314</v>
      </c>
      <c r="E21" s="41">
        <v>400</v>
      </c>
      <c r="F21" s="41">
        <v>230914</v>
      </c>
      <c r="G21" s="41">
        <v>2684742</v>
      </c>
      <c r="H21" s="41">
        <v>1550</v>
      </c>
      <c r="I21" s="41">
        <v>2683192</v>
      </c>
      <c r="J21" s="41">
        <v>894914</v>
      </c>
      <c r="K21" s="41">
        <v>517</v>
      </c>
      <c r="L21" s="41">
        <v>894397</v>
      </c>
      <c r="M21" s="41">
        <v>514</v>
      </c>
      <c r="N21" s="41">
        <v>5</v>
      </c>
      <c r="O21" s="41">
        <v>509</v>
      </c>
      <c r="P21" s="89">
        <v>287</v>
      </c>
    </row>
    <row r="22" spans="1:16" s="1" customFormat="1" ht="13.5" customHeight="1">
      <c r="A22" s="18"/>
      <c r="B22" s="94" t="s">
        <v>79</v>
      </c>
      <c r="C22" s="95"/>
      <c r="D22" s="43">
        <v>596214</v>
      </c>
      <c r="E22" s="43">
        <v>6546</v>
      </c>
      <c r="F22" s="43">
        <v>589668</v>
      </c>
      <c r="G22" s="43">
        <v>9284716</v>
      </c>
      <c r="H22" s="43">
        <v>92267</v>
      </c>
      <c r="I22" s="43">
        <v>9192449</v>
      </c>
      <c r="J22" s="43">
        <v>2774358</v>
      </c>
      <c r="K22" s="43">
        <v>1875</v>
      </c>
      <c r="L22" s="43">
        <v>2772483</v>
      </c>
      <c r="M22" s="43">
        <v>1433</v>
      </c>
      <c r="N22" s="43">
        <v>28</v>
      </c>
      <c r="O22" s="43">
        <v>1405</v>
      </c>
      <c r="P22" s="90">
        <v>634</v>
      </c>
    </row>
    <row r="23" spans="1:16" s="1" customFormat="1" ht="13.5" customHeight="1">
      <c r="A23" s="18"/>
      <c r="B23" s="94" t="s">
        <v>76</v>
      </c>
      <c r="C23" s="95"/>
      <c r="D23" s="41">
        <v>464746</v>
      </c>
      <c r="E23" s="41">
        <v>12182</v>
      </c>
      <c r="F23" s="41">
        <v>452564</v>
      </c>
      <c r="G23" s="41">
        <v>10235434</v>
      </c>
      <c r="H23" s="41">
        <v>132397</v>
      </c>
      <c r="I23" s="41">
        <v>10103037</v>
      </c>
      <c r="J23" s="41">
        <v>3224332</v>
      </c>
      <c r="K23" s="41">
        <v>3219</v>
      </c>
      <c r="L23" s="41">
        <v>3221113</v>
      </c>
      <c r="M23" s="41">
        <v>1576</v>
      </c>
      <c r="N23" s="41">
        <v>46</v>
      </c>
      <c r="O23" s="41">
        <v>1530</v>
      </c>
      <c r="P23" s="90">
        <v>599</v>
      </c>
    </row>
    <row r="24" spans="1:16" s="1" customFormat="1" ht="17.25" customHeight="1">
      <c r="A24" s="57"/>
      <c r="B24" s="58" t="s">
        <v>41</v>
      </c>
      <c r="C24" s="59"/>
      <c r="D24" s="54">
        <f aca="true" t="shared" si="1" ref="D24:P24">SUM(D18:D23)</f>
        <v>4103140</v>
      </c>
      <c r="E24" s="54">
        <f t="shared" si="1"/>
        <v>21976</v>
      </c>
      <c r="F24" s="54">
        <f t="shared" si="1"/>
        <v>4081164</v>
      </c>
      <c r="G24" s="54">
        <f t="shared" si="1"/>
        <v>69183960</v>
      </c>
      <c r="H24" s="54">
        <f t="shared" si="1"/>
        <v>242684</v>
      </c>
      <c r="I24" s="54">
        <f t="shared" si="1"/>
        <v>68941276</v>
      </c>
      <c r="J24" s="54">
        <f t="shared" si="1"/>
        <v>22504841</v>
      </c>
      <c r="K24" s="54">
        <f t="shared" si="1"/>
        <v>11101</v>
      </c>
      <c r="L24" s="54">
        <f t="shared" si="1"/>
        <v>22493740</v>
      </c>
      <c r="M24" s="61">
        <f t="shared" si="1"/>
        <v>10183</v>
      </c>
      <c r="N24" s="54">
        <f t="shared" si="1"/>
        <v>118</v>
      </c>
      <c r="O24" s="55">
        <f t="shared" si="1"/>
        <v>10065</v>
      </c>
      <c r="P24" s="56">
        <f t="shared" si="1"/>
        <v>4297</v>
      </c>
    </row>
    <row r="25" spans="1:16" s="1" customFormat="1" ht="17.25" customHeight="1">
      <c r="A25" s="62"/>
      <c r="B25" s="63" t="s">
        <v>42</v>
      </c>
      <c r="C25" s="64"/>
      <c r="D25" s="65">
        <f aca="true" t="shared" si="2" ref="D25:P25">D17+D24</f>
        <v>25368714</v>
      </c>
      <c r="E25" s="65">
        <f t="shared" si="2"/>
        <v>172938</v>
      </c>
      <c r="F25" s="65">
        <f t="shared" si="2"/>
        <v>25195776</v>
      </c>
      <c r="G25" s="65">
        <f t="shared" si="2"/>
        <v>511510221</v>
      </c>
      <c r="H25" s="65">
        <f t="shared" si="2"/>
        <v>1841945</v>
      </c>
      <c r="I25" s="65">
        <f t="shared" si="2"/>
        <v>509668276</v>
      </c>
      <c r="J25" s="65">
        <f t="shared" si="2"/>
        <v>141369808</v>
      </c>
      <c r="K25" s="65">
        <f t="shared" si="2"/>
        <v>107895</v>
      </c>
      <c r="L25" s="65">
        <f t="shared" si="2"/>
        <v>141261913</v>
      </c>
      <c r="M25" s="65">
        <f t="shared" si="2"/>
        <v>63613</v>
      </c>
      <c r="N25" s="65">
        <f t="shared" si="2"/>
        <v>1053</v>
      </c>
      <c r="O25" s="67">
        <f t="shared" si="2"/>
        <v>62560</v>
      </c>
      <c r="P25" s="68">
        <f t="shared" si="2"/>
        <v>25414</v>
      </c>
    </row>
    <row r="26" spans="1:16" s="1" customFormat="1" ht="11.25">
      <c r="A26" s="2"/>
      <c r="B26" s="29"/>
      <c r="C26" s="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20" t="s">
        <v>90</v>
      </c>
      <c r="P26" s="120"/>
    </row>
    <row r="28" spans="1:14" s="3" customFormat="1" ht="13.5" customHeight="1">
      <c r="A28" s="124" t="s">
        <v>109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s="3" customFormat="1" ht="13.5" customHeight="1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s="6" customFormat="1" ht="13.5" customHeight="1">
      <c r="A30" s="125" t="s">
        <v>47</v>
      </c>
      <c r="B30" s="126"/>
      <c r="C30" s="135"/>
      <c r="D30" s="155" t="s">
        <v>51</v>
      </c>
      <c r="E30" s="156"/>
      <c r="F30" s="157"/>
      <c r="G30" s="155" t="s">
        <v>57</v>
      </c>
      <c r="H30" s="156"/>
      <c r="I30" s="157"/>
      <c r="J30" s="155" t="s">
        <v>50</v>
      </c>
      <c r="K30" s="156"/>
      <c r="L30" s="157"/>
      <c r="M30" s="155" t="s">
        <v>62</v>
      </c>
      <c r="N30" s="156"/>
      <c r="O30" s="157"/>
      <c r="P30" s="23"/>
    </row>
    <row r="31" spans="1:16" s="6" customFormat="1" ht="13.5" customHeight="1">
      <c r="A31" s="7"/>
      <c r="B31" s="8"/>
      <c r="C31" s="9"/>
      <c r="D31" s="11"/>
      <c r="E31" s="11" t="s">
        <v>68</v>
      </c>
      <c r="F31" s="11" t="s">
        <v>68</v>
      </c>
      <c r="G31" s="11"/>
      <c r="H31" s="11" t="s">
        <v>68</v>
      </c>
      <c r="I31" s="11" t="s">
        <v>68</v>
      </c>
      <c r="J31" s="11"/>
      <c r="K31" s="11" t="s">
        <v>68</v>
      </c>
      <c r="L31" s="11" t="s">
        <v>68</v>
      </c>
      <c r="M31" s="11"/>
      <c r="N31" s="11" t="s">
        <v>68</v>
      </c>
      <c r="O31" s="11" t="s">
        <v>68</v>
      </c>
      <c r="P31" s="24"/>
    </row>
    <row r="32" spans="1:16" s="6" customFormat="1" ht="13.5" customHeight="1">
      <c r="A32" s="7"/>
      <c r="B32" s="8"/>
      <c r="D32" s="11" t="s">
        <v>53</v>
      </c>
      <c r="E32" s="11" t="s">
        <v>54</v>
      </c>
      <c r="F32" s="11" t="s">
        <v>69</v>
      </c>
      <c r="G32" s="11" t="s">
        <v>58</v>
      </c>
      <c r="H32" s="11" t="s">
        <v>54</v>
      </c>
      <c r="I32" s="11" t="s">
        <v>69</v>
      </c>
      <c r="J32" s="11" t="s">
        <v>58</v>
      </c>
      <c r="K32" s="11" t="s">
        <v>54</v>
      </c>
      <c r="L32" s="11" t="s">
        <v>69</v>
      </c>
      <c r="M32" s="11" t="s">
        <v>58</v>
      </c>
      <c r="N32" s="11" t="s">
        <v>54</v>
      </c>
      <c r="O32" s="11" t="s">
        <v>69</v>
      </c>
      <c r="P32" s="24" t="s">
        <v>45</v>
      </c>
    </row>
    <row r="33" spans="1:16" s="6" customFormat="1" ht="13.5" customHeight="1">
      <c r="A33" s="7"/>
      <c r="B33" s="8"/>
      <c r="D33" s="10"/>
      <c r="E33" s="10"/>
      <c r="F33" s="10"/>
      <c r="G33" s="11"/>
      <c r="H33" s="11"/>
      <c r="I33" s="11"/>
      <c r="J33" s="10"/>
      <c r="K33" s="10"/>
      <c r="L33" s="10"/>
      <c r="M33" s="10"/>
      <c r="N33" s="10"/>
      <c r="O33" s="10"/>
      <c r="P33" s="12"/>
    </row>
    <row r="34" spans="1:16" s="6" customFormat="1" ht="13.5" customHeight="1">
      <c r="A34" s="7"/>
      <c r="B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1:16" s="15" customFormat="1" ht="13.5" customHeight="1">
      <c r="A35" s="121" t="s">
        <v>43</v>
      </c>
      <c r="B35" s="122"/>
      <c r="C35" s="122"/>
      <c r="D35" s="13" t="s">
        <v>91</v>
      </c>
      <c r="E35" s="13" t="s">
        <v>92</v>
      </c>
      <c r="F35" s="13" t="s">
        <v>92</v>
      </c>
      <c r="G35" s="13" t="s">
        <v>49</v>
      </c>
      <c r="H35" s="13" t="s">
        <v>49</v>
      </c>
      <c r="I35" s="13" t="s">
        <v>49</v>
      </c>
      <c r="J35" s="13" t="s">
        <v>49</v>
      </c>
      <c r="K35" s="13" t="s">
        <v>49</v>
      </c>
      <c r="L35" s="13" t="s">
        <v>49</v>
      </c>
      <c r="M35" s="13" t="s">
        <v>66</v>
      </c>
      <c r="N35" s="13" t="s">
        <v>66</v>
      </c>
      <c r="O35" s="13" t="s">
        <v>66</v>
      </c>
      <c r="P35" s="14" t="s">
        <v>44</v>
      </c>
    </row>
    <row r="36" spans="1:16" s="1" customFormat="1" ht="13.5" customHeight="1">
      <c r="A36" s="16"/>
      <c r="B36" s="87" t="s">
        <v>0</v>
      </c>
      <c r="C36" s="87"/>
      <c r="D36" s="40">
        <v>5835429</v>
      </c>
      <c r="E36" s="40">
        <v>5656</v>
      </c>
      <c r="F36" s="40">
        <v>5829773</v>
      </c>
      <c r="G36" s="40">
        <v>121493452</v>
      </c>
      <c r="H36" s="40">
        <v>56756</v>
      </c>
      <c r="I36" s="40">
        <v>121436696</v>
      </c>
      <c r="J36" s="40">
        <v>36871507</v>
      </c>
      <c r="K36" s="40">
        <v>8751</v>
      </c>
      <c r="L36" s="40">
        <v>36862756</v>
      </c>
      <c r="M36" s="40">
        <v>10340</v>
      </c>
      <c r="N36" s="40">
        <v>60</v>
      </c>
      <c r="O36" s="40">
        <v>10280</v>
      </c>
      <c r="P36" s="88">
        <v>4942</v>
      </c>
    </row>
    <row r="37" spans="1:16" s="1" customFormat="1" ht="13.5" customHeight="1">
      <c r="A37" s="16"/>
      <c r="B37" s="87" t="s">
        <v>80</v>
      </c>
      <c r="C37" s="87"/>
      <c r="D37" s="41">
        <v>2601892</v>
      </c>
      <c r="E37" s="41">
        <v>4227</v>
      </c>
      <c r="F37" s="41">
        <v>2597665</v>
      </c>
      <c r="G37" s="41">
        <v>60207372</v>
      </c>
      <c r="H37" s="41">
        <v>119551</v>
      </c>
      <c r="I37" s="41">
        <v>60087821</v>
      </c>
      <c r="J37" s="41">
        <v>18563379</v>
      </c>
      <c r="K37" s="41">
        <v>3212</v>
      </c>
      <c r="L37" s="41">
        <v>18560167</v>
      </c>
      <c r="M37" s="41">
        <v>5069</v>
      </c>
      <c r="N37" s="41">
        <v>26</v>
      </c>
      <c r="O37" s="41">
        <v>5043</v>
      </c>
      <c r="P37" s="89">
        <v>2432</v>
      </c>
    </row>
    <row r="38" spans="1:16" s="1" customFormat="1" ht="13.5" customHeight="1">
      <c r="A38" s="16"/>
      <c r="B38" s="87" t="s">
        <v>70</v>
      </c>
      <c r="C38" s="87"/>
      <c r="D38" s="41">
        <v>317930</v>
      </c>
      <c r="E38" s="41">
        <v>15665</v>
      </c>
      <c r="F38" s="41">
        <v>302265</v>
      </c>
      <c r="G38" s="41">
        <v>3026788</v>
      </c>
      <c r="H38" s="41">
        <v>85679</v>
      </c>
      <c r="I38" s="41">
        <v>2941109</v>
      </c>
      <c r="J38" s="41">
        <v>210494</v>
      </c>
      <c r="K38" s="41">
        <v>3309</v>
      </c>
      <c r="L38" s="41">
        <v>207185</v>
      </c>
      <c r="M38" s="41">
        <v>730</v>
      </c>
      <c r="N38" s="41">
        <v>46</v>
      </c>
      <c r="O38" s="41">
        <v>684</v>
      </c>
      <c r="P38" s="89">
        <v>380</v>
      </c>
    </row>
    <row r="39" spans="1:16" s="1" customFormat="1" ht="13.5" customHeight="1">
      <c r="A39" s="16"/>
      <c r="B39" s="87" t="s">
        <v>81</v>
      </c>
      <c r="C39" s="87"/>
      <c r="D39" s="41">
        <v>1655573</v>
      </c>
      <c r="E39" s="41">
        <v>5599</v>
      </c>
      <c r="F39" s="41">
        <v>1649974</v>
      </c>
      <c r="G39" s="41">
        <v>24184119</v>
      </c>
      <c r="H39" s="41">
        <v>103586</v>
      </c>
      <c r="I39" s="41">
        <v>24080533</v>
      </c>
      <c r="J39" s="41">
        <v>2037038</v>
      </c>
      <c r="K39" s="41">
        <v>6231</v>
      </c>
      <c r="L39" s="41">
        <v>2030807</v>
      </c>
      <c r="M39" s="41">
        <v>3290</v>
      </c>
      <c r="N39" s="41">
        <v>45</v>
      </c>
      <c r="O39" s="41">
        <v>3245</v>
      </c>
      <c r="P39" s="89">
        <v>1291</v>
      </c>
    </row>
    <row r="40" spans="1:16" s="1" customFormat="1" ht="13.5" customHeight="1">
      <c r="A40" s="16"/>
      <c r="B40" s="87" t="s">
        <v>72</v>
      </c>
      <c r="C40" s="87"/>
      <c r="D40" s="43">
        <v>260995</v>
      </c>
      <c r="E40" s="43">
        <v>3048</v>
      </c>
      <c r="F40" s="43">
        <v>257947</v>
      </c>
      <c r="G40" s="43">
        <v>4666250</v>
      </c>
      <c r="H40" s="43">
        <v>38848</v>
      </c>
      <c r="I40" s="43">
        <v>4627402</v>
      </c>
      <c r="J40" s="43">
        <v>486173</v>
      </c>
      <c r="K40" s="43">
        <v>1828</v>
      </c>
      <c r="L40" s="43">
        <v>484345</v>
      </c>
      <c r="M40" s="43">
        <v>491</v>
      </c>
      <c r="N40" s="43">
        <v>13</v>
      </c>
      <c r="O40" s="43">
        <v>478</v>
      </c>
      <c r="P40" s="90">
        <v>309</v>
      </c>
    </row>
    <row r="41" spans="1:16" s="1" customFormat="1" ht="13.5" customHeight="1">
      <c r="A41" s="17"/>
      <c r="B41" s="91" t="s">
        <v>73</v>
      </c>
      <c r="C41" s="91"/>
      <c r="D41" s="41">
        <v>1477837</v>
      </c>
      <c r="E41" s="41">
        <v>1582</v>
      </c>
      <c r="F41" s="41">
        <v>1476255</v>
      </c>
      <c r="G41" s="41">
        <v>26093599</v>
      </c>
      <c r="H41" s="41">
        <v>1956</v>
      </c>
      <c r="I41" s="41">
        <v>26091643</v>
      </c>
      <c r="J41" s="41">
        <v>8678490</v>
      </c>
      <c r="K41" s="41">
        <v>181</v>
      </c>
      <c r="L41" s="41">
        <v>8678309</v>
      </c>
      <c r="M41" s="41">
        <v>2441</v>
      </c>
      <c r="N41" s="41">
        <v>7</v>
      </c>
      <c r="O41" s="41">
        <v>2434</v>
      </c>
      <c r="P41" s="89">
        <v>1068</v>
      </c>
    </row>
    <row r="42" spans="1:16" s="38" customFormat="1" ht="17.25" customHeight="1">
      <c r="A42" s="53"/>
      <c r="B42" s="100" t="s">
        <v>19</v>
      </c>
      <c r="C42" s="100"/>
      <c r="D42" s="54">
        <f aca="true" t="shared" si="3" ref="D42:P42">SUM(D36:D41)</f>
        <v>12149656</v>
      </c>
      <c r="E42" s="54">
        <f t="shared" si="3"/>
        <v>35777</v>
      </c>
      <c r="F42" s="54">
        <f t="shared" si="3"/>
        <v>12113879</v>
      </c>
      <c r="G42" s="54">
        <f t="shared" si="3"/>
        <v>239671580</v>
      </c>
      <c r="H42" s="54">
        <f t="shared" si="3"/>
        <v>406376</v>
      </c>
      <c r="I42" s="54">
        <f t="shared" si="3"/>
        <v>239265204</v>
      </c>
      <c r="J42" s="54">
        <f t="shared" si="3"/>
        <v>66847081</v>
      </c>
      <c r="K42" s="54">
        <f t="shared" si="3"/>
        <v>23512</v>
      </c>
      <c r="L42" s="54">
        <f t="shared" si="3"/>
        <v>66823569</v>
      </c>
      <c r="M42" s="54">
        <f t="shared" si="3"/>
        <v>22361</v>
      </c>
      <c r="N42" s="54">
        <f t="shared" si="3"/>
        <v>197</v>
      </c>
      <c r="O42" s="55">
        <f t="shared" si="3"/>
        <v>22164</v>
      </c>
      <c r="P42" s="56">
        <f t="shared" si="3"/>
        <v>10422</v>
      </c>
    </row>
    <row r="43" spans="1:16" s="1" customFormat="1" ht="13.5" customHeight="1">
      <c r="A43" s="16"/>
      <c r="B43" s="87" t="s">
        <v>82</v>
      </c>
      <c r="C43" s="92"/>
      <c r="D43" s="41">
        <v>604826</v>
      </c>
      <c r="E43" s="41">
        <v>397</v>
      </c>
      <c r="F43" s="41">
        <v>604429</v>
      </c>
      <c r="G43" s="41">
        <v>10647702</v>
      </c>
      <c r="H43" s="41">
        <v>3047</v>
      </c>
      <c r="I43" s="41">
        <v>10644655</v>
      </c>
      <c r="J43" s="41">
        <v>3548740</v>
      </c>
      <c r="K43" s="41">
        <v>1016</v>
      </c>
      <c r="L43" s="41">
        <v>3547724</v>
      </c>
      <c r="M43" s="41">
        <v>1060</v>
      </c>
      <c r="N43" s="41">
        <v>6</v>
      </c>
      <c r="O43" s="41">
        <v>1054</v>
      </c>
      <c r="P43" s="89">
        <v>548</v>
      </c>
    </row>
    <row r="44" spans="1:16" s="1" customFormat="1" ht="13.5" customHeight="1">
      <c r="A44" s="16"/>
      <c r="B44" s="87" t="s">
        <v>83</v>
      </c>
      <c r="C44" s="92"/>
      <c r="D44" s="41">
        <v>540799</v>
      </c>
      <c r="E44" s="41">
        <v>358</v>
      </c>
      <c r="F44" s="41">
        <v>540441</v>
      </c>
      <c r="G44" s="41">
        <v>8285617</v>
      </c>
      <c r="H44" s="41">
        <v>2965</v>
      </c>
      <c r="I44" s="41">
        <v>8282652</v>
      </c>
      <c r="J44" s="41">
        <v>2757294</v>
      </c>
      <c r="K44" s="41">
        <v>988</v>
      </c>
      <c r="L44" s="41">
        <v>2756306</v>
      </c>
      <c r="M44" s="41">
        <v>944</v>
      </c>
      <c r="N44" s="41">
        <v>6</v>
      </c>
      <c r="O44" s="41">
        <v>938</v>
      </c>
      <c r="P44" s="89">
        <v>427</v>
      </c>
    </row>
    <row r="45" spans="1:16" s="1" customFormat="1" ht="13.5" customHeight="1">
      <c r="A45" s="16"/>
      <c r="B45" s="87" t="s">
        <v>75</v>
      </c>
      <c r="C45" s="92"/>
      <c r="D45" s="41">
        <v>386010</v>
      </c>
      <c r="E45" s="41">
        <v>0</v>
      </c>
      <c r="F45" s="41">
        <v>386010</v>
      </c>
      <c r="G45" s="41">
        <v>4697109</v>
      </c>
      <c r="H45" s="41">
        <v>0</v>
      </c>
      <c r="I45" s="41">
        <v>4697109</v>
      </c>
      <c r="J45" s="41">
        <v>1565681</v>
      </c>
      <c r="K45" s="41">
        <v>0</v>
      </c>
      <c r="L45" s="41">
        <v>1565681</v>
      </c>
      <c r="M45" s="41">
        <v>854</v>
      </c>
      <c r="N45" s="41">
        <v>0</v>
      </c>
      <c r="O45" s="41">
        <v>854</v>
      </c>
      <c r="P45" s="89">
        <v>362</v>
      </c>
    </row>
    <row r="46" spans="1:16" s="1" customFormat="1" ht="13.5" customHeight="1">
      <c r="A46" s="16"/>
      <c r="B46" s="87" t="s">
        <v>77</v>
      </c>
      <c r="C46" s="92"/>
      <c r="D46" s="41">
        <v>179480</v>
      </c>
      <c r="E46" s="41">
        <v>71</v>
      </c>
      <c r="F46" s="41">
        <v>179409</v>
      </c>
      <c r="G46" s="41">
        <v>2057445</v>
      </c>
      <c r="H46" s="41">
        <v>434</v>
      </c>
      <c r="I46" s="41">
        <v>2057011</v>
      </c>
      <c r="J46" s="41">
        <v>685815</v>
      </c>
      <c r="K46" s="41">
        <v>145</v>
      </c>
      <c r="L46" s="41">
        <v>685670</v>
      </c>
      <c r="M46" s="41">
        <v>286</v>
      </c>
      <c r="N46" s="41">
        <v>2</v>
      </c>
      <c r="O46" s="41">
        <v>284</v>
      </c>
      <c r="P46" s="89">
        <v>183</v>
      </c>
    </row>
    <row r="47" spans="1:16" s="1" customFormat="1" ht="13.5" customHeight="1">
      <c r="A47" s="18"/>
      <c r="B47" s="94" t="s">
        <v>79</v>
      </c>
      <c r="C47" s="95"/>
      <c r="D47" s="43">
        <v>324666</v>
      </c>
      <c r="E47" s="43">
        <v>270</v>
      </c>
      <c r="F47" s="43">
        <v>324396</v>
      </c>
      <c r="G47" s="43">
        <v>4861873</v>
      </c>
      <c r="H47" s="43">
        <v>2641</v>
      </c>
      <c r="I47" s="43">
        <v>4859232</v>
      </c>
      <c r="J47" s="43">
        <v>1451413</v>
      </c>
      <c r="K47" s="43">
        <v>318</v>
      </c>
      <c r="L47" s="43">
        <v>1451095</v>
      </c>
      <c r="M47" s="43">
        <v>553</v>
      </c>
      <c r="N47" s="43">
        <v>2</v>
      </c>
      <c r="O47" s="43">
        <v>551</v>
      </c>
      <c r="P47" s="90">
        <v>314</v>
      </c>
    </row>
    <row r="48" spans="1:16" s="1" customFormat="1" ht="13.5" customHeight="1">
      <c r="A48" s="18"/>
      <c r="B48" s="94" t="s">
        <v>76</v>
      </c>
      <c r="C48" s="95"/>
      <c r="D48" s="43">
        <v>190745</v>
      </c>
      <c r="E48" s="43">
        <v>0</v>
      </c>
      <c r="F48" s="43">
        <v>190745</v>
      </c>
      <c r="G48" s="43">
        <v>4397990</v>
      </c>
      <c r="H48" s="43">
        <v>0</v>
      </c>
      <c r="I48" s="43">
        <v>4397990</v>
      </c>
      <c r="J48" s="43">
        <v>1465750</v>
      </c>
      <c r="K48" s="43">
        <v>0</v>
      </c>
      <c r="L48" s="43">
        <v>1465750</v>
      </c>
      <c r="M48" s="43">
        <v>467</v>
      </c>
      <c r="N48" s="43">
        <v>0</v>
      </c>
      <c r="O48" s="43">
        <v>467</v>
      </c>
      <c r="P48" s="90">
        <v>187</v>
      </c>
    </row>
    <row r="49" spans="1:16" s="1" customFormat="1" ht="17.25" customHeight="1">
      <c r="A49" s="57"/>
      <c r="B49" s="58" t="s">
        <v>41</v>
      </c>
      <c r="C49" s="59"/>
      <c r="D49" s="54">
        <f aca="true" t="shared" si="4" ref="D49:P49">SUM(D43:D48)</f>
        <v>2226526</v>
      </c>
      <c r="E49" s="54">
        <f t="shared" si="4"/>
        <v>1096</v>
      </c>
      <c r="F49" s="54">
        <f t="shared" si="4"/>
        <v>2225430</v>
      </c>
      <c r="G49" s="54">
        <f t="shared" si="4"/>
        <v>34947736</v>
      </c>
      <c r="H49" s="54">
        <f t="shared" si="4"/>
        <v>9087</v>
      </c>
      <c r="I49" s="54">
        <f t="shared" si="4"/>
        <v>34938649</v>
      </c>
      <c r="J49" s="54">
        <f t="shared" si="4"/>
        <v>11474693</v>
      </c>
      <c r="K49" s="54">
        <f t="shared" si="4"/>
        <v>2467</v>
      </c>
      <c r="L49" s="54">
        <f t="shared" si="4"/>
        <v>11472226</v>
      </c>
      <c r="M49" s="61">
        <f t="shared" si="4"/>
        <v>4164</v>
      </c>
      <c r="N49" s="54">
        <f t="shared" si="4"/>
        <v>16</v>
      </c>
      <c r="O49" s="55">
        <f t="shared" si="4"/>
        <v>4148</v>
      </c>
      <c r="P49" s="56">
        <f t="shared" si="4"/>
        <v>2021</v>
      </c>
    </row>
    <row r="50" spans="1:16" s="1" customFormat="1" ht="17.25" customHeight="1">
      <c r="A50" s="62"/>
      <c r="B50" s="63" t="s">
        <v>42</v>
      </c>
      <c r="C50" s="64"/>
      <c r="D50" s="65">
        <f aca="true" t="shared" si="5" ref="D50:P50">D42+D49</f>
        <v>14376182</v>
      </c>
      <c r="E50" s="65">
        <f t="shared" si="5"/>
        <v>36873</v>
      </c>
      <c r="F50" s="65">
        <f t="shared" si="5"/>
        <v>14339309</v>
      </c>
      <c r="G50" s="65">
        <f t="shared" si="5"/>
        <v>274619316</v>
      </c>
      <c r="H50" s="65">
        <f t="shared" si="5"/>
        <v>415463</v>
      </c>
      <c r="I50" s="65">
        <f t="shared" si="5"/>
        <v>274203853</v>
      </c>
      <c r="J50" s="65">
        <f t="shared" si="5"/>
        <v>78321774</v>
      </c>
      <c r="K50" s="65">
        <f t="shared" si="5"/>
        <v>25979</v>
      </c>
      <c r="L50" s="65">
        <f t="shared" si="5"/>
        <v>78295795</v>
      </c>
      <c r="M50" s="65">
        <f t="shared" si="5"/>
        <v>26525</v>
      </c>
      <c r="N50" s="65">
        <f t="shared" si="5"/>
        <v>213</v>
      </c>
      <c r="O50" s="67">
        <f t="shared" si="5"/>
        <v>26312</v>
      </c>
      <c r="P50" s="68">
        <f t="shared" si="5"/>
        <v>12443</v>
      </c>
    </row>
    <row r="51" spans="15:16" ht="11.25">
      <c r="O51" s="126" t="s">
        <v>90</v>
      </c>
      <c r="P51" s="126"/>
    </row>
  </sheetData>
  <sheetProtection/>
  <mergeCells count="17">
    <mergeCell ref="O51:P51"/>
    <mergeCell ref="A1:N1"/>
    <mergeCell ref="A3:N3"/>
    <mergeCell ref="A5:C5"/>
    <mergeCell ref="D5:F5"/>
    <mergeCell ref="G5:I5"/>
    <mergeCell ref="J5:L5"/>
    <mergeCell ref="A35:C35"/>
    <mergeCell ref="M5:O5"/>
    <mergeCell ref="A28:N28"/>
    <mergeCell ref="M30:O30"/>
    <mergeCell ref="A10:C10"/>
    <mergeCell ref="O26:P26"/>
    <mergeCell ref="A30:C30"/>
    <mergeCell ref="D30:F30"/>
    <mergeCell ref="G30:I30"/>
    <mergeCell ref="J30:L3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4" r:id="rId2"/>
  <headerFooter alignWithMargins="0">
    <oddHeader>&amp;R&amp;F&amp;A</oddHeader>
    <oddFooter>&amp;C&amp;P/&amp;N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="115" zoomScaleNormal="115" zoomScaleSheetLayoutView="100" workbookViewId="0" topLeftCell="A1">
      <selection activeCell="B14" sqref="B14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106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58</v>
      </c>
      <c r="N7" s="11" t="s">
        <v>54</v>
      </c>
      <c r="O7" s="11" t="s">
        <v>69</v>
      </c>
      <c r="P7" s="24" t="s">
        <v>45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5" customFormat="1" ht="13.5" customHeight="1">
      <c r="A10" s="121" t="s">
        <v>43</v>
      </c>
      <c r="B10" s="122"/>
      <c r="C10" s="122"/>
      <c r="D10" s="13" t="s">
        <v>91</v>
      </c>
      <c r="E10" s="13" t="s">
        <v>92</v>
      </c>
      <c r="F10" s="13" t="s">
        <v>92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6" s="1" customFormat="1" ht="13.5" customHeight="1">
      <c r="A11" s="16"/>
      <c r="B11" s="87" t="s">
        <v>0</v>
      </c>
      <c r="C11" s="87"/>
      <c r="D11" s="40">
        <v>4292693</v>
      </c>
      <c r="E11" s="40">
        <v>10742</v>
      </c>
      <c r="F11" s="40">
        <v>4281951</v>
      </c>
      <c r="G11" s="40">
        <v>118486937</v>
      </c>
      <c r="H11" s="40">
        <v>107637</v>
      </c>
      <c r="I11" s="40">
        <v>118379300</v>
      </c>
      <c r="J11" s="40">
        <v>36228511</v>
      </c>
      <c r="K11" s="40">
        <v>12861</v>
      </c>
      <c r="L11" s="40">
        <v>36215650</v>
      </c>
      <c r="M11" s="40">
        <v>15052</v>
      </c>
      <c r="N11" s="40">
        <v>127</v>
      </c>
      <c r="O11" s="40">
        <v>14925</v>
      </c>
      <c r="P11" s="88">
        <v>7312</v>
      </c>
    </row>
    <row r="12" spans="1:16" s="1" customFormat="1" ht="13.5" customHeight="1">
      <c r="A12" s="16"/>
      <c r="B12" s="87" t="s">
        <v>80</v>
      </c>
      <c r="C12" s="87"/>
      <c r="D12" s="41">
        <v>560022</v>
      </c>
      <c r="E12" s="41">
        <v>3367</v>
      </c>
      <c r="F12" s="41">
        <v>556655</v>
      </c>
      <c r="G12" s="41">
        <v>12088606</v>
      </c>
      <c r="H12" s="41">
        <v>48584</v>
      </c>
      <c r="I12" s="41">
        <v>12040022</v>
      </c>
      <c r="J12" s="41">
        <v>3883064</v>
      </c>
      <c r="K12" s="41">
        <v>3902</v>
      </c>
      <c r="L12" s="41">
        <v>3879162</v>
      </c>
      <c r="M12" s="41">
        <v>2337</v>
      </c>
      <c r="N12" s="41">
        <v>40</v>
      </c>
      <c r="O12" s="41">
        <v>2297</v>
      </c>
      <c r="P12" s="89">
        <v>1401</v>
      </c>
    </row>
    <row r="13" spans="1:16" s="1" customFormat="1" ht="13.5" customHeight="1">
      <c r="A13" s="16"/>
      <c r="B13" s="87" t="s">
        <v>70</v>
      </c>
      <c r="C13" s="87"/>
      <c r="D13" s="41">
        <v>709827</v>
      </c>
      <c r="E13" s="41">
        <v>58611</v>
      </c>
      <c r="F13" s="41">
        <v>651216</v>
      </c>
      <c r="G13" s="41">
        <v>6350187</v>
      </c>
      <c r="H13" s="41">
        <v>466439</v>
      </c>
      <c r="I13" s="41">
        <v>5883748</v>
      </c>
      <c r="J13" s="41">
        <v>267909</v>
      </c>
      <c r="K13" s="41">
        <v>18886</v>
      </c>
      <c r="L13" s="41">
        <v>249023</v>
      </c>
      <c r="M13" s="41">
        <v>2229</v>
      </c>
      <c r="N13" s="41">
        <v>275</v>
      </c>
      <c r="O13" s="41">
        <v>1954</v>
      </c>
      <c r="P13" s="89">
        <v>1214</v>
      </c>
    </row>
    <row r="14" spans="1:16" s="1" customFormat="1" ht="13.5" customHeight="1">
      <c r="A14" s="16"/>
      <c r="B14" s="87" t="s">
        <v>81</v>
      </c>
      <c r="C14" s="87"/>
      <c r="D14" s="41">
        <v>1115608</v>
      </c>
      <c r="E14" s="41">
        <v>16239</v>
      </c>
      <c r="F14" s="41">
        <v>1099369</v>
      </c>
      <c r="G14" s="41">
        <v>19716465</v>
      </c>
      <c r="H14" s="41">
        <v>312251</v>
      </c>
      <c r="I14" s="41">
        <v>19404214</v>
      </c>
      <c r="J14" s="41">
        <v>1254142</v>
      </c>
      <c r="K14" s="41">
        <v>16797</v>
      </c>
      <c r="L14" s="41">
        <v>1237345</v>
      </c>
      <c r="M14" s="41">
        <v>3726</v>
      </c>
      <c r="N14" s="41">
        <v>122</v>
      </c>
      <c r="O14" s="41">
        <v>3604</v>
      </c>
      <c r="P14" s="89">
        <v>1656</v>
      </c>
    </row>
    <row r="15" spans="1:16" s="1" customFormat="1" ht="13.5" customHeight="1">
      <c r="A15" s="16"/>
      <c r="B15" s="87" t="s">
        <v>72</v>
      </c>
      <c r="C15" s="87"/>
      <c r="D15" s="43">
        <v>1948123</v>
      </c>
      <c r="E15" s="43">
        <v>24260</v>
      </c>
      <c r="F15" s="43">
        <v>1923863</v>
      </c>
      <c r="G15" s="43">
        <v>36483576</v>
      </c>
      <c r="H15" s="43">
        <v>247496</v>
      </c>
      <c r="I15" s="43">
        <v>36236080</v>
      </c>
      <c r="J15" s="43">
        <v>7290956</v>
      </c>
      <c r="K15" s="43">
        <v>17352</v>
      </c>
      <c r="L15" s="43">
        <v>7273604</v>
      </c>
      <c r="M15" s="43">
        <v>5832</v>
      </c>
      <c r="N15" s="43">
        <v>144</v>
      </c>
      <c r="O15" s="43">
        <v>5688</v>
      </c>
      <c r="P15" s="90">
        <v>2657</v>
      </c>
    </row>
    <row r="16" spans="1:16" s="1" customFormat="1" ht="13.5" customHeight="1">
      <c r="A16" s="17"/>
      <c r="B16" s="91" t="s">
        <v>73</v>
      </c>
      <c r="C16" s="91"/>
      <c r="D16" s="41">
        <v>489645</v>
      </c>
      <c r="E16" s="41">
        <v>1966</v>
      </c>
      <c r="F16" s="41">
        <v>487679</v>
      </c>
      <c r="G16" s="41">
        <v>9528910</v>
      </c>
      <c r="H16" s="41">
        <v>10478</v>
      </c>
      <c r="I16" s="41">
        <v>9518432</v>
      </c>
      <c r="J16" s="41">
        <v>3093304</v>
      </c>
      <c r="K16" s="41">
        <v>3484</v>
      </c>
      <c r="L16" s="41">
        <v>3089820</v>
      </c>
      <c r="M16" s="41">
        <v>1893</v>
      </c>
      <c r="N16" s="41">
        <v>30</v>
      </c>
      <c r="O16" s="41">
        <v>1863</v>
      </c>
      <c r="P16" s="89">
        <v>983</v>
      </c>
    </row>
    <row r="17" spans="1:16" s="38" customFormat="1" ht="17.25" customHeight="1">
      <c r="A17" s="53"/>
      <c r="B17" s="100" t="s">
        <v>19</v>
      </c>
      <c r="C17" s="100"/>
      <c r="D17" s="54">
        <f aca="true" t="shared" si="0" ref="D17:O17">SUM(D11:D16)</f>
        <v>9115918</v>
      </c>
      <c r="E17" s="54">
        <f t="shared" si="0"/>
        <v>115185</v>
      </c>
      <c r="F17" s="54">
        <f t="shared" si="0"/>
        <v>9000733</v>
      </c>
      <c r="G17" s="54">
        <f t="shared" si="0"/>
        <v>202654681</v>
      </c>
      <c r="H17" s="54">
        <f t="shared" si="0"/>
        <v>1192885</v>
      </c>
      <c r="I17" s="54">
        <f t="shared" si="0"/>
        <v>201461796</v>
      </c>
      <c r="J17" s="54">
        <f t="shared" si="0"/>
        <v>52017886</v>
      </c>
      <c r="K17" s="54">
        <f t="shared" si="0"/>
        <v>73282</v>
      </c>
      <c r="L17" s="54">
        <f t="shared" si="0"/>
        <v>51944604</v>
      </c>
      <c r="M17" s="54">
        <f t="shared" si="0"/>
        <v>31069</v>
      </c>
      <c r="N17" s="54">
        <f t="shared" si="0"/>
        <v>738</v>
      </c>
      <c r="O17" s="55">
        <f t="shared" si="0"/>
        <v>30331</v>
      </c>
      <c r="P17" s="56">
        <f>SUM(P11:P16)</f>
        <v>15223</v>
      </c>
    </row>
    <row r="18" spans="1:16" s="1" customFormat="1" ht="13.5" customHeight="1">
      <c r="A18" s="16"/>
      <c r="B18" s="87" t="s">
        <v>82</v>
      </c>
      <c r="C18" s="92"/>
      <c r="D18" s="42">
        <v>563843</v>
      </c>
      <c r="E18" s="42">
        <v>84</v>
      </c>
      <c r="F18" s="42">
        <v>563759</v>
      </c>
      <c r="G18" s="42">
        <v>13634913</v>
      </c>
      <c r="H18" s="42">
        <v>1309</v>
      </c>
      <c r="I18" s="42">
        <v>13633604</v>
      </c>
      <c r="J18" s="42">
        <v>4517108</v>
      </c>
      <c r="K18" s="42">
        <v>436</v>
      </c>
      <c r="L18" s="42">
        <v>4516672</v>
      </c>
      <c r="M18" s="42">
        <v>1521</v>
      </c>
      <c r="N18" s="42">
        <v>5</v>
      </c>
      <c r="O18" s="42">
        <v>1516</v>
      </c>
      <c r="P18" s="93">
        <v>829</v>
      </c>
    </row>
    <row r="19" spans="1:16" s="1" customFormat="1" ht="13.5" customHeight="1">
      <c r="A19" s="16"/>
      <c r="B19" s="87" t="s">
        <v>83</v>
      </c>
      <c r="C19" s="92"/>
      <c r="D19" s="41">
        <v>259126</v>
      </c>
      <c r="E19" s="41">
        <v>172</v>
      </c>
      <c r="F19" s="41">
        <v>258954</v>
      </c>
      <c r="G19" s="41">
        <v>4692667</v>
      </c>
      <c r="H19" s="41">
        <v>1101</v>
      </c>
      <c r="I19" s="41">
        <v>4691566</v>
      </c>
      <c r="J19" s="41">
        <v>1561690</v>
      </c>
      <c r="K19" s="41">
        <v>367</v>
      </c>
      <c r="L19" s="41">
        <v>1561323</v>
      </c>
      <c r="M19" s="41">
        <v>732</v>
      </c>
      <c r="N19" s="41">
        <v>2</v>
      </c>
      <c r="O19" s="41">
        <v>730</v>
      </c>
      <c r="P19" s="89">
        <v>450</v>
      </c>
    </row>
    <row r="20" spans="1:16" s="1" customFormat="1" ht="13.5" customHeight="1">
      <c r="A20" s="16"/>
      <c r="B20" s="87" t="s">
        <v>75</v>
      </c>
      <c r="C20" s="92"/>
      <c r="D20" s="41">
        <v>456262</v>
      </c>
      <c r="E20" s="41">
        <v>1837</v>
      </c>
      <c r="F20" s="41">
        <v>454425</v>
      </c>
      <c r="G20" s="41">
        <v>5021060</v>
      </c>
      <c r="H20" s="41">
        <v>8048</v>
      </c>
      <c r="I20" s="41">
        <v>5013012</v>
      </c>
      <c r="J20" s="41">
        <v>1660724</v>
      </c>
      <c r="K20" s="41">
        <v>2683</v>
      </c>
      <c r="L20" s="41">
        <v>1658041</v>
      </c>
      <c r="M20" s="41">
        <v>1549</v>
      </c>
      <c r="N20" s="41">
        <v>20</v>
      </c>
      <c r="O20" s="41">
        <v>1529</v>
      </c>
      <c r="P20" s="89">
        <v>874</v>
      </c>
    </row>
    <row r="21" spans="1:16" s="1" customFormat="1" ht="13.5" customHeight="1">
      <c r="A21" s="16"/>
      <c r="B21" s="87" t="s">
        <v>77</v>
      </c>
      <c r="C21" s="92"/>
      <c r="D21" s="41">
        <v>51834</v>
      </c>
      <c r="E21" s="41">
        <v>329</v>
      </c>
      <c r="F21" s="41">
        <v>51505</v>
      </c>
      <c r="G21" s="41">
        <v>627297</v>
      </c>
      <c r="H21" s="41">
        <v>1116</v>
      </c>
      <c r="I21" s="41">
        <v>626181</v>
      </c>
      <c r="J21" s="41">
        <v>209099</v>
      </c>
      <c r="K21" s="41">
        <v>372</v>
      </c>
      <c r="L21" s="41">
        <v>208727</v>
      </c>
      <c r="M21" s="41">
        <v>228</v>
      </c>
      <c r="N21" s="41">
        <v>3</v>
      </c>
      <c r="O21" s="41">
        <v>225</v>
      </c>
      <c r="P21" s="89">
        <v>147</v>
      </c>
    </row>
    <row r="22" spans="1:16" s="1" customFormat="1" ht="13.5" customHeight="1">
      <c r="A22" s="18"/>
      <c r="B22" s="94" t="s">
        <v>79</v>
      </c>
      <c r="C22" s="95"/>
      <c r="D22" s="43">
        <v>271548</v>
      </c>
      <c r="E22" s="43">
        <v>6276</v>
      </c>
      <c r="F22" s="43">
        <v>265272</v>
      </c>
      <c r="G22" s="43">
        <v>4422843</v>
      </c>
      <c r="H22" s="43">
        <v>89626</v>
      </c>
      <c r="I22" s="43">
        <v>4333217</v>
      </c>
      <c r="J22" s="43">
        <v>1322945</v>
      </c>
      <c r="K22" s="43">
        <v>1557</v>
      </c>
      <c r="L22" s="43">
        <v>1321388</v>
      </c>
      <c r="M22" s="43">
        <v>880</v>
      </c>
      <c r="N22" s="43">
        <v>26</v>
      </c>
      <c r="O22" s="43">
        <v>854</v>
      </c>
      <c r="P22" s="90">
        <v>438</v>
      </c>
    </row>
    <row r="23" spans="1:27" s="1" customFormat="1" ht="13.5" customHeight="1">
      <c r="A23" s="18"/>
      <c r="B23" s="94" t="s">
        <v>76</v>
      </c>
      <c r="C23" s="95"/>
      <c r="D23" s="43">
        <v>274001</v>
      </c>
      <c r="E23" s="43">
        <v>12182</v>
      </c>
      <c r="F23" s="43">
        <v>261819</v>
      </c>
      <c r="G23" s="43">
        <v>5837444</v>
      </c>
      <c r="H23" s="43">
        <v>132397</v>
      </c>
      <c r="I23" s="43">
        <v>5705047</v>
      </c>
      <c r="J23" s="43">
        <v>1758582</v>
      </c>
      <c r="K23" s="43">
        <v>3219</v>
      </c>
      <c r="L23" s="43">
        <v>1755363</v>
      </c>
      <c r="M23" s="43">
        <v>1109</v>
      </c>
      <c r="N23" s="43">
        <v>46</v>
      </c>
      <c r="O23" s="43">
        <v>1063</v>
      </c>
      <c r="P23" s="90">
        <v>516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s="1" customFormat="1" ht="17.25" customHeight="1">
      <c r="A24" s="57"/>
      <c r="B24" s="58" t="s">
        <v>41</v>
      </c>
      <c r="C24" s="59"/>
      <c r="D24" s="54">
        <f>SUM(D18:D23)</f>
        <v>1876614</v>
      </c>
      <c r="E24" s="54">
        <f aca="true" t="shared" si="1" ref="E24:O24">SUM(E18:E23)</f>
        <v>20880</v>
      </c>
      <c r="F24" s="54">
        <f t="shared" si="1"/>
        <v>1855734</v>
      </c>
      <c r="G24" s="54">
        <f t="shared" si="1"/>
        <v>34236224</v>
      </c>
      <c r="H24" s="54">
        <f t="shared" si="1"/>
        <v>233597</v>
      </c>
      <c r="I24" s="54">
        <f t="shared" si="1"/>
        <v>34002627</v>
      </c>
      <c r="J24" s="54">
        <f t="shared" si="1"/>
        <v>11030148</v>
      </c>
      <c r="K24" s="54">
        <f t="shared" si="1"/>
        <v>8634</v>
      </c>
      <c r="L24" s="54">
        <f t="shared" si="1"/>
        <v>11021514</v>
      </c>
      <c r="M24" s="61">
        <f t="shared" si="1"/>
        <v>6019</v>
      </c>
      <c r="N24" s="54">
        <f t="shared" si="1"/>
        <v>102</v>
      </c>
      <c r="O24" s="55">
        <f t="shared" si="1"/>
        <v>5917</v>
      </c>
      <c r="P24" s="56">
        <f>SUM(P18:P23)</f>
        <v>3254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s="1" customFormat="1" ht="17.25" customHeight="1">
      <c r="A25" s="62"/>
      <c r="B25" s="63" t="s">
        <v>42</v>
      </c>
      <c r="C25" s="114"/>
      <c r="D25" s="65">
        <f>D17+D24</f>
        <v>10992532</v>
      </c>
      <c r="E25" s="65">
        <f aca="true" t="shared" si="2" ref="E25:O25">E17+E24</f>
        <v>136065</v>
      </c>
      <c r="F25" s="65">
        <f t="shared" si="2"/>
        <v>10856467</v>
      </c>
      <c r="G25" s="65">
        <f t="shared" si="2"/>
        <v>236890905</v>
      </c>
      <c r="H25" s="65">
        <f t="shared" si="2"/>
        <v>1426482</v>
      </c>
      <c r="I25" s="65">
        <f t="shared" si="2"/>
        <v>235464423</v>
      </c>
      <c r="J25" s="65">
        <f t="shared" si="2"/>
        <v>63048034</v>
      </c>
      <c r="K25" s="65">
        <f t="shared" si="2"/>
        <v>81916</v>
      </c>
      <c r="L25" s="65">
        <f t="shared" si="2"/>
        <v>62966118</v>
      </c>
      <c r="M25" s="65">
        <f t="shared" si="2"/>
        <v>37088</v>
      </c>
      <c r="N25" s="65">
        <f t="shared" si="2"/>
        <v>840</v>
      </c>
      <c r="O25" s="67">
        <f t="shared" si="2"/>
        <v>36248</v>
      </c>
      <c r="P25" s="68">
        <f>P17+P24</f>
        <v>18477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5:16" ht="11.25">
      <c r="O26" s="126" t="s">
        <v>90</v>
      </c>
      <c r="P26" s="126"/>
    </row>
  </sheetData>
  <sheetProtection/>
  <mergeCells count="9">
    <mergeCell ref="O26:P26"/>
    <mergeCell ref="M5:O5"/>
    <mergeCell ref="A10:C10"/>
    <mergeCell ref="A1:N1"/>
    <mergeCell ref="A3:N3"/>
    <mergeCell ref="A5:C5"/>
    <mergeCell ref="D5:F5"/>
    <mergeCell ref="G5:I5"/>
    <mergeCell ref="J5:L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2"/>
  <headerFooter alignWithMargins="0">
    <oddHeader>&amp;R&amp;F&amp;A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115" zoomScaleNormal="115" zoomScaleSheetLayoutView="82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53" t="s">
        <v>57</v>
      </c>
      <c r="K5" s="153"/>
      <c r="L5" s="153"/>
      <c r="M5" s="153"/>
      <c r="N5" s="154"/>
    </row>
    <row r="6" spans="1:14" s="6" customFormat="1" ht="13.5" customHeight="1">
      <c r="A6" s="7"/>
      <c r="B6" s="8"/>
      <c r="C6" s="9"/>
      <c r="D6" s="11"/>
      <c r="E6" s="11"/>
      <c r="F6" s="11" t="s">
        <v>94</v>
      </c>
      <c r="G6" s="151" t="s">
        <v>95</v>
      </c>
      <c r="H6" s="151"/>
      <c r="I6" s="151"/>
      <c r="J6" s="27"/>
      <c r="K6" s="11" t="s">
        <v>94</v>
      </c>
      <c r="L6" s="151" t="s">
        <v>95</v>
      </c>
      <c r="M6" s="151"/>
      <c r="N6" s="152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27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28" t="s">
        <v>48</v>
      </c>
    </row>
    <row r="8" spans="1:14" s="6" customFormat="1" ht="13.5" customHeight="1">
      <c r="A8" s="7"/>
      <c r="B8" s="8"/>
      <c r="D8" s="10"/>
      <c r="E8" s="10"/>
      <c r="F8" s="10"/>
      <c r="G8" s="27"/>
      <c r="H8" s="27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59</v>
      </c>
      <c r="E10" s="13" t="s">
        <v>59</v>
      </c>
      <c r="F10" s="13" t="s">
        <v>59</v>
      </c>
      <c r="G10" s="13" t="s">
        <v>59</v>
      </c>
      <c r="H10" s="13" t="s">
        <v>59</v>
      </c>
      <c r="I10" s="13" t="s">
        <v>59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697912</v>
      </c>
      <c r="E11" s="40">
        <v>20933409</v>
      </c>
      <c r="F11" s="40">
        <v>1423711</v>
      </c>
      <c r="G11" s="40">
        <v>19486731</v>
      </c>
      <c r="H11" s="40">
        <v>22967</v>
      </c>
      <c r="I11" s="40">
        <f>SUM(G11:H11)</f>
        <v>19509698</v>
      </c>
      <c r="J11" s="40">
        <v>2202489</v>
      </c>
      <c r="K11" s="40">
        <v>149034</v>
      </c>
      <c r="L11" s="40">
        <v>2051173</v>
      </c>
      <c r="M11" s="40">
        <v>2282</v>
      </c>
      <c r="N11" s="88">
        <f aca="true" t="shared" si="0" ref="N11:N31">SUM(L11:M11)</f>
        <v>2053455</v>
      </c>
    </row>
    <row r="12" spans="1:14" s="1" customFormat="1" ht="13.5" customHeight="1">
      <c r="A12" s="16"/>
      <c r="B12" s="87" t="s">
        <v>1</v>
      </c>
      <c r="C12" s="87"/>
      <c r="D12" s="41">
        <v>28683</v>
      </c>
      <c r="E12" s="41">
        <v>24111519</v>
      </c>
      <c r="F12" s="41">
        <v>1338685</v>
      </c>
      <c r="G12" s="41">
        <v>22727257</v>
      </c>
      <c r="H12" s="41">
        <v>45577</v>
      </c>
      <c r="I12" s="41">
        <f aca="true" t="shared" si="1" ref="I12:I31">SUM(G12:H12)</f>
        <v>22772834</v>
      </c>
      <c r="J12" s="41">
        <v>2830498</v>
      </c>
      <c r="K12" s="41">
        <v>154586</v>
      </c>
      <c r="L12" s="41">
        <v>2670721</v>
      </c>
      <c r="M12" s="41">
        <v>5191</v>
      </c>
      <c r="N12" s="89">
        <f t="shared" si="0"/>
        <v>2675912</v>
      </c>
    </row>
    <row r="13" spans="1:14" s="1" customFormat="1" ht="13.5" customHeight="1">
      <c r="A13" s="16"/>
      <c r="B13" s="87" t="s">
        <v>2</v>
      </c>
      <c r="C13" s="87"/>
      <c r="D13" s="41">
        <v>80568</v>
      </c>
      <c r="E13" s="41">
        <v>31356106</v>
      </c>
      <c r="F13" s="41">
        <v>778942</v>
      </c>
      <c r="G13" s="41">
        <v>30476987</v>
      </c>
      <c r="H13" s="41">
        <v>100177</v>
      </c>
      <c r="I13" s="41">
        <f t="shared" si="1"/>
        <v>30577164</v>
      </c>
      <c r="J13" s="41">
        <v>2912156</v>
      </c>
      <c r="K13" s="41">
        <v>62816</v>
      </c>
      <c r="L13" s="41">
        <v>2840700</v>
      </c>
      <c r="M13" s="41">
        <v>8640</v>
      </c>
      <c r="N13" s="89">
        <f t="shared" si="0"/>
        <v>2849340</v>
      </c>
    </row>
    <row r="14" spans="1:14" s="1" customFormat="1" ht="13.5" customHeight="1">
      <c r="A14" s="16"/>
      <c r="B14" s="87" t="s">
        <v>3</v>
      </c>
      <c r="C14" s="87"/>
      <c r="D14" s="41">
        <v>28863</v>
      </c>
      <c r="E14" s="41">
        <v>1204896</v>
      </c>
      <c r="F14" s="41">
        <v>162358</v>
      </c>
      <c r="G14" s="41">
        <v>1041895</v>
      </c>
      <c r="H14" s="41">
        <v>643</v>
      </c>
      <c r="I14" s="41">
        <f t="shared" si="1"/>
        <v>1042538</v>
      </c>
      <c r="J14" s="41">
        <v>87302</v>
      </c>
      <c r="K14" s="41">
        <v>12013</v>
      </c>
      <c r="L14" s="41">
        <v>75239</v>
      </c>
      <c r="M14" s="41">
        <v>50</v>
      </c>
      <c r="N14" s="89">
        <f t="shared" si="0"/>
        <v>75289</v>
      </c>
    </row>
    <row r="15" spans="1:14" s="1" customFormat="1" ht="13.5" customHeight="1">
      <c r="A15" s="16"/>
      <c r="B15" s="87" t="s">
        <v>4</v>
      </c>
      <c r="C15" s="87"/>
      <c r="D15" s="41">
        <v>201459</v>
      </c>
      <c r="E15" s="41">
        <v>20951377</v>
      </c>
      <c r="F15" s="41">
        <v>1347019</v>
      </c>
      <c r="G15" s="41">
        <v>19581257</v>
      </c>
      <c r="H15" s="41">
        <v>23101</v>
      </c>
      <c r="I15" s="41">
        <f t="shared" si="1"/>
        <v>19604358</v>
      </c>
      <c r="J15" s="41">
        <v>2211043</v>
      </c>
      <c r="K15" s="41">
        <v>132546</v>
      </c>
      <c r="L15" s="41">
        <v>2076102</v>
      </c>
      <c r="M15" s="41">
        <v>2395</v>
      </c>
      <c r="N15" s="89">
        <f t="shared" si="0"/>
        <v>2078497</v>
      </c>
    </row>
    <row r="16" spans="1:14" s="1" customFormat="1" ht="13.5" customHeight="1">
      <c r="A16" s="17"/>
      <c r="B16" s="91" t="s">
        <v>5</v>
      </c>
      <c r="C16" s="91"/>
      <c r="D16" s="42">
        <v>85023</v>
      </c>
      <c r="E16" s="42">
        <v>33868862</v>
      </c>
      <c r="F16" s="42">
        <v>1014812</v>
      </c>
      <c r="G16" s="42">
        <v>32773944</v>
      </c>
      <c r="H16" s="42">
        <v>80106</v>
      </c>
      <c r="I16" s="42">
        <f t="shared" si="1"/>
        <v>32854050</v>
      </c>
      <c r="J16" s="42">
        <v>2912522</v>
      </c>
      <c r="K16" s="42">
        <v>87520</v>
      </c>
      <c r="L16" s="42">
        <v>2818013</v>
      </c>
      <c r="M16" s="42">
        <v>6989</v>
      </c>
      <c r="N16" s="93">
        <f t="shared" si="0"/>
        <v>2825002</v>
      </c>
    </row>
    <row r="17" spans="1:14" s="1" customFormat="1" ht="13.5" customHeight="1">
      <c r="A17" s="16"/>
      <c r="B17" s="87" t="s">
        <v>6</v>
      </c>
      <c r="C17" s="87"/>
      <c r="D17" s="41">
        <v>74008</v>
      </c>
      <c r="E17" s="41">
        <v>3723036</v>
      </c>
      <c r="F17" s="41">
        <v>310412</v>
      </c>
      <c r="G17" s="41">
        <v>3385911</v>
      </c>
      <c r="H17" s="41">
        <v>26713</v>
      </c>
      <c r="I17" s="41">
        <f t="shared" si="1"/>
        <v>3412624</v>
      </c>
      <c r="J17" s="41">
        <v>391833</v>
      </c>
      <c r="K17" s="41">
        <v>30222</v>
      </c>
      <c r="L17" s="41">
        <v>358970</v>
      </c>
      <c r="M17" s="41">
        <v>2641</v>
      </c>
      <c r="N17" s="89">
        <f t="shared" si="0"/>
        <v>361611</v>
      </c>
    </row>
    <row r="18" spans="1:14" s="1" customFormat="1" ht="13.5" customHeight="1">
      <c r="A18" s="16"/>
      <c r="B18" s="87" t="s">
        <v>7</v>
      </c>
      <c r="C18" s="87"/>
      <c r="D18" s="41">
        <v>60077</v>
      </c>
      <c r="E18" s="41">
        <v>7348481</v>
      </c>
      <c r="F18" s="41">
        <v>567102</v>
      </c>
      <c r="G18" s="41">
        <v>6768586</v>
      </c>
      <c r="H18" s="41">
        <v>12793</v>
      </c>
      <c r="I18" s="41">
        <f t="shared" si="1"/>
        <v>6781379</v>
      </c>
      <c r="J18" s="41">
        <v>714131</v>
      </c>
      <c r="K18" s="41">
        <v>51173</v>
      </c>
      <c r="L18" s="41">
        <v>661971</v>
      </c>
      <c r="M18" s="41">
        <v>987</v>
      </c>
      <c r="N18" s="89">
        <f t="shared" si="0"/>
        <v>662958</v>
      </c>
    </row>
    <row r="19" spans="1:14" s="1" customFormat="1" ht="13.5" customHeight="1">
      <c r="A19" s="16"/>
      <c r="B19" s="87" t="s">
        <v>8</v>
      </c>
      <c r="C19" s="87"/>
      <c r="D19" s="41">
        <v>505816</v>
      </c>
      <c r="E19" s="41">
        <v>12987381</v>
      </c>
      <c r="F19" s="41">
        <v>775531</v>
      </c>
      <c r="G19" s="41">
        <v>12185960</v>
      </c>
      <c r="H19" s="41">
        <v>25890</v>
      </c>
      <c r="I19" s="41">
        <f t="shared" si="1"/>
        <v>12211850</v>
      </c>
      <c r="J19" s="41">
        <v>1634747</v>
      </c>
      <c r="K19" s="41">
        <v>97923</v>
      </c>
      <c r="L19" s="41">
        <v>1533631</v>
      </c>
      <c r="M19" s="41">
        <v>3193</v>
      </c>
      <c r="N19" s="89">
        <f t="shared" si="0"/>
        <v>1536824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26167367</v>
      </c>
      <c r="F20" s="43">
        <v>932518</v>
      </c>
      <c r="G20" s="43">
        <v>25213440</v>
      </c>
      <c r="H20" s="43">
        <v>21409</v>
      </c>
      <c r="I20" s="43">
        <f t="shared" si="1"/>
        <v>25234849</v>
      </c>
      <c r="J20" s="43">
        <v>2419265</v>
      </c>
      <c r="K20" s="43">
        <v>84343</v>
      </c>
      <c r="L20" s="43">
        <v>2332961</v>
      </c>
      <c r="M20" s="43">
        <v>1961</v>
      </c>
      <c r="N20" s="90">
        <f t="shared" si="0"/>
        <v>2334922</v>
      </c>
    </row>
    <row r="21" spans="1:14" s="1" customFormat="1" ht="13.5" customHeight="1">
      <c r="A21" s="16"/>
      <c r="B21" s="87" t="s">
        <v>10</v>
      </c>
      <c r="C21" s="87"/>
      <c r="D21" s="41">
        <v>40813</v>
      </c>
      <c r="E21" s="41">
        <v>8080022</v>
      </c>
      <c r="F21" s="41">
        <v>667239</v>
      </c>
      <c r="G21" s="41">
        <v>7400392</v>
      </c>
      <c r="H21" s="41">
        <v>12391</v>
      </c>
      <c r="I21" s="41">
        <f t="shared" si="1"/>
        <v>7412783</v>
      </c>
      <c r="J21" s="41">
        <v>853051</v>
      </c>
      <c r="K21" s="41">
        <v>65985</v>
      </c>
      <c r="L21" s="41">
        <v>785818</v>
      </c>
      <c r="M21" s="41">
        <v>1248</v>
      </c>
      <c r="N21" s="89">
        <f t="shared" si="0"/>
        <v>787066</v>
      </c>
    </row>
    <row r="22" spans="1:14" s="1" customFormat="1" ht="13.5" customHeight="1">
      <c r="A22" s="16"/>
      <c r="B22" s="87" t="s">
        <v>11</v>
      </c>
      <c r="C22" s="87"/>
      <c r="D22" s="41">
        <v>87449</v>
      </c>
      <c r="E22" s="41">
        <v>2490596</v>
      </c>
      <c r="F22" s="41">
        <v>310166</v>
      </c>
      <c r="G22" s="41">
        <v>2179358</v>
      </c>
      <c r="H22" s="41">
        <v>1072</v>
      </c>
      <c r="I22" s="41">
        <f t="shared" si="1"/>
        <v>2180430</v>
      </c>
      <c r="J22" s="41">
        <v>199416</v>
      </c>
      <c r="K22" s="41">
        <v>23168</v>
      </c>
      <c r="L22" s="41">
        <v>176181</v>
      </c>
      <c r="M22" s="41">
        <v>67</v>
      </c>
      <c r="N22" s="89">
        <f t="shared" si="0"/>
        <v>176248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6157470</v>
      </c>
      <c r="F23" s="41">
        <v>549020</v>
      </c>
      <c r="G23" s="41">
        <v>5605794</v>
      </c>
      <c r="H23" s="41">
        <v>2656</v>
      </c>
      <c r="I23" s="41">
        <f t="shared" si="1"/>
        <v>5608450</v>
      </c>
      <c r="J23" s="41">
        <v>636981</v>
      </c>
      <c r="K23" s="41">
        <v>56114</v>
      </c>
      <c r="L23" s="41">
        <v>580606</v>
      </c>
      <c r="M23" s="41">
        <v>261</v>
      </c>
      <c r="N23" s="89">
        <f t="shared" si="0"/>
        <v>580867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6926428</v>
      </c>
      <c r="F24" s="41">
        <v>468398</v>
      </c>
      <c r="G24" s="41">
        <v>6456395</v>
      </c>
      <c r="H24" s="41">
        <v>1635</v>
      </c>
      <c r="I24" s="41">
        <f t="shared" si="1"/>
        <v>6458030</v>
      </c>
      <c r="J24" s="41">
        <v>836340</v>
      </c>
      <c r="K24" s="41">
        <v>54078</v>
      </c>
      <c r="L24" s="41">
        <v>782100</v>
      </c>
      <c r="M24" s="41">
        <v>162</v>
      </c>
      <c r="N24" s="89">
        <f t="shared" si="0"/>
        <v>782262</v>
      </c>
    </row>
    <row r="25" spans="1:14" s="1" customFormat="1" ht="13.5" customHeight="1">
      <c r="A25" s="16"/>
      <c r="B25" s="87" t="s">
        <v>14</v>
      </c>
      <c r="C25" s="87"/>
      <c r="D25" s="41">
        <v>39883</v>
      </c>
      <c r="E25" s="41">
        <v>8996051</v>
      </c>
      <c r="F25" s="41">
        <v>774017</v>
      </c>
      <c r="G25" s="41">
        <v>8169913</v>
      </c>
      <c r="H25" s="41">
        <v>52121</v>
      </c>
      <c r="I25" s="41">
        <f t="shared" si="1"/>
        <v>8222034</v>
      </c>
      <c r="J25" s="41">
        <v>948790</v>
      </c>
      <c r="K25" s="41">
        <v>81537</v>
      </c>
      <c r="L25" s="41">
        <v>861909</v>
      </c>
      <c r="M25" s="41">
        <v>5344</v>
      </c>
      <c r="N25" s="89">
        <f t="shared" si="0"/>
        <v>867253</v>
      </c>
    </row>
    <row r="26" spans="1:14" s="1" customFormat="1" ht="13.5" customHeight="1">
      <c r="A26" s="17"/>
      <c r="B26" s="91" t="s">
        <v>15</v>
      </c>
      <c r="C26" s="91"/>
      <c r="D26" s="42">
        <v>93001</v>
      </c>
      <c r="E26" s="42">
        <v>4886312</v>
      </c>
      <c r="F26" s="42">
        <v>410582</v>
      </c>
      <c r="G26" s="42">
        <v>4465924</v>
      </c>
      <c r="H26" s="42">
        <v>9806</v>
      </c>
      <c r="I26" s="42">
        <f t="shared" si="1"/>
        <v>4475730</v>
      </c>
      <c r="J26" s="42">
        <v>640337</v>
      </c>
      <c r="K26" s="42">
        <v>50538</v>
      </c>
      <c r="L26" s="42">
        <v>588386</v>
      </c>
      <c r="M26" s="42">
        <v>1413</v>
      </c>
      <c r="N26" s="93">
        <f t="shared" si="0"/>
        <v>589799</v>
      </c>
    </row>
    <row r="27" spans="1:14" s="20" customFormat="1" ht="13.5" customHeight="1">
      <c r="A27" s="19"/>
      <c r="B27" s="87" t="s">
        <v>88</v>
      </c>
      <c r="C27" s="87"/>
      <c r="D27" s="41">
        <v>271012</v>
      </c>
      <c r="E27" s="41">
        <v>12081014</v>
      </c>
      <c r="F27" s="41">
        <v>661212</v>
      </c>
      <c r="G27" s="41">
        <v>11383107</v>
      </c>
      <c r="H27" s="41">
        <v>36695</v>
      </c>
      <c r="I27" s="41">
        <f t="shared" si="1"/>
        <v>11419802</v>
      </c>
      <c r="J27" s="41">
        <v>1088222</v>
      </c>
      <c r="K27" s="41">
        <v>48229</v>
      </c>
      <c r="L27" s="41">
        <v>1037252</v>
      </c>
      <c r="M27" s="41">
        <v>2741</v>
      </c>
      <c r="N27" s="89">
        <f t="shared" si="0"/>
        <v>1039993</v>
      </c>
    </row>
    <row r="28" spans="1:14" s="1" customFormat="1" ht="13.5" customHeight="1">
      <c r="A28" s="16"/>
      <c r="B28" s="87" t="s">
        <v>16</v>
      </c>
      <c r="C28" s="87"/>
      <c r="D28" s="41">
        <v>54350</v>
      </c>
      <c r="E28" s="41">
        <v>13889574</v>
      </c>
      <c r="F28" s="41">
        <v>889284</v>
      </c>
      <c r="G28" s="41">
        <v>12959729</v>
      </c>
      <c r="H28" s="41">
        <v>40561</v>
      </c>
      <c r="I28" s="41">
        <f t="shared" si="1"/>
        <v>13000290</v>
      </c>
      <c r="J28" s="41">
        <v>1628881</v>
      </c>
      <c r="K28" s="41">
        <v>96952</v>
      </c>
      <c r="L28" s="41">
        <v>1527358</v>
      </c>
      <c r="M28" s="41">
        <v>4571</v>
      </c>
      <c r="N28" s="89">
        <f t="shared" si="0"/>
        <v>1531929</v>
      </c>
    </row>
    <row r="29" spans="1:14" s="1" customFormat="1" ht="13.5" customHeight="1">
      <c r="A29" s="16"/>
      <c r="B29" s="87" t="s">
        <v>17</v>
      </c>
      <c r="C29" s="87"/>
      <c r="D29" s="41">
        <v>93415</v>
      </c>
      <c r="E29" s="41">
        <v>21686981</v>
      </c>
      <c r="F29" s="41">
        <v>1523302</v>
      </c>
      <c r="G29" s="41">
        <v>20113535</v>
      </c>
      <c r="H29" s="41">
        <v>50144</v>
      </c>
      <c r="I29" s="41">
        <f t="shared" si="1"/>
        <v>20163679</v>
      </c>
      <c r="J29" s="41">
        <v>1944645</v>
      </c>
      <c r="K29" s="41">
        <v>122675</v>
      </c>
      <c r="L29" s="41">
        <v>1818075</v>
      </c>
      <c r="M29" s="41">
        <v>3895</v>
      </c>
      <c r="N29" s="89">
        <f t="shared" si="0"/>
        <v>1821970</v>
      </c>
    </row>
    <row r="30" spans="1:14" s="1" customFormat="1" ht="13.5" customHeight="1">
      <c r="A30" s="18"/>
      <c r="B30" s="94" t="s">
        <v>18</v>
      </c>
      <c r="C30" s="94"/>
      <c r="D30" s="43">
        <v>4943</v>
      </c>
      <c r="E30" s="43">
        <v>8546122</v>
      </c>
      <c r="F30" s="43">
        <v>372826</v>
      </c>
      <c r="G30" s="43">
        <v>8159298</v>
      </c>
      <c r="H30" s="43">
        <v>13998</v>
      </c>
      <c r="I30" s="43">
        <f t="shared" si="1"/>
        <v>8173296</v>
      </c>
      <c r="J30" s="43">
        <v>770539</v>
      </c>
      <c r="K30" s="43">
        <v>31391</v>
      </c>
      <c r="L30" s="43">
        <v>737822</v>
      </c>
      <c r="M30" s="43">
        <v>1326</v>
      </c>
      <c r="N30" s="90">
        <f t="shared" si="0"/>
        <v>739148</v>
      </c>
    </row>
    <row r="31" spans="1:14" s="1" customFormat="1" ht="13.5" customHeight="1">
      <c r="A31" s="16"/>
      <c r="B31" s="87" t="s">
        <v>46</v>
      </c>
      <c r="C31" s="87"/>
      <c r="D31" s="41">
        <v>463588</v>
      </c>
      <c r="E31" s="41">
        <v>31703403</v>
      </c>
      <c r="F31" s="41">
        <v>1153981</v>
      </c>
      <c r="G31" s="41">
        <v>30355411</v>
      </c>
      <c r="H31" s="41">
        <v>194011</v>
      </c>
      <c r="I31" s="41">
        <f t="shared" si="1"/>
        <v>30549422</v>
      </c>
      <c r="J31" s="41">
        <v>3293923</v>
      </c>
      <c r="K31" s="41">
        <v>121126</v>
      </c>
      <c r="L31" s="41">
        <v>3152224</v>
      </c>
      <c r="M31" s="41">
        <v>20573</v>
      </c>
      <c r="N31" s="89">
        <f t="shared" si="0"/>
        <v>3172797</v>
      </c>
    </row>
    <row r="32" spans="1:14" s="38" customFormat="1" ht="17.25" customHeight="1">
      <c r="A32" s="53"/>
      <c r="B32" s="100" t="s">
        <v>19</v>
      </c>
      <c r="C32" s="100"/>
      <c r="D32" s="54">
        <f aca="true" t="shared" si="2" ref="D32:N32">SUM(D11:D31)</f>
        <v>2910863</v>
      </c>
      <c r="E32" s="54">
        <f t="shared" si="2"/>
        <v>308096407</v>
      </c>
      <c r="F32" s="54">
        <f t="shared" si="2"/>
        <v>16431117</v>
      </c>
      <c r="G32" s="54">
        <f t="shared" si="2"/>
        <v>290890824</v>
      </c>
      <c r="H32" s="54">
        <f t="shared" si="2"/>
        <v>774466</v>
      </c>
      <c r="I32" s="54">
        <f t="shared" si="2"/>
        <v>291665290</v>
      </c>
      <c r="J32" s="54">
        <f t="shared" si="2"/>
        <v>31157111</v>
      </c>
      <c r="K32" s="54">
        <f t="shared" si="2"/>
        <v>1613969</v>
      </c>
      <c r="L32" s="54">
        <f t="shared" si="2"/>
        <v>29467212</v>
      </c>
      <c r="M32" s="54">
        <f t="shared" si="2"/>
        <v>75930</v>
      </c>
      <c r="N32" s="56">
        <f t="shared" si="2"/>
        <v>29543142</v>
      </c>
    </row>
    <row r="33" spans="1:14" s="1" customFormat="1" ht="13.5" customHeight="1">
      <c r="A33" s="16"/>
      <c r="B33" s="87" t="s">
        <v>20</v>
      </c>
      <c r="C33" s="92"/>
      <c r="D33" s="41">
        <v>368</v>
      </c>
      <c r="E33" s="41">
        <v>38693</v>
      </c>
      <c r="F33" s="41">
        <v>156</v>
      </c>
      <c r="G33" s="41">
        <v>38537</v>
      </c>
      <c r="H33" s="41">
        <v>0</v>
      </c>
      <c r="I33" s="41">
        <f aca="true" t="shared" si="3" ref="I33:I53">SUM(G33:H33)</f>
        <v>38537</v>
      </c>
      <c r="J33" s="41">
        <v>3486</v>
      </c>
      <c r="K33" s="41">
        <v>13</v>
      </c>
      <c r="L33" s="41">
        <v>3473</v>
      </c>
      <c r="M33" s="41">
        <v>0</v>
      </c>
      <c r="N33" s="89">
        <f aca="true" t="shared" si="4" ref="N33:N53">SUM(L33:M33)</f>
        <v>3473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559056</v>
      </c>
      <c r="F34" s="41">
        <v>87745</v>
      </c>
      <c r="G34" s="41">
        <v>471311</v>
      </c>
      <c r="H34" s="41">
        <v>0</v>
      </c>
      <c r="I34" s="41">
        <f t="shared" si="3"/>
        <v>471311</v>
      </c>
      <c r="J34" s="41">
        <v>44543</v>
      </c>
      <c r="K34" s="41">
        <v>6965</v>
      </c>
      <c r="L34" s="41">
        <v>37578</v>
      </c>
      <c r="M34" s="41">
        <v>0</v>
      </c>
      <c r="N34" s="89">
        <f t="shared" si="4"/>
        <v>37578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24568441</v>
      </c>
      <c r="F35" s="41">
        <v>921609</v>
      </c>
      <c r="G35" s="41">
        <v>23513344</v>
      </c>
      <c r="H35" s="41">
        <v>133488</v>
      </c>
      <c r="I35" s="41">
        <f t="shared" si="3"/>
        <v>23646832</v>
      </c>
      <c r="J35" s="41">
        <v>3492657</v>
      </c>
      <c r="K35" s="41">
        <v>121208</v>
      </c>
      <c r="L35" s="41">
        <v>3352720</v>
      </c>
      <c r="M35" s="41">
        <v>18729</v>
      </c>
      <c r="N35" s="89">
        <f t="shared" si="4"/>
        <v>3371449</v>
      </c>
    </row>
    <row r="36" spans="1:14" s="1" customFormat="1" ht="13.5" customHeight="1">
      <c r="A36" s="16"/>
      <c r="B36" s="87" t="s">
        <v>23</v>
      </c>
      <c r="C36" s="92"/>
      <c r="D36" s="41">
        <v>0</v>
      </c>
      <c r="E36" s="41">
        <v>8518721</v>
      </c>
      <c r="F36" s="41">
        <v>300145</v>
      </c>
      <c r="G36" s="41">
        <v>8205589</v>
      </c>
      <c r="H36" s="41">
        <v>12987</v>
      </c>
      <c r="I36" s="41">
        <f t="shared" si="3"/>
        <v>8218576</v>
      </c>
      <c r="J36" s="41">
        <v>1101151</v>
      </c>
      <c r="K36" s="41">
        <v>37622</v>
      </c>
      <c r="L36" s="41">
        <v>1061751</v>
      </c>
      <c r="M36" s="41">
        <v>1778</v>
      </c>
      <c r="N36" s="89">
        <f t="shared" si="4"/>
        <v>1063529</v>
      </c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2289796</v>
      </c>
      <c r="F37" s="41">
        <v>114580</v>
      </c>
      <c r="G37" s="41">
        <v>2164815</v>
      </c>
      <c r="H37" s="41">
        <v>10401</v>
      </c>
      <c r="I37" s="41">
        <f t="shared" si="3"/>
        <v>2175216</v>
      </c>
      <c r="J37" s="41">
        <v>269617</v>
      </c>
      <c r="K37" s="41">
        <v>13494</v>
      </c>
      <c r="L37" s="41">
        <v>254912</v>
      </c>
      <c r="M37" s="41">
        <v>1211</v>
      </c>
      <c r="N37" s="89">
        <f t="shared" si="4"/>
        <v>256123</v>
      </c>
      <c r="O37" s="2"/>
      <c r="P37" s="2"/>
    </row>
    <row r="38" spans="1:16" s="1" customFormat="1" ht="13.5" customHeight="1">
      <c r="A38" s="16"/>
      <c r="B38" s="87" t="s">
        <v>25</v>
      </c>
      <c r="C38" s="92"/>
      <c r="D38" s="42">
        <v>229036</v>
      </c>
      <c r="E38" s="42">
        <v>6763634</v>
      </c>
      <c r="F38" s="42">
        <v>456132</v>
      </c>
      <c r="G38" s="42">
        <v>6291406</v>
      </c>
      <c r="H38" s="42">
        <v>16096</v>
      </c>
      <c r="I38" s="42">
        <f t="shared" si="3"/>
        <v>6307502</v>
      </c>
      <c r="J38" s="42">
        <v>853634</v>
      </c>
      <c r="K38" s="42">
        <v>57564</v>
      </c>
      <c r="L38" s="42">
        <v>794039</v>
      </c>
      <c r="M38" s="42">
        <v>2031</v>
      </c>
      <c r="N38" s="93">
        <f t="shared" si="4"/>
        <v>796070</v>
      </c>
      <c r="O38" s="2"/>
      <c r="P38" s="2"/>
    </row>
    <row r="39" spans="1:16" s="1" customFormat="1" ht="13.5" customHeight="1">
      <c r="A39" s="16"/>
      <c r="B39" s="87" t="s">
        <v>26</v>
      </c>
      <c r="C39" s="92"/>
      <c r="D39" s="41">
        <v>61255</v>
      </c>
      <c r="E39" s="41">
        <v>9634389</v>
      </c>
      <c r="F39" s="41">
        <v>514341</v>
      </c>
      <c r="G39" s="41">
        <v>9120048</v>
      </c>
      <c r="H39" s="41">
        <v>0</v>
      </c>
      <c r="I39" s="41">
        <f t="shared" si="3"/>
        <v>9120048</v>
      </c>
      <c r="J39" s="41">
        <v>973398</v>
      </c>
      <c r="K39" s="41">
        <v>51922</v>
      </c>
      <c r="L39" s="41">
        <v>921476</v>
      </c>
      <c r="M39" s="41">
        <v>0</v>
      </c>
      <c r="N39" s="89">
        <f t="shared" si="4"/>
        <v>921476</v>
      </c>
      <c r="O39" s="2"/>
      <c r="P39" s="2"/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5376444</v>
      </c>
      <c r="F40" s="41">
        <v>267570</v>
      </c>
      <c r="G40" s="41">
        <v>5108874</v>
      </c>
      <c r="H40" s="41">
        <v>0</v>
      </c>
      <c r="I40" s="41">
        <f t="shared" si="3"/>
        <v>5108874</v>
      </c>
      <c r="J40" s="41">
        <v>742360</v>
      </c>
      <c r="K40" s="41">
        <v>36921</v>
      </c>
      <c r="L40" s="41">
        <v>705439</v>
      </c>
      <c r="M40" s="41">
        <v>0</v>
      </c>
      <c r="N40" s="89">
        <f t="shared" si="4"/>
        <v>705439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588827</v>
      </c>
      <c r="E41" s="41">
        <v>15089596</v>
      </c>
      <c r="F41" s="41">
        <v>1093271</v>
      </c>
      <c r="G41" s="41">
        <v>13922185</v>
      </c>
      <c r="H41" s="41">
        <v>74140</v>
      </c>
      <c r="I41" s="41">
        <f t="shared" si="3"/>
        <v>13996325</v>
      </c>
      <c r="J41" s="41">
        <v>1483061</v>
      </c>
      <c r="K41" s="41">
        <v>89287</v>
      </c>
      <c r="L41" s="41">
        <v>1387985</v>
      </c>
      <c r="M41" s="41">
        <v>5789</v>
      </c>
      <c r="N41" s="89">
        <f t="shared" si="4"/>
        <v>1393774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69782</v>
      </c>
      <c r="E42" s="43">
        <v>8944451</v>
      </c>
      <c r="F42" s="43">
        <v>250831</v>
      </c>
      <c r="G42" s="43">
        <v>8677981</v>
      </c>
      <c r="H42" s="43">
        <v>15639</v>
      </c>
      <c r="I42" s="43">
        <f t="shared" si="3"/>
        <v>8693620</v>
      </c>
      <c r="J42" s="43">
        <v>1369354</v>
      </c>
      <c r="K42" s="43">
        <v>38179</v>
      </c>
      <c r="L42" s="43">
        <v>1328831</v>
      </c>
      <c r="M42" s="43">
        <v>2344</v>
      </c>
      <c r="N42" s="90">
        <f t="shared" si="4"/>
        <v>1331175</v>
      </c>
      <c r="O42" s="2"/>
      <c r="P42" s="2"/>
    </row>
    <row r="43" spans="1:16" s="1" customFormat="1" ht="13.5" customHeight="1">
      <c r="A43" s="16"/>
      <c r="B43" s="87" t="s">
        <v>30</v>
      </c>
      <c r="C43" s="92"/>
      <c r="D43" s="41">
        <v>0</v>
      </c>
      <c r="E43" s="41">
        <v>8802328</v>
      </c>
      <c r="F43" s="41">
        <v>388113</v>
      </c>
      <c r="G43" s="41">
        <v>8409554</v>
      </c>
      <c r="H43" s="41">
        <v>4661</v>
      </c>
      <c r="I43" s="41">
        <f t="shared" si="3"/>
        <v>8414215</v>
      </c>
      <c r="J43" s="41">
        <v>976733</v>
      </c>
      <c r="K43" s="41">
        <v>43004</v>
      </c>
      <c r="L43" s="41">
        <v>933207</v>
      </c>
      <c r="M43" s="41">
        <v>522</v>
      </c>
      <c r="N43" s="89">
        <f t="shared" si="4"/>
        <v>933729</v>
      </c>
      <c r="O43" s="2"/>
      <c r="P43" s="2"/>
    </row>
    <row r="44" spans="1:16" s="1" customFormat="1" ht="13.5" customHeight="1">
      <c r="A44" s="16"/>
      <c r="B44" s="87" t="s">
        <v>31</v>
      </c>
      <c r="C44" s="92"/>
      <c r="D44" s="41">
        <v>61</v>
      </c>
      <c r="E44" s="41">
        <v>426438</v>
      </c>
      <c r="F44" s="41">
        <v>48583</v>
      </c>
      <c r="G44" s="41">
        <v>377855</v>
      </c>
      <c r="H44" s="41">
        <v>0</v>
      </c>
      <c r="I44" s="41">
        <f t="shared" si="3"/>
        <v>377855</v>
      </c>
      <c r="J44" s="41">
        <v>55818</v>
      </c>
      <c r="K44" s="41">
        <v>6341</v>
      </c>
      <c r="L44" s="41">
        <v>49477</v>
      </c>
      <c r="M44" s="41">
        <v>0</v>
      </c>
      <c r="N44" s="89">
        <f t="shared" si="4"/>
        <v>49477</v>
      </c>
      <c r="O44" s="2"/>
      <c r="P44" s="2"/>
    </row>
    <row r="45" spans="1:16" s="1" customFormat="1" ht="13.5" customHeight="1">
      <c r="A45" s="16"/>
      <c r="B45" s="87" t="s">
        <v>32</v>
      </c>
      <c r="C45" s="92"/>
      <c r="D45" s="41">
        <v>17696</v>
      </c>
      <c r="E45" s="41">
        <v>1297831</v>
      </c>
      <c r="F45" s="41">
        <v>160152</v>
      </c>
      <c r="G45" s="41">
        <v>1137679</v>
      </c>
      <c r="H45" s="41">
        <v>0</v>
      </c>
      <c r="I45" s="41">
        <f t="shared" si="3"/>
        <v>1137679</v>
      </c>
      <c r="J45" s="41">
        <v>121945</v>
      </c>
      <c r="K45" s="41">
        <v>14828</v>
      </c>
      <c r="L45" s="41">
        <v>107117</v>
      </c>
      <c r="M45" s="41">
        <v>0</v>
      </c>
      <c r="N45" s="89">
        <f t="shared" si="4"/>
        <v>107117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89088</v>
      </c>
      <c r="E46" s="41">
        <v>2653770</v>
      </c>
      <c r="F46" s="41">
        <v>242543</v>
      </c>
      <c r="G46" s="41">
        <v>2397146</v>
      </c>
      <c r="H46" s="41">
        <v>14081</v>
      </c>
      <c r="I46" s="41">
        <f t="shared" si="3"/>
        <v>2411227</v>
      </c>
      <c r="J46" s="41">
        <v>265717</v>
      </c>
      <c r="K46" s="41">
        <v>23832</v>
      </c>
      <c r="L46" s="41">
        <v>240494</v>
      </c>
      <c r="M46" s="41">
        <v>1391</v>
      </c>
      <c r="N46" s="89">
        <f t="shared" si="4"/>
        <v>241885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1416</v>
      </c>
      <c r="E47" s="41">
        <v>1682744</v>
      </c>
      <c r="F47" s="41">
        <v>110438</v>
      </c>
      <c r="G47" s="41">
        <v>1568207</v>
      </c>
      <c r="H47" s="41">
        <v>4099</v>
      </c>
      <c r="I47" s="41">
        <f t="shared" si="3"/>
        <v>1572306</v>
      </c>
      <c r="J47" s="41">
        <v>190432</v>
      </c>
      <c r="K47" s="41">
        <v>12084</v>
      </c>
      <c r="L47" s="41">
        <v>177881</v>
      </c>
      <c r="M47" s="41">
        <v>467</v>
      </c>
      <c r="N47" s="89">
        <f t="shared" si="4"/>
        <v>178348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5455</v>
      </c>
      <c r="E48" s="42">
        <v>1412450</v>
      </c>
      <c r="F48" s="42">
        <v>98031</v>
      </c>
      <c r="G48" s="42">
        <v>1314310</v>
      </c>
      <c r="H48" s="42">
        <v>109</v>
      </c>
      <c r="I48" s="42">
        <f t="shared" si="3"/>
        <v>1314419</v>
      </c>
      <c r="J48" s="42">
        <v>172430</v>
      </c>
      <c r="K48" s="42">
        <v>11715</v>
      </c>
      <c r="L48" s="42">
        <v>160701</v>
      </c>
      <c r="M48" s="42">
        <v>14</v>
      </c>
      <c r="N48" s="93">
        <f t="shared" si="4"/>
        <v>160715</v>
      </c>
    </row>
    <row r="49" spans="1:14" s="1" customFormat="1" ht="13.5" customHeight="1">
      <c r="A49" s="16"/>
      <c r="B49" s="87" t="s">
        <v>36</v>
      </c>
      <c r="C49" s="92"/>
      <c r="D49" s="41">
        <v>116738</v>
      </c>
      <c r="E49" s="41">
        <v>4680835</v>
      </c>
      <c r="F49" s="41">
        <v>413825</v>
      </c>
      <c r="G49" s="41">
        <v>4255847</v>
      </c>
      <c r="H49" s="41">
        <v>11163</v>
      </c>
      <c r="I49" s="41">
        <f t="shared" si="3"/>
        <v>4267010</v>
      </c>
      <c r="J49" s="41">
        <v>480829</v>
      </c>
      <c r="K49" s="41">
        <v>37601</v>
      </c>
      <c r="L49" s="41">
        <v>442139</v>
      </c>
      <c r="M49" s="41">
        <v>1089</v>
      </c>
      <c r="N49" s="89">
        <f t="shared" si="4"/>
        <v>443228</v>
      </c>
    </row>
    <row r="50" spans="1:14" s="1" customFormat="1" ht="13.5" customHeight="1">
      <c r="A50" s="16"/>
      <c r="B50" s="87" t="s">
        <v>37</v>
      </c>
      <c r="C50" s="92"/>
      <c r="D50" s="41">
        <v>117682</v>
      </c>
      <c r="E50" s="41">
        <v>5517444</v>
      </c>
      <c r="F50" s="41">
        <v>289712</v>
      </c>
      <c r="G50" s="41">
        <v>5217017</v>
      </c>
      <c r="H50" s="41">
        <v>10715</v>
      </c>
      <c r="I50" s="41">
        <f t="shared" si="3"/>
        <v>5227732</v>
      </c>
      <c r="J50" s="41">
        <v>470575</v>
      </c>
      <c r="K50" s="41">
        <v>23119</v>
      </c>
      <c r="L50" s="41">
        <v>446467</v>
      </c>
      <c r="M50" s="41">
        <v>989</v>
      </c>
      <c r="N50" s="89">
        <f t="shared" si="4"/>
        <v>447456</v>
      </c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1599747</v>
      </c>
      <c r="F51" s="41">
        <v>64524</v>
      </c>
      <c r="G51" s="41">
        <v>1527967</v>
      </c>
      <c r="H51" s="41">
        <v>7256</v>
      </c>
      <c r="I51" s="41">
        <f t="shared" si="3"/>
        <v>1535223</v>
      </c>
      <c r="J51" s="41">
        <v>137571</v>
      </c>
      <c r="K51" s="41">
        <v>5588</v>
      </c>
      <c r="L51" s="41">
        <v>131408</v>
      </c>
      <c r="M51" s="41">
        <v>575</v>
      </c>
      <c r="N51" s="89">
        <f t="shared" si="4"/>
        <v>131983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9430</v>
      </c>
      <c r="E52" s="43">
        <v>3893762</v>
      </c>
      <c r="F52" s="43">
        <v>251297</v>
      </c>
      <c r="G52" s="43">
        <v>3637969</v>
      </c>
      <c r="H52" s="43">
        <v>4496</v>
      </c>
      <c r="I52" s="43">
        <f t="shared" si="3"/>
        <v>3642465</v>
      </c>
      <c r="J52" s="43">
        <v>403803</v>
      </c>
      <c r="K52" s="43">
        <v>25971</v>
      </c>
      <c r="L52" s="43">
        <v>377577</v>
      </c>
      <c r="M52" s="43">
        <v>255</v>
      </c>
      <c r="N52" s="90">
        <f t="shared" si="4"/>
        <v>377832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1">
        <v>16830</v>
      </c>
      <c r="E53" s="41">
        <v>1140693</v>
      </c>
      <c r="F53" s="41">
        <v>131274</v>
      </c>
      <c r="G53" s="41">
        <v>1008325</v>
      </c>
      <c r="H53" s="41">
        <v>1094</v>
      </c>
      <c r="I53" s="41">
        <f t="shared" si="3"/>
        <v>1009419</v>
      </c>
      <c r="J53" s="41">
        <v>58506</v>
      </c>
      <c r="K53" s="41">
        <v>6535</v>
      </c>
      <c r="L53" s="41">
        <v>51917</v>
      </c>
      <c r="M53" s="41">
        <v>54</v>
      </c>
      <c r="N53" s="90">
        <f t="shared" si="4"/>
        <v>51971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1323664</v>
      </c>
      <c r="E54" s="54">
        <f t="shared" si="5"/>
        <v>114891263</v>
      </c>
      <c r="F54" s="54">
        <f t="shared" si="5"/>
        <v>6204872</v>
      </c>
      <c r="G54" s="54">
        <f t="shared" si="5"/>
        <v>108365966</v>
      </c>
      <c r="H54" s="54">
        <f t="shared" si="5"/>
        <v>320425</v>
      </c>
      <c r="I54" s="54">
        <f t="shared" si="5"/>
        <v>108686391</v>
      </c>
      <c r="J54" s="54">
        <f t="shared" si="5"/>
        <v>13667620</v>
      </c>
      <c r="K54" s="61">
        <f t="shared" si="5"/>
        <v>663793</v>
      </c>
      <c r="L54" s="54">
        <f t="shared" si="5"/>
        <v>12966589</v>
      </c>
      <c r="M54" s="55">
        <f t="shared" si="5"/>
        <v>37238</v>
      </c>
      <c r="N54" s="56">
        <f t="shared" si="5"/>
        <v>13003827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4234527</v>
      </c>
      <c r="E55" s="65">
        <f t="shared" si="6"/>
        <v>422987670</v>
      </c>
      <c r="F55" s="65">
        <f t="shared" si="6"/>
        <v>22635989</v>
      </c>
      <c r="G55" s="65">
        <f t="shared" si="6"/>
        <v>399256790</v>
      </c>
      <c r="H55" s="65">
        <f t="shared" si="6"/>
        <v>1094891</v>
      </c>
      <c r="I55" s="76">
        <f t="shared" si="6"/>
        <v>400351681</v>
      </c>
      <c r="J55" s="65">
        <f t="shared" si="6"/>
        <v>44824731</v>
      </c>
      <c r="K55" s="65">
        <f t="shared" si="6"/>
        <v>2277762</v>
      </c>
      <c r="L55" s="65">
        <f t="shared" si="6"/>
        <v>42433801</v>
      </c>
      <c r="M55" s="67">
        <f t="shared" si="6"/>
        <v>113168</v>
      </c>
      <c r="N55" s="68">
        <f t="shared" si="6"/>
        <v>42546969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1.25"/>
  </sheetData>
  <sheetProtection/>
  <mergeCells count="9">
    <mergeCell ref="M56:N56"/>
    <mergeCell ref="A10:C10"/>
    <mergeCell ref="A1:L1"/>
    <mergeCell ref="A3:L3"/>
    <mergeCell ref="A5:C5"/>
    <mergeCell ref="L6:N6"/>
    <mergeCell ref="J5:N5"/>
    <mergeCell ref="D5:I5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115" zoomScaleNormal="115" zoomScaleSheetLayoutView="95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2048261</v>
      </c>
      <c r="E11" s="40">
        <v>2282</v>
      </c>
      <c r="F11" s="40">
        <f aca="true" t="shared" si="0" ref="F11:F31">SUM(D11:E11)</f>
        <v>2050543</v>
      </c>
      <c r="G11" s="40">
        <v>2267</v>
      </c>
      <c r="H11" s="40">
        <v>24704</v>
      </c>
      <c r="I11" s="40">
        <v>2028</v>
      </c>
      <c r="J11" s="40">
        <v>22643</v>
      </c>
      <c r="K11" s="40">
        <v>33</v>
      </c>
      <c r="L11" s="40">
        <f aca="true" t="shared" si="1" ref="L11:L31">SUM(J11:K11)</f>
        <v>22676</v>
      </c>
      <c r="M11" s="40">
        <v>6702</v>
      </c>
      <c r="N11" s="40">
        <v>20</v>
      </c>
      <c r="O11" s="40">
        <f aca="true" t="shared" si="2" ref="O11:O31">SUM(M11:N11)</f>
        <v>6722</v>
      </c>
      <c r="P11" s="45">
        <f>ROUND('第5表(2)-1'!J11/'第5表(2)-1'!E11*1000*1000,0)</f>
        <v>105214</v>
      </c>
    </row>
    <row r="12" spans="1:16" s="1" customFormat="1" ht="13.5" customHeight="1">
      <c r="A12" s="16"/>
      <c r="B12" s="87" t="s">
        <v>1</v>
      </c>
      <c r="C12" s="87"/>
      <c r="D12" s="41">
        <v>2614975</v>
      </c>
      <c r="E12" s="41">
        <v>5172</v>
      </c>
      <c r="F12" s="41">
        <f t="shared" si="0"/>
        <v>2620147</v>
      </c>
      <c r="G12" s="41">
        <v>160</v>
      </c>
      <c r="H12" s="41">
        <v>29259</v>
      </c>
      <c r="I12" s="41">
        <v>2165</v>
      </c>
      <c r="J12" s="41">
        <v>27060</v>
      </c>
      <c r="K12" s="41">
        <v>34</v>
      </c>
      <c r="L12" s="41">
        <f t="shared" si="1"/>
        <v>27094</v>
      </c>
      <c r="M12" s="41">
        <v>6195</v>
      </c>
      <c r="N12" s="41">
        <v>17</v>
      </c>
      <c r="O12" s="41">
        <f t="shared" si="2"/>
        <v>6212</v>
      </c>
      <c r="P12" s="47">
        <f>ROUND('第5表(2)-1'!J12/'第5表(2)-1'!E12*1000*1000,0)</f>
        <v>117392</v>
      </c>
    </row>
    <row r="13" spans="1:16" s="1" customFormat="1" ht="13.5" customHeight="1">
      <c r="A13" s="16"/>
      <c r="B13" s="87" t="s">
        <v>2</v>
      </c>
      <c r="C13" s="87"/>
      <c r="D13" s="41">
        <v>2835462</v>
      </c>
      <c r="E13" s="41">
        <v>8640</v>
      </c>
      <c r="F13" s="41">
        <f t="shared" si="0"/>
        <v>2844102</v>
      </c>
      <c r="G13" s="41">
        <v>364</v>
      </c>
      <c r="H13" s="41">
        <v>42125</v>
      </c>
      <c r="I13" s="41">
        <v>1581</v>
      </c>
      <c r="J13" s="41">
        <v>40436</v>
      </c>
      <c r="K13" s="41">
        <v>108</v>
      </c>
      <c r="L13" s="41">
        <f t="shared" si="1"/>
        <v>40544</v>
      </c>
      <c r="M13" s="41">
        <v>6498</v>
      </c>
      <c r="N13" s="41">
        <v>24</v>
      </c>
      <c r="O13" s="41">
        <f t="shared" si="2"/>
        <v>6522</v>
      </c>
      <c r="P13" s="47">
        <f>ROUND('第5表(2)-1'!J13/'第5表(2)-1'!E13*1000*1000,0)</f>
        <v>92874</v>
      </c>
    </row>
    <row r="14" spans="1:16" s="1" customFormat="1" ht="13.5" customHeight="1">
      <c r="A14" s="16"/>
      <c r="B14" s="87" t="s">
        <v>3</v>
      </c>
      <c r="C14" s="87"/>
      <c r="D14" s="41">
        <v>74791</v>
      </c>
      <c r="E14" s="41">
        <v>50</v>
      </c>
      <c r="F14" s="41">
        <f t="shared" si="0"/>
        <v>74841</v>
      </c>
      <c r="G14" s="41">
        <v>273</v>
      </c>
      <c r="H14" s="41">
        <v>1993</v>
      </c>
      <c r="I14" s="41">
        <v>299</v>
      </c>
      <c r="J14" s="41">
        <v>1691</v>
      </c>
      <c r="K14" s="41">
        <v>3</v>
      </c>
      <c r="L14" s="41">
        <f t="shared" si="1"/>
        <v>1694</v>
      </c>
      <c r="M14" s="41">
        <v>541</v>
      </c>
      <c r="N14" s="41">
        <v>3</v>
      </c>
      <c r="O14" s="41">
        <f t="shared" si="2"/>
        <v>544</v>
      </c>
      <c r="P14" s="47">
        <f>ROUND('第5表(2)-1'!J14/'第5表(2)-1'!E14*1000*1000,0)</f>
        <v>72456</v>
      </c>
    </row>
    <row r="15" spans="1:16" s="1" customFormat="1" ht="13.5" customHeight="1">
      <c r="A15" s="16"/>
      <c r="B15" s="87" t="s">
        <v>4</v>
      </c>
      <c r="C15" s="87"/>
      <c r="D15" s="41">
        <v>2067084</v>
      </c>
      <c r="E15" s="41">
        <v>2395</v>
      </c>
      <c r="F15" s="41">
        <f t="shared" si="0"/>
        <v>2069479</v>
      </c>
      <c r="G15" s="41">
        <v>1624</v>
      </c>
      <c r="H15" s="41">
        <v>28221</v>
      </c>
      <c r="I15" s="41">
        <v>2603</v>
      </c>
      <c r="J15" s="41">
        <v>25554</v>
      </c>
      <c r="K15" s="41">
        <v>64</v>
      </c>
      <c r="L15" s="41">
        <f t="shared" si="1"/>
        <v>25618</v>
      </c>
      <c r="M15" s="41">
        <v>6177</v>
      </c>
      <c r="N15" s="41">
        <v>24</v>
      </c>
      <c r="O15" s="41">
        <f t="shared" si="2"/>
        <v>6201</v>
      </c>
      <c r="P15" s="47">
        <f>ROUND('第5表(2)-1'!J15/'第5表(2)-1'!E15*1000*1000,0)</f>
        <v>105532</v>
      </c>
    </row>
    <row r="16" spans="1:16" s="1" customFormat="1" ht="13.5" customHeight="1">
      <c r="A16" s="17"/>
      <c r="B16" s="91" t="s">
        <v>5</v>
      </c>
      <c r="C16" s="91"/>
      <c r="D16" s="42">
        <v>2807624</v>
      </c>
      <c r="E16" s="42">
        <v>6989</v>
      </c>
      <c r="F16" s="42">
        <f t="shared" si="0"/>
        <v>2814613</v>
      </c>
      <c r="G16" s="42">
        <v>375</v>
      </c>
      <c r="H16" s="42">
        <v>39723</v>
      </c>
      <c r="I16" s="42">
        <v>1756</v>
      </c>
      <c r="J16" s="42">
        <v>37866</v>
      </c>
      <c r="K16" s="42">
        <v>101</v>
      </c>
      <c r="L16" s="42">
        <f t="shared" si="1"/>
        <v>37967</v>
      </c>
      <c r="M16" s="42">
        <v>7750</v>
      </c>
      <c r="N16" s="42">
        <v>22</v>
      </c>
      <c r="O16" s="42">
        <f t="shared" si="2"/>
        <v>7772</v>
      </c>
      <c r="P16" s="49">
        <f>ROUND('第5表(2)-1'!J16/'第5表(2)-1'!E16*1000*1000,0)</f>
        <v>85994</v>
      </c>
    </row>
    <row r="17" spans="1:16" s="1" customFormat="1" ht="13.5" customHeight="1">
      <c r="A17" s="16"/>
      <c r="B17" s="87" t="s">
        <v>6</v>
      </c>
      <c r="C17" s="87"/>
      <c r="D17" s="41">
        <v>358970</v>
      </c>
      <c r="E17" s="41">
        <v>2641</v>
      </c>
      <c r="F17" s="41">
        <f t="shared" si="0"/>
        <v>361611</v>
      </c>
      <c r="G17" s="41">
        <v>664</v>
      </c>
      <c r="H17" s="41">
        <v>6510</v>
      </c>
      <c r="I17" s="41">
        <v>731</v>
      </c>
      <c r="J17" s="41">
        <v>5726</v>
      </c>
      <c r="K17" s="41">
        <v>53</v>
      </c>
      <c r="L17" s="41">
        <f t="shared" si="1"/>
        <v>5779</v>
      </c>
      <c r="M17" s="41">
        <v>1728</v>
      </c>
      <c r="N17" s="41">
        <v>10</v>
      </c>
      <c r="O17" s="41">
        <f t="shared" si="2"/>
        <v>1738</v>
      </c>
      <c r="P17" s="47">
        <f>ROUND('第5表(2)-1'!J17/'第5表(2)-1'!E17*1000*1000,0)</f>
        <v>105246</v>
      </c>
    </row>
    <row r="18" spans="1:16" s="1" customFormat="1" ht="13.5" customHeight="1">
      <c r="A18" s="16"/>
      <c r="B18" s="87" t="s">
        <v>7</v>
      </c>
      <c r="C18" s="87"/>
      <c r="D18" s="41">
        <v>655959</v>
      </c>
      <c r="E18" s="41">
        <v>987</v>
      </c>
      <c r="F18" s="41">
        <f t="shared" si="0"/>
        <v>656946</v>
      </c>
      <c r="G18" s="41">
        <v>481</v>
      </c>
      <c r="H18" s="41">
        <v>10566</v>
      </c>
      <c r="I18" s="41">
        <v>1035</v>
      </c>
      <c r="J18" s="41">
        <v>9509</v>
      </c>
      <c r="K18" s="41">
        <v>22</v>
      </c>
      <c r="L18" s="41">
        <f t="shared" si="1"/>
        <v>9531</v>
      </c>
      <c r="M18" s="41">
        <v>2368</v>
      </c>
      <c r="N18" s="41">
        <v>10</v>
      </c>
      <c r="O18" s="41">
        <f t="shared" si="2"/>
        <v>2378</v>
      </c>
      <c r="P18" s="47">
        <f>ROUND('第5表(2)-1'!J18/'第5表(2)-1'!E18*1000*1000,0)</f>
        <v>97181</v>
      </c>
    </row>
    <row r="19" spans="1:16" s="1" customFormat="1" ht="13.5" customHeight="1">
      <c r="A19" s="16"/>
      <c r="B19" s="87" t="s">
        <v>8</v>
      </c>
      <c r="C19" s="87"/>
      <c r="D19" s="41">
        <v>1528973</v>
      </c>
      <c r="E19" s="41">
        <v>3183</v>
      </c>
      <c r="F19" s="41">
        <f t="shared" si="0"/>
        <v>1532156</v>
      </c>
      <c r="G19" s="41">
        <v>5862</v>
      </c>
      <c r="H19" s="41">
        <v>17794</v>
      </c>
      <c r="I19" s="41">
        <v>1312</v>
      </c>
      <c r="J19" s="41">
        <v>16436</v>
      </c>
      <c r="K19" s="41">
        <v>46</v>
      </c>
      <c r="L19" s="41">
        <f t="shared" si="1"/>
        <v>16482</v>
      </c>
      <c r="M19" s="41">
        <v>3324</v>
      </c>
      <c r="N19" s="41">
        <v>12</v>
      </c>
      <c r="O19" s="41">
        <f t="shared" si="2"/>
        <v>3336</v>
      </c>
      <c r="P19" s="47">
        <f>ROUND('第5表(2)-1'!J19/'第5表(2)-1'!E19*1000*1000,0)</f>
        <v>125872</v>
      </c>
    </row>
    <row r="20" spans="1:16" s="1" customFormat="1" ht="13.5" customHeight="1">
      <c r="A20" s="18"/>
      <c r="B20" s="94" t="s">
        <v>9</v>
      </c>
      <c r="C20" s="94"/>
      <c r="D20" s="43">
        <v>2322107</v>
      </c>
      <c r="E20" s="43">
        <v>1961</v>
      </c>
      <c r="F20" s="43">
        <f t="shared" si="0"/>
        <v>2324068</v>
      </c>
      <c r="G20" s="43">
        <v>0</v>
      </c>
      <c r="H20" s="43">
        <v>27852</v>
      </c>
      <c r="I20" s="43">
        <v>1429</v>
      </c>
      <c r="J20" s="43">
        <v>26387</v>
      </c>
      <c r="K20" s="43">
        <v>36</v>
      </c>
      <c r="L20" s="43">
        <f t="shared" si="1"/>
        <v>26423</v>
      </c>
      <c r="M20" s="43">
        <v>5702</v>
      </c>
      <c r="N20" s="43">
        <v>15</v>
      </c>
      <c r="O20" s="43">
        <f t="shared" si="2"/>
        <v>5717</v>
      </c>
      <c r="P20" s="51">
        <f>ROUND('第5表(2)-1'!J20/'第5表(2)-1'!E20*1000*1000,0)</f>
        <v>92454</v>
      </c>
    </row>
    <row r="21" spans="1:16" s="1" customFormat="1" ht="13.5" customHeight="1">
      <c r="A21" s="16"/>
      <c r="B21" s="87" t="s">
        <v>10</v>
      </c>
      <c r="C21" s="87"/>
      <c r="D21" s="41">
        <v>785818</v>
      </c>
      <c r="E21" s="41">
        <v>1248</v>
      </c>
      <c r="F21" s="41">
        <f t="shared" si="0"/>
        <v>787066</v>
      </c>
      <c r="G21" s="41">
        <v>445</v>
      </c>
      <c r="H21" s="41">
        <v>10435</v>
      </c>
      <c r="I21" s="41">
        <v>1061</v>
      </c>
      <c r="J21" s="41">
        <v>9352</v>
      </c>
      <c r="K21" s="41">
        <v>22</v>
      </c>
      <c r="L21" s="41">
        <f t="shared" si="1"/>
        <v>9374</v>
      </c>
      <c r="M21" s="41">
        <v>2580</v>
      </c>
      <c r="N21" s="41">
        <v>9</v>
      </c>
      <c r="O21" s="41">
        <f t="shared" si="2"/>
        <v>2589</v>
      </c>
      <c r="P21" s="47">
        <f>ROUND('第5表(2)-1'!J21/'第5表(2)-1'!E21*1000*1000,0)</f>
        <v>105575</v>
      </c>
    </row>
    <row r="22" spans="1:16" s="1" customFormat="1" ht="13.5" customHeight="1">
      <c r="A22" s="16"/>
      <c r="B22" s="87" t="s">
        <v>11</v>
      </c>
      <c r="C22" s="87"/>
      <c r="D22" s="41">
        <v>176004</v>
      </c>
      <c r="E22" s="41">
        <v>67</v>
      </c>
      <c r="F22" s="41">
        <f t="shared" si="0"/>
        <v>176071</v>
      </c>
      <c r="G22" s="41">
        <v>572</v>
      </c>
      <c r="H22" s="41">
        <v>4424</v>
      </c>
      <c r="I22" s="41">
        <v>612</v>
      </c>
      <c r="J22" s="41">
        <v>3807</v>
      </c>
      <c r="K22" s="41">
        <v>5</v>
      </c>
      <c r="L22" s="41">
        <f t="shared" si="1"/>
        <v>3812</v>
      </c>
      <c r="M22" s="41">
        <v>1197</v>
      </c>
      <c r="N22" s="41">
        <v>5</v>
      </c>
      <c r="O22" s="41">
        <f t="shared" si="2"/>
        <v>1202</v>
      </c>
      <c r="P22" s="47">
        <f>ROUND('第5表(2)-1'!J22/'第5表(2)-1'!E22*1000*1000,0)</f>
        <v>80068</v>
      </c>
    </row>
    <row r="23" spans="1:16" s="1" customFormat="1" ht="13.5" customHeight="1">
      <c r="A23" s="16"/>
      <c r="B23" s="87" t="s">
        <v>12</v>
      </c>
      <c r="C23" s="87"/>
      <c r="D23" s="41">
        <v>580606</v>
      </c>
      <c r="E23" s="41">
        <v>261</v>
      </c>
      <c r="F23" s="41">
        <f t="shared" si="0"/>
        <v>580867</v>
      </c>
      <c r="G23" s="41">
        <v>0</v>
      </c>
      <c r="H23" s="41">
        <v>9335</v>
      </c>
      <c r="I23" s="41">
        <v>951</v>
      </c>
      <c r="J23" s="41">
        <v>8377</v>
      </c>
      <c r="K23" s="41">
        <v>7</v>
      </c>
      <c r="L23" s="41">
        <f t="shared" si="1"/>
        <v>8384</v>
      </c>
      <c r="M23" s="41">
        <v>2987</v>
      </c>
      <c r="N23" s="41">
        <v>2</v>
      </c>
      <c r="O23" s="41">
        <f t="shared" si="2"/>
        <v>2989</v>
      </c>
      <c r="P23" s="47">
        <f>ROUND('第5表(2)-1'!J23/'第5表(2)-1'!E23*1000*1000,0)</f>
        <v>103448</v>
      </c>
    </row>
    <row r="24" spans="1:16" s="1" customFormat="1" ht="13.5" customHeight="1">
      <c r="A24" s="16"/>
      <c r="B24" s="87" t="s">
        <v>13</v>
      </c>
      <c r="C24" s="87"/>
      <c r="D24" s="41">
        <v>779663</v>
      </c>
      <c r="E24" s="41">
        <v>162</v>
      </c>
      <c r="F24" s="41">
        <f t="shared" si="0"/>
        <v>779825</v>
      </c>
      <c r="G24" s="41">
        <v>0</v>
      </c>
      <c r="H24" s="41">
        <v>8989</v>
      </c>
      <c r="I24" s="41">
        <v>846</v>
      </c>
      <c r="J24" s="41">
        <v>8138</v>
      </c>
      <c r="K24" s="41">
        <v>5</v>
      </c>
      <c r="L24" s="41">
        <f t="shared" si="1"/>
        <v>8143</v>
      </c>
      <c r="M24" s="41">
        <v>2561</v>
      </c>
      <c r="N24" s="41">
        <v>4</v>
      </c>
      <c r="O24" s="41">
        <f t="shared" si="2"/>
        <v>2565</v>
      </c>
      <c r="P24" s="47">
        <f>ROUND('第5表(2)-1'!J24/'第5表(2)-1'!E24*1000*1000,0)</f>
        <v>120746</v>
      </c>
    </row>
    <row r="25" spans="1:16" s="1" customFormat="1" ht="13.5" customHeight="1">
      <c r="A25" s="16"/>
      <c r="B25" s="87" t="s">
        <v>14</v>
      </c>
      <c r="C25" s="87"/>
      <c r="D25" s="41">
        <v>833929</v>
      </c>
      <c r="E25" s="41">
        <v>5344</v>
      </c>
      <c r="F25" s="41">
        <f t="shared" si="0"/>
        <v>839273</v>
      </c>
      <c r="G25" s="41">
        <v>394</v>
      </c>
      <c r="H25" s="41">
        <v>11001</v>
      </c>
      <c r="I25" s="41">
        <v>1194</v>
      </c>
      <c r="J25" s="41">
        <v>9722</v>
      </c>
      <c r="K25" s="41">
        <v>85</v>
      </c>
      <c r="L25" s="41">
        <f t="shared" si="1"/>
        <v>9807</v>
      </c>
      <c r="M25" s="41">
        <v>2887</v>
      </c>
      <c r="N25" s="41">
        <v>31</v>
      </c>
      <c r="O25" s="41">
        <f t="shared" si="2"/>
        <v>2918</v>
      </c>
      <c r="P25" s="47">
        <f>ROUND('第5表(2)-1'!J25/'第5表(2)-1'!E25*1000*1000,0)</f>
        <v>105467</v>
      </c>
    </row>
    <row r="26" spans="1:16" s="1" customFormat="1" ht="13.5" customHeight="1">
      <c r="A26" s="17"/>
      <c r="B26" s="91" t="s">
        <v>15</v>
      </c>
      <c r="C26" s="91"/>
      <c r="D26" s="42">
        <v>584232</v>
      </c>
      <c r="E26" s="42">
        <v>1413</v>
      </c>
      <c r="F26" s="42">
        <f t="shared" si="0"/>
        <v>585645</v>
      </c>
      <c r="G26" s="42">
        <v>604</v>
      </c>
      <c r="H26" s="42">
        <v>5923</v>
      </c>
      <c r="I26" s="42">
        <v>629</v>
      </c>
      <c r="J26" s="42">
        <v>5282</v>
      </c>
      <c r="K26" s="42">
        <v>12</v>
      </c>
      <c r="L26" s="42">
        <f t="shared" si="1"/>
        <v>5294</v>
      </c>
      <c r="M26" s="42">
        <v>1439</v>
      </c>
      <c r="N26" s="42">
        <v>3</v>
      </c>
      <c r="O26" s="42">
        <f t="shared" si="2"/>
        <v>1442</v>
      </c>
      <c r="P26" s="49">
        <f>ROUND('第5表(2)-1'!J26/'第5表(2)-1'!E26*1000*1000,0)</f>
        <v>131047</v>
      </c>
    </row>
    <row r="27" spans="1:18" s="20" customFormat="1" ht="13.5" customHeight="1">
      <c r="A27" s="19"/>
      <c r="B27" s="87" t="s">
        <v>88</v>
      </c>
      <c r="C27" s="87"/>
      <c r="D27" s="41">
        <v>1026305</v>
      </c>
      <c r="E27" s="41">
        <v>2719</v>
      </c>
      <c r="F27" s="41">
        <f t="shared" si="0"/>
        <v>1029024</v>
      </c>
      <c r="G27" s="41">
        <v>2095</v>
      </c>
      <c r="H27" s="41">
        <v>20938</v>
      </c>
      <c r="I27" s="41">
        <v>1699</v>
      </c>
      <c r="J27" s="41">
        <v>19148</v>
      </c>
      <c r="K27" s="41">
        <v>91</v>
      </c>
      <c r="L27" s="41">
        <f t="shared" si="1"/>
        <v>19239</v>
      </c>
      <c r="M27" s="41">
        <v>2965</v>
      </c>
      <c r="N27" s="41">
        <v>14</v>
      </c>
      <c r="O27" s="41">
        <f t="shared" si="2"/>
        <v>2979</v>
      </c>
      <c r="P27" s="47">
        <f>ROUND('第5表(2)-1'!J27/'第5表(2)-1'!E27*1000*1000,0)</f>
        <v>90077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1513606</v>
      </c>
      <c r="E28" s="41">
        <v>4571</v>
      </c>
      <c r="F28" s="41">
        <f t="shared" si="0"/>
        <v>1518177</v>
      </c>
      <c r="G28" s="41">
        <v>149</v>
      </c>
      <c r="H28" s="41">
        <v>12786</v>
      </c>
      <c r="I28" s="41">
        <v>1408</v>
      </c>
      <c r="J28" s="41">
        <v>11347</v>
      </c>
      <c r="K28" s="41">
        <v>31</v>
      </c>
      <c r="L28" s="41">
        <f t="shared" si="1"/>
        <v>11378</v>
      </c>
      <c r="M28" s="41">
        <v>3343</v>
      </c>
      <c r="N28" s="41">
        <v>16</v>
      </c>
      <c r="O28" s="41">
        <f t="shared" si="2"/>
        <v>3359</v>
      </c>
      <c r="P28" s="47">
        <f>ROUND('第5表(2)-1'!J28/'第5表(2)-1'!E28*1000*1000,0)</f>
        <v>117274</v>
      </c>
    </row>
    <row r="29" spans="1:16" s="1" customFormat="1" ht="13.5" customHeight="1">
      <c r="A29" s="16"/>
      <c r="B29" s="87" t="s">
        <v>17</v>
      </c>
      <c r="C29" s="87"/>
      <c r="D29" s="41">
        <v>1815231</v>
      </c>
      <c r="E29" s="41">
        <v>3895</v>
      </c>
      <c r="F29" s="41">
        <f t="shared" si="0"/>
        <v>1819126</v>
      </c>
      <c r="G29" s="41">
        <v>932</v>
      </c>
      <c r="H29" s="41">
        <v>35152</v>
      </c>
      <c r="I29" s="41">
        <v>3408</v>
      </c>
      <c r="J29" s="41">
        <v>31659</v>
      </c>
      <c r="K29" s="41">
        <v>85</v>
      </c>
      <c r="L29" s="41">
        <f t="shared" si="1"/>
        <v>31744</v>
      </c>
      <c r="M29" s="41">
        <v>6925</v>
      </c>
      <c r="N29" s="41">
        <v>31</v>
      </c>
      <c r="O29" s="41">
        <f t="shared" si="2"/>
        <v>6956</v>
      </c>
      <c r="P29" s="47">
        <f>ROUND('第5表(2)-1'!J29/'第5表(2)-1'!E29*1000*1000,0)</f>
        <v>89669</v>
      </c>
    </row>
    <row r="30" spans="1:16" s="1" customFormat="1" ht="13.5" customHeight="1">
      <c r="A30" s="18"/>
      <c r="B30" s="94" t="s">
        <v>18</v>
      </c>
      <c r="C30" s="94"/>
      <c r="D30" s="43">
        <v>728129</v>
      </c>
      <c r="E30" s="43">
        <v>1278</v>
      </c>
      <c r="F30" s="43">
        <f t="shared" si="0"/>
        <v>729407</v>
      </c>
      <c r="G30" s="43">
        <v>246</v>
      </c>
      <c r="H30" s="43">
        <v>15196</v>
      </c>
      <c r="I30" s="43">
        <v>851</v>
      </c>
      <c r="J30" s="43">
        <v>14295</v>
      </c>
      <c r="K30" s="43">
        <v>50</v>
      </c>
      <c r="L30" s="43">
        <f t="shared" si="1"/>
        <v>14345</v>
      </c>
      <c r="M30" s="43">
        <v>3459</v>
      </c>
      <c r="N30" s="43">
        <v>12</v>
      </c>
      <c r="O30" s="43">
        <f t="shared" si="2"/>
        <v>3471</v>
      </c>
      <c r="P30" s="51">
        <f>ROUND('第5表(2)-1'!J30/'第5表(2)-1'!E30*1000*1000,0)</f>
        <v>90162</v>
      </c>
    </row>
    <row r="31" spans="1:16" s="1" customFormat="1" ht="13.5" customHeight="1">
      <c r="A31" s="16"/>
      <c r="B31" s="87" t="s">
        <v>46</v>
      </c>
      <c r="C31" s="87"/>
      <c r="D31" s="41">
        <v>3060966</v>
      </c>
      <c r="E31" s="41">
        <v>20573</v>
      </c>
      <c r="F31" s="41">
        <f t="shared" si="0"/>
        <v>3081539</v>
      </c>
      <c r="G31" s="41">
        <v>2210</v>
      </c>
      <c r="H31" s="41">
        <v>18401</v>
      </c>
      <c r="I31" s="41">
        <v>1169</v>
      </c>
      <c r="J31" s="41">
        <v>17151</v>
      </c>
      <c r="K31" s="41">
        <v>81</v>
      </c>
      <c r="L31" s="41">
        <f t="shared" si="1"/>
        <v>17232</v>
      </c>
      <c r="M31" s="41">
        <v>4147</v>
      </c>
      <c r="N31" s="41">
        <v>15</v>
      </c>
      <c r="O31" s="41">
        <f t="shared" si="2"/>
        <v>4162</v>
      </c>
      <c r="P31" s="47">
        <f>ROUND('第5表(2)-1'!J31/'第5表(2)-1'!E31*1000*1000,0)</f>
        <v>103898</v>
      </c>
    </row>
    <row r="32" spans="1:16" s="38" customFormat="1" ht="17.25" customHeight="1">
      <c r="A32" s="53"/>
      <c r="B32" s="100" t="s">
        <v>19</v>
      </c>
      <c r="C32" s="100"/>
      <c r="D32" s="54">
        <f aca="true" t="shared" si="3" ref="D32:O32">SUM(D11:D31)</f>
        <v>29198695</v>
      </c>
      <c r="E32" s="54">
        <f t="shared" si="3"/>
        <v>75831</v>
      </c>
      <c r="F32" s="54">
        <f t="shared" si="3"/>
        <v>29274526</v>
      </c>
      <c r="G32" s="54">
        <f t="shared" si="3"/>
        <v>19717</v>
      </c>
      <c r="H32" s="54">
        <f t="shared" si="3"/>
        <v>381327</v>
      </c>
      <c r="I32" s="54">
        <f t="shared" si="3"/>
        <v>28767</v>
      </c>
      <c r="J32" s="54">
        <f t="shared" si="3"/>
        <v>351586</v>
      </c>
      <c r="K32" s="54">
        <f t="shared" si="3"/>
        <v>974</v>
      </c>
      <c r="L32" s="54">
        <f t="shared" si="3"/>
        <v>352560</v>
      </c>
      <c r="M32" s="54">
        <f t="shared" si="3"/>
        <v>81475</v>
      </c>
      <c r="N32" s="54">
        <f t="shared" si="3"/>
        <v>299</v>
      </c>
      <c r="O32" s="55">
        <f t="shared" si="3"/>
        <v>81774</v>
      </c>
      <c r="P32" s="56">
        <f>ROUND('第5表(2)-1'!J32/'第5表(2)-1'!E32*1000*1000,0)</f>
        <v>101128</v>
      </c>
    </row>
    <row r="33" spans="1:16" s="1" customFormat="1" ht="13.5" customHeight="1">
      <c r="A33" s="16"/>
      <c r="B33" s="87" t="s">
        <v>20</v>
      </c>
      <c r="C33" s="92"/>
      <c r="D33" s="41">
        <v>3473</v>
      </c>
      <c r="E33" s="41">
        <v>0</v>
      </c>
      <c r="F33" s="41">
        <f aca="true" t="shared" si="4" ref="F33:F52">SUM(D33:E33)</f>
        <v>3473</v>
      </c>
      <c r="G33" s="41">
        <v>24</v>
      </c>
      <c r="H33" s="41">
        <v>76</v>
      </c>
      <c r="I33" s="41">
        <v>1</v>
      </c>
      <c r="J33" s="41">
        <v>75</v>
      </c>
      <c r="K33" s="41">
        <v>0</v>
      </c>
      <c r="L33" s="41">
        <f aca="true" t="shared" si="5" ref="L33:L53">SUM(J33:K33)</f>
        <v>75</v>
      </c>
      <c r="M33" s="41">
        <v>48</v>
      </c>
      <c r="N33" s="41">
        <v>0</v>
      </c>
      <c r="O33" s="41">
        <f aca="true" t="shared" si="6" ref="O33:O53">SUM(M33:N33)</f>
        <v>48</v>
      </c>
      <c r="P33" s="47">
        <f>ROUND('第5表(2)-1'!J33/'第5表(2)-1'!E33*1000*1000,0)</f>
        <v>90094</v>
      </c>
    </row>
    <row r="34" spans="1:16" s="1" customFormat="1" ht="13.5" customHeight="1">
      <c r="A34" s="16"/>
      <c r="B34" s="87" t="s">
        <v>21</v>
      </c>
      <c r="C34" s="92"/>
      <c r="D34" s="41">
        <v>37578</v>
      </c>
      <c r="E34" s="41">
        <v>0</v>
      </c>
      <c r="F34" s="41">
        <f t="shared" si="4"/>
        <v>37578</v>
      </c>
      <c r="G34" s="41">
        <v>0</v>
      </c>
      <c r="H34" s="41">
        <v>926</v>
      </c>
      <c r="I34" s="41">
        <v>150</v>
      </c>
      <c r="J34" s="41">
        <v>776</v>
      </c>
      <c r="K34" s="41">
        <v>0</v>
      </c>
      <c r="L34" s="41">
        <f t="shared" si="5"/>
        <v>776</v>
      </c>
      <c r="M34" s="41">
        <v>241</v>
      </c>
      <c r="N34" s="41">
        <v>0</v>
      </c>
      <c r="O34" s="41">
        <f t="shared" si="6"/>
        <v>241</v>
      </c>
      <c r="P34" s="47">
        <f>ROUND('第5表(2)-1'!J34/'第5表(2)-1'!E34*1000*1000,0)</f>
        <v>79675</v>
      </c>
    </row>
    <row r="35" spans="1:16" s="1" customFormat="1" ht="13.5" customHeight="1">
      <c r="A35" s="16"/>
      <c r="B35" s="87" t="s">
        <v>22</v>
      </c>
      <c r="C35" s="92"/>
      <c r="D35" s="41">
        <v>3308582</v>
      </c>
      <c r="E35" s="41">
        <v>18729</v>
      </c>
      <c r="F35" s="41">
        <f t="shared" si="4"/>
        <v>3327311</v>
      </c>
      <c r="G35" s="41">
        <v>0</v>
      </c>
      <c r="H35" s="41">
        <v>23234</v>
      </c>
      <c r="I35" s="41">
        <v>1311</v>
      </c>
      <c r="J35" s="41">
        <v>21800</v>
      </c>
      <c r="K35" s="41">
        <v>123</v>
      </c>
      <c r="L35" s="41">
        <f t="shared" si="5"/>
        <v>21923</v>
      </c>
      <c r="M35" s="41">
        <v>4011</v>
      </c>
      <c r="N35" s="41">
        <v>15</v>
      </c>
      <c r="O35" s="41">
        <f t="shared" si="6"/>
        <v>4026</v>
      </c>
      <c r="P35" s="47">
        <f>ROUND('第5表(2)-1'!J35/'第5表(2)-1'!E35*1000*1000,0)</f>
        <v>142160</v>
      </c>
    </row>
    <row r="36" spans="1:16" s="1" customFormat="1" ht="13.5" customHeight="1">
      <c r="A36" s="16"/>
      <c r="B36" s="87" t="s">
        <v>23</v>
      </c>
      <c r="C36" s="92"/>
      <c r="D36" s="41">
        <v>1045450</v>
      </c>
      <c r="E36" s="41">
        <v>1778</v>
      </c>
      <c r="F36" s="41">
        <f t="shared" si="4"/>
        <v>1047228</v>
      </c>
      <c r="G36" s="41">
        <v>0</v>
      </c>
      <c r="H36" s="41">
        <v>7812</v>
      </c>
      <c r="I36" s="41">
        <v>398</v>
      </c>
      <c r="J36" s="41">
        <v>7402</v>
      </c>
      <c r="K36" s="41">
        <v>12</v>
      </c>
      <c r="L36" s="41">
        <f t="shared" si="5"/>
        <v>7414</v>
      </c>
      <c r="M36" s="41">
        <v>1955</v>
      </c>
      <c r="N36" s="41">
        <v>6</v>
      </c>
      <c r="O36" s="41">
        <f t="shared" si="6"/>
        <v>1961</v>
      </c>
      <c r="P36" s="47">
        <f>ROUND('第5表(2)-1'!J36/'第5表(2)-1'!E36*1000*1000,0)</f>
        <v>129262</v>
      </c>
    </row>
    <row r="37" spans="1:16" s="1" customFormat="1" ht="13.5" customHeight="1">
      <c r="A37" s="18"/>
      <c r="B37" s="94" t="s">
        <v>24</v>
      </c>
      <c r="C37" s="95"/>
      <c r="D37" s="41">
        <v>254912</v>
      </c>
      <c r="E37" s="41">
        <v>1211</v>
      </c>
      <c r="F37" s="41">
        <f t="shared" si="4"/>
        <v>256123</v>
      </c>
      <c r="G37" s="41">
        <v>0</v>
      </c>
      <c r="H37" s="41">
        <v>2550</v>
      </c>
      <c r="I37" s="41">
        <v>162</v>
      </c>
      <c r="J37" s="41">
        <v>2372</v>
      </c>
      <c r="K37" s="41">
        <v>16</v>
      </c>
      <c r="L37" s="41">
        <f t="shared" si="5"/>
        <v>2388</v>
      </c>
      <c r="M37" s="41">
        <v>773</v>
      </c>
      <c r="N37" s="41">
        <v>4</v>
      </c>
      <c r="O37" s="41">
        <f t="shared" si="6"/>
        <v>777</v>
      </c>
      <c r="P37" s="47">
        <f>ROUND('第5表(2)-1'!J37/'第5表(2)-1'!E37*1000*1000,0)</f>
        <v>117747</v>
      </c>
    </row>
    <row r="38" spans="1:16" s="1" customFormat="1" ht="13.5" customHeight="1">
      <c r="A38" s="16"/>
      <c r="B38" s="87" t="s">
        <v>25</v>
      </c>
      <c r="C38" s="92"/>
      <c r="D38" s="42">
        <v>783048</v>
      </c>
      <c r="E38" s="42">
        <v>2031</v>
      </c>
      <c r="F38" s="42">
        <f t="shared" si="4"/>
        <v>785079</v>
      </c>
      <c r="G38" s="42">
        <v>1096</v>
      </c>
      <c r="H38" s="42">
        <v>5813</v>
      </c>
      <c r="I38" s="42">
        <v>547</v>
      </c>
      <c r="J38" s="42">
        <v>5255</v>
      </c>
      <c r="K38" s="42">
        <v>11</v>
      </c>
      <c r="L38" s="42">
        <f t="shared" si="5"/>
        <v>5266</v>
      </c>
      <c r="M38" s="42">
        <v>1529</v>
      </c>
      <c r="N38" s="42">
        <v>7</v>
      </c>
      <c r="O38" s="42">
        <f t="shared" si="6"/>
        <v>1536</v>
      </c>
      <c r="P38" s="49">
        <f>ROUND('第5表(2)-1'!J38/'第5表(2)-1'!E38*1000*1000,0)</f>
        <v>126209</v>
      </c>
    </row>
    <row r="39" spans="1:16" s="1" customFormat="1" ht="13.5" customHeight="1">
      <c r="A39" s="16"/>
      <c r="B39" s="87" t="s">
        <v>26</v>
      </c>
      <c r="C39" s="92"/>
      <c r="D39" s="41">
        <v>901901</v>
      </c>
      <c r="E39" s="41">
        <v>0</v>
      </c>
      <c r="F39" s="41">
        <f t="shared" si="4"/>
        <v>901901</v>
      </c>
      <c r="G39" s="41">
        <v>196</v>
      </c>
      <c r="H39" s="41">
        <v>9853</v>
      </c>
      <c r="I39" s="41">
        <v>660</v>
      </c>
      <c r="J39" s="41">
        <v>9193</v>
      </c>
      <c r="K39" s="41">
        <v>0</v>
      </c>
      <c r="L39" s="41">
        <f t="shared" si="5"/>
        <v>9193</v>
      </c>
      <c r="M39" s="41">
        <v>1315</v>
      </c>
      <c r="N39" s="41">
        <v>0</v>
      </c>
      <c r="O39" s="41">
        <f t="shared" si="6"/>
        <v>1315</v>
      </c>
      <c r="P39" s="47">
        <f>ROUND('第5表(2)-1'!J39/'第5表(2)-1'!E39*1000*1000,0)</f>
        <v>101034</v>
      </c>
    </row>
    <row r="40" spans="1:16" s="1" customFormat="1" ht="13.5" customHeight="1">
      <c r="A40" s="16"/>
      <c r="B40" s="87" t="s">
        <v>27</v>
      </c>
      <c r="C40" s="92"/>
      <c r="D40" s="41">
        <v>695591</v>
      </c>
      <c r="E40" s="41">
        <v>0</v>
      </c>
      <c r="F40" s="41">
        <f t="shared" si="4"/>
        <v>695591</v>
      </c>
      <c r="G40" s="41">
        <v>0</v>
      </c>
      <c r="H40" s="41">
        <v>9004</v>
      </c>
      <c r="I40" s="41">
        <v>565</v>
      </c>
      <c r="J40" s="41">
        <v>8439</v>
      </c>
      <c r="K40" s="41">
        <v>0</v>
      </c>
      <c r="L40" s="41">
        <f t="shared" si="5"/>
        <v>8439</v>
      </c>
      <c r="M40" s="41">
        <v>1528</v>
      </c>
      <c r="N40" s="41">
        <v>0</v>
      </c>
      <c r="O40" s="41">
        <f t="shared" si="6"/>
        <v>1528</v>
      </c>
      <c r="P40" s="47">
        <f>ROUND('第5表(2)-1'!J40/'第5表(2)-1'!E40*1000*1000,0)</f>
        <v>138076</v>
      </c>
    </row>
    <row r="41" spans="1:16" s="1" customFormat="1" ht="13.5" customHeight="1">
      <c r="A41" s="16"/>
      <c r="B41" s="87" t="s">
        <v>28</v>
      </c>
      <c r="C41" s="92"/>
      <c r="D41" s="41">
        <v>1375855</v>
      </c>
      <c r="E41" s="41">
        <v>5789</v>
      </c>
      <c r="F41" s="41">
        <f t="shared" si="4"/>
        <v>1381644</v>
      </c>
      <c r="G41" s="41">
        <v>3617</v>
      </c>
      <c r="H41" s="41">
        <v>18218</v>
      </c>
      <c r="I41" s="41">
        <v>2391</v>
      </c>
      <c r="J41" s="41">
        <v>15597</v>
      </c>
      <c r="K41" s="41">
        <v>230</v>
      </c>
      <c r="L41" s="41">
        <f t="shared" si="5"/>
        <v>15827</v>
      </c>
      <c r="M41" s="41">
        <v>3471</v>
      </c>
      <c r="N41" s="41">
        <v>30</v>
      </c>
      <c r="O41" s="41">
        <f t="shared" si="6"/>
        <v>3501</v>
      </c>
      <c r="P41" s="47">
        <f>ROUND('第5表(2)-1'!J41/'第5表(2)-1'!E41*1000*1000,0)</f>
        <v>98284</v>
      </c>
    </row>
    <row r="42" spans="1:16" s="1" customFormat="1" ht="13.5" customHeight="1">
      <c r="A42" s="18"/>
      <c r="B42" s="94" t="s">
        <v>29</v>
      </c>
      <c r="C42" s="95"/>
      <c r="D42" s="43">
        <v>1322896</v>
      </c>
      <c r="E42" s="43">
        <v>2344</v>
      </c>
      <c r="F42" s="43">
        <f t="shared" si="4"/>
        <v>1325240</v>
      </c>
      <c r="G42" s="43">
        <v>1854</v>
      </c>
      <c r="H42" s="43">
        <v>6383</v>
      </c>
      <c r="I42" s="43">
        <v>370</v>
      </c>
      <c r="J42" s="43">
        <v>5996</v>
      </c>
      <c r="K42" s="43">
        <v>17</v>
      </c>
      <c r="L42" s="43">
        <f t="shared" si="5"/>
        <v>6013</v>
      </c>
      <c r="M42" s="43">
        <v>1968</v>
      </c>
      <c r="N42" s="43">
        <v>7</v>
      </c>
      <c r="O42" s="43">
        <f t="shared" si="6"/>
        <v>1975</v>
      </c>
      <c r="P42" s="51">
        <f>ROUND('第5表(2)-1'!J42/'第5表(2)-1'!E42*1000*1000,0)</f>
        <v>153095</v>
      </c>
    </row>
    <row r="43" spans="1:16" s="1" customFormat="1" ht="13.5" customHeight="1">
      <c r="A43" s="16"/>
      <c r="B43" s="87" t="s">
        <v>30</v>
      </c>
      <c r="C43" s="92"/>
      <c r="D43" s="41">
        <v>915532</v>
      </c>
      <c r="E43" s="41">
        <v>522</v>
      </c>
      <c r="F43" s="41">
        <f t="shared" si="4"/>
        <v>916054</v>
      </c>
      <c r="G43" s="41">
        <v>0</v>
      </c>
      <c r="H43" s="41">
        <v>8738</v>
      </c>
      <c r="I43" s="41">
        <v>545</v>
      </c>
      <c r="J43" s="41">
        <v>8184</v>
      </c>
      <c r="K43" s="41">
        <v>9</v>
      </c>
      <c r="L43" s="41">
        <f t="shared" si="5"/>
        <v>8193</v>
      </c>
      <c r="M43" s="41">
        <v>2178</v>
      </c>
      <c r="N43" s="41">
        <v>5</v>
      </c>
      <c r="O43" s="41">
        <f t="shared" si="6"/>
        <v>2183</v>
      </c>
      <c r="P43" s="47">
        <f>ROUND('第5表(2)-1'!J43/'第5表(2)-1'!E43*1000*1000,0)</f>
        <v>110963</v>
      </c>
    </row>
    <row r="44" spans="1:16" s="1" customFormat="1" ht="13.5" customHeight="1">
      <c r="A44" s="16"/>
      <c r="B44" s="87" t="s">
        <v>31</v>
      </c>
      <c r="C44" s="92"/>
      <c r="D44" s="41">
        <v>45283</v>
      </c>
      <c r="E44" s="41">
        <v>0</v>
      </c>
      <c r="F44" s="41">
        <f t="shared" si="4"/>
        <v>45283</v>
      </c>
      <c r="G44" s="41">
        <v>1</v>
      </c>
      <c r="H44" s="41">
        <v>250</v>
      </c>
      <c r="I44" s="41">
        <v>43</v>
      </c>
      <c r="J44" s="41">
        <v>207</v>
      </c>
      <c r="K44" s="41">
        <v>0</v>
      </c>
      <c r="L44" s="41">
        <f t="shared" si="5"/>
        <v>207</v>
      </c>
      <c r="M44" s="41">
        <v>111</v>
      </c>
      <c r="N44" s="41">
        <v>0</v>
      </c>
      <c r="O44" s="41">
        <f t="shared" si="6"/>
        <v>111</v>
      </c>
      <c r="P44" s="47">
        <f>ROUND('第5表(2)-1'!J44/'第5表(2)-1'!E44*1000*1000,0)</f>
        <v>130894</v>
      </c>
    </row>
    <row r="45" spans="1:16" s="1" customFormat="1" ht="13.5" customHeight="1">
      <c r="A45" s="16"/>
      <c r="B45" s="87" t="s">
        <v>32</v>
      </c>
      <c r="C45" s="92"/>
      <c r="D45" s="41">
        <v>107117</v>
      </c>
      <c r="E45" s="41">
        <v>0</v>
      </c>
      <c r="F45" s="41">
        <f t="shared" si="4"/>
        <v>107117</v>
      </c>
      <c r="G45" s="41">
        <v>61</v>
      </c>
      <c r="H45" s="41">
        <v>1518</v>
      </c>
      <c r="I45" s="41">
        <v>239</v>
      </c>
      <c r="J45" s="41">
        <v>1279</v>
      </c>
      <c r="K45" s="41">
        <v>0</v>
      </c>
      <c r="L45" s="41">
        <f t="shared" si="5"/>
        <v>1279</v>
      </c>
      <c r="M45" s="41">
        <v>405</v>
      </c>
      <c r="N45" s="41">
        <v>0</v>
      </c>
      <c r="O45" s="41">
        <f t="shared" si="6"/>
        <v>405</v>
      </c>
      <c r="P45" s="47">
        <f>ROUND('第5表(2)-1'!J45/'第5表(2)-1'!E45*1000*1000,0)</f>
        <v>93961</v>
      </c>
    </row>
    <row r="46" spans="1:16" s="1" customFormat="1" ht="13.5" customHeight="1">
      <c r="A46" s="16"/>
      <c r="B46" s="87" t="s">
        <v>33</v>
      </c>
      <c r="C46" s="92"/>
      <c r="D46" s="41">
        <v>240494</v>
      </c>
      <c r="E46" s="41">
        <v>1391</v>
      </c>
      <c r="F46" s="41">
        <f t="shared" si="4"/>
        <v>241885</v>
      </c>
      <c r="G46" s="41">
        <v>291</v>
      </c>
      <c r="H46" s="41">
        <v>2394</v>
      </c>
      <c r="I46" s="41">
        <v>257</v>
      </c>
      <c r="J46" s="41">
        <v>2120</v>
      </c>
      <c r="K46" s="41">
        <v>17</v>
      </c>
      <c r="L46" s="41">
        <f t="shared" si="5"/>
        <v>2137</v>
      </c>
      <c r="M46" s="41">
        <v>603</v>
      </c>
      <c r="N46" s="41">
        <v>7</v>
      </c>
      <c r="O46" s="41">
        <f t="shared" si="6"/>
        <v>610</v>
      </c>
      <c r="P46" s="47">
        <f>ROUND('第5表(2)-1'!J46/'第5表(2)-1'!E46*1000*1000,0)</f>
        <v>100128</v>
      </c>
    </row>
    <row r="47" spans="1:16" s="1" customFormat="1" ht="13.5" customHeight="1">
      <c r="A47" s="18"/>
      <c r="B47" s="94" t="s">
        <v>34</v>
      </c>
      <c r="C47" s="95"/>
      <c r="D47" s="41">
        <v>177881</v>
      </c>
      <c r="E47" s="41">
        <v>467</v>
      </c>
      <c r="F47" s="41">
        <f t="shared" si="4"/>
        <v>178348</v>
      </c>
      <c r="G47" s="41">
        <v>13</v>
      </c>
      <c r="H47" s="41">
        <v>2321</v>
      </c>
      <c r="I47" s="41">
        <v>202</v>
      </c>
      <c r="J47" s="41">
        <v>2116</v>
      </c>
      <c r="K47" s="41">
        <v>3</v>
      </c>
      <c r="L47" s="41">
        <f t="shared" si="5"/>
        <v>2119</v>
      </c>
      <c r="M47" s="41">
        <v>821</v>
      </c>
      <c r="N47" s="41">
        <v>1</v>
      </c>
      <c r="O47" s="41">
        <f t="shared" si="6"/>
        <v>822</v>
      </c>
      <c r="P47" s="47">
        <f>ROUND('第5表(2)-1'!J47/'第5表(2)-1'!E47*1000*1000,0)</f>
        <v>113168</v>
      </c>
    </row>
    <row r="48" spans="1:16" s="1" customFormat="1" ht="13.5" customHeight="1">
      <c r="A48" s="16"/>
      <c r="B48" s="87" t="s">
        <v>35</v>
      </c>
      <c r="C48" s="92"/>
      <c r="D48" s="42">
        <v>160692</v>
      </c>
      <c r="E48" s="42">
        <v>14</v>
      </c>
      <c r="F48" s="42">
        <f t="shared" si="4"/>
        <v>160706</v>
      </c>
      <c r="G48" s="42">
        <v>47</v>
      </c>
      <c r="H48" s="42">
        <v>2516</v>
      </c>
      <c r="I48" s="42">
        <v>262</v>
      </c>
      <c r="J48" s="42">
        <v>2252</v>
      </c>
      <c r="K48" s="42">
        <v>2</v>
      </c>
      <c r="L48" s="42">
        <f t="shared" si="5"/>
        <v>2254</v>
      </c>
      <c r="M48" s="42">
        <v>674</v>
      </c>
      <c r="N48" s="42">
        <v>2</v>
      </c>
      <c r="O48" s="42">
        <f t="shared" si="6"/>
        <v>676</v>
      </c>
      <c r="P48" s="49">
        <f>ROUND('第5表(2)-1'!J48/'第5表(2)-1'!E48*1000*1000,0)</f>
        <v>122079</v>
      </c>
    </row>
    <row r="49" spans="1:16" s="1" customFormat="1" ht="13.5" customHeight="1">
      <c r="A49" s="16"/>
      <c r="B49" s="87" t="s">
        <v>36</v>
      </c>
      <c r="C49" s="92"/>
      <c r="D49" s="41">
        <v>442139</v>
      </c>
      <c r="E49" s="41">
        <v>1089</v>
      </c>
      <c r="F49" s="41">
        <f t="shared" si="4"/>
        <v>443228</v>
      </c>
      <c r="G49" s="41">
        <v>564</v>
      </c>
      <c r="H49" s="41">
        <v>7796</v>
      </c>
      <c r="I49" s="41">
        <v>885</v>
      </c>
      <c r="J49" s="41">
        <v>6883</v>
      </c>
      <c r="K49" s="41">
        <v>28</v>
      </c>
      <c r="L49" s="41">
        <f t="shared" si="5"/>
        <v>6911</v>
      </c>
      <c r="M49" s="41">
        <v>1673</v>
      </c>
      <c r="N49" s="41">
        <v>12</v>
      </c>
      <c r="O49" s="41">
        <f t="shared" si="6"/>
        <v>1685</v>
      </c>
      <c r="P49" s="47">
        <f>ROUND('第5表(2)-1'!J49/'第5表(2)-1'!E49*1000*1000,0)</f>
        <v>102723</v>
      </c>
    </row>
    <row r="50" spans="1:16" s="1" customFormat="1" ht="13.5" customHeight="1">
      <c r="A50" s="16"/>
      <c r="B50" s="87" t="s">
        <v>37</v>
      </c>
      <c r="C50" s="92"/>
      <c r="D50" s="41">
        <v>445183</v>
      </c>
      <c r="E50" s="41">
        <v>989</v>
      </c>
      <c r="F50" s="41">
        <f t="shared" si="4"/>
        <v>446172</v>
      </c>
      <c r="G50" s="41">
        <v>654</v>
      </c>
      <c r="H50" s="41">
        <v>8221</v>
      </c>
      <c r="I50" s="41">
        <v>559</v>
      </c>
      <c r="J50" s="41">
        <v>7645</v>
      </c>
      <c r="K50" s="41">
        <v>17</v>
      </c>
      <c r="L50" s="41">
        <f t="shared" si="5"/>
        <v>7662</v>
      </c>
      <c r="M50" s="41">
        <v>1700</v>
      </c>
      <c r="N50" s="41">
        <v>9</v>
      </c>
      <c r="O50" s="41">
        <f t="shared" si="6"/>
        <v>1709</v>
      </c>
      <c r="P50" s="47">
        <f>ROUND('第5表(2)-1'!J50/'第5表(2)-1'!E50*1000*1000,0)</f>
        <v>85289</v>
      </c>
    </row>
    <row r="51" spans="1:16" s="1" customFormat="1" ht="13.5" customHeight="1">
      <c r="A51" s="16"/>
      <c r="B51" s="87" t="s">
        <v>38</v>
      </c>
      <c r="C51" s="92"/>
      <c r="D51" s="41">
        <v>131233</v>
      </c>
      <c r="E51" s="41">
        <v>575</v>
      </c>
      <c r="F51" s="41">
        <f t="shared" si="4"/>
        <v>131808</v>
      </c>
      <c r="G51" s="41">
        <v>0</v>
      </c>
      <c r="H51" s="41">
        <v>2369</v>
      </c>
      <c r="I51" s="41">
        <v>148</v>
      </c>
      <c r="J51" s="41">
        <v>2204</v>
      </c>
      <c r="K51" s="41">
        <v>17</v>
      </c>
      <c r="L51" s="41">
        <f t="shared" si="5"/>
        <v>2221</v>
      </c>
      <c r="M51" s="41">
        <v>492</v>
      </c>
      <c r="N51" s="41">
        <v>2</v>
      </c>
      <c r="O51" s="41">
        <f t="shared" si="6"/>
        <v>494</v>
      </c>
      <c r="P51" s="47">
        <f>ROUND('第5表(2)-1'!J51/'第5表(2)-1'!E51*1000*1000,0)</f>
        <v>85995</v>
      </c>
    </row>
    <row r="52" spans="1:16" s="1" customFormat="1" ht="13.5" customHeight="1">
      <c r="A52" s="18"/>
      <c r="B52" s="94" t="s">
        <v>39</v>
      </c>
      <c r="C52" s="95"/>
      <c r="D52" s="43">
        <v>377485</v>
      </c>
      <c r="E52" s="43">
        <v>255</v>
      </c>
      <c r="F52" s="43">
        <f t="shared" si="4"/>
        <v>377740</v>
      </c>
      <c r="G52" s="43">
        <v>78</v>
      </c>
      <c r="H52" s="43">
        <v>5967</v>
      </c>
      <c r="I52" s="43">
        <v>487</v>
      </c>
      <c r="J52" s="43">
        <v>5470</v>
      </c>
      <c r="K52" s="43">
        <v>10</v>
      </c>
      <c r="L52" s="43">
        <f t="shared" si="5"/>
        <v>5480</v>
      </c>
      <c r="M52" s="43">
        <v>1282</v>
      </c>
      <c r="N52" s="43">
        <v>2</v>
      </c>
      <c r="O52" s="43">
        <f t="shared" si="6"/>
        <v>1284</v>
      </c>
      <c r="P52" s="51">
        <f>ROUND('第5表(2)-1'!J52/'第5表(2)-1'!E52*1000*1000,0)</f>
        <v>103705</v>
      </c>
    </row>
    <row r="53" spans="1:16" s="1" customFormat="1" ht="13.5" customHeight="1">
      <c r="A53" s="16"/>
      <c r="B53" s="87" t="s">
        <v>40</v>
      </c>
      <c r="C53" s="92"/>
      <c r="D53" s="43">
        <v>51298</v>
      </c>
      <c r="E53" s="41">
        <v>54</v>
      </c>
      <c r="F53" s="41">
        <f>SUM(D53:E53)</f>
        <v>51352</v>
      </c>
      <c r="G53" s="41">
        <v>32</v>
      </c>
      <c r="H53" s="41">
        <v>2249</v>
      </c>
      <c r="I53" s="41">
        <v>272</v>
      </c>
      <c r="J53" s="41">
        <v>1970</v>
      </c>
      <c r="K53" s="41">
        <v>7</v>
      </c>
      <c r="L53" s="41">
        <f t="shared" si="5"/>
        <v>1977</v>
      </c>
      <c r="M53" s="41">
        <v>261</v>
      </c>
      <c r="N53" s="41">
        <v>3</v>
      </c>
      <c r="O53" s="41">
        <f t="shared" si="6"/>
        <v>264</v>
      </c>
      <c r="P53" s="47">
        <f>ROUND('第5表(2)-1'!J53/'第5表(2)-1'!E53*1000*1000,0)</f>
        <v>51290</v>
      </c>
    </row>
    <row r="54" spans="1:16" s="1" customFormat="1" ht="17.25" customHeight="1">
      <c r="A54" s="57"/>
      <c r="B54" s="58" t="s">
        <v>41</v>
      </c>
      <c r="C54" s="59"/>
      <c r="D54" s="54">
        <f aca="true" t="shared" si="7" ref="D54:O54">SUM(D33:D53)</f>
        <v>12823623</v>
      </c>
      <c r="E54" s="54">
        <f t="shared" si="7"/>
        <v>37238</v>
      </c>
      <c r="F54" s="54">
        <f t="shared" si="7"/>
        <v>12860861</v>
      </c>
      <c r="G54" s="54">
        <f t="shared" si="7"/>
        <v>8528</v>
      </c>
      <c r="H54" s="54">
        <f t="shared" si="7"/>
        <v>128208</v>
      </c>
      <c r="I54" s="54">
        <f t="shared" si="7"/>
        <v>10454</v>
      </c>
      <c r="J54" s="54">
        <f t="shared" si="7"/>
        <v>117235</v>
      </c>
      <c r="K54" s="54">
        <f t="shared" si="7"/>
        <v>519</v>
      </c>
      <c r="L54" s="54">
        <f t="shared" si="7"/>
        <v>117754</v>
      </c>
      <c r="M54" s="61">
        <f t="shared" si="7"/>
        <v>27039</v>
      </c>
      <c r="N54" s="54">
        <f t="shared" si="7"/>
        <v>112</v>
      </c>
      <c r="O54" s="55">
        <f t="shared" si="7"/>
        <v>27151</v>
      </c>
      <c r="P54" s="56">
        <f>ROUND('第5表(2)-1'!J54/'第5表(2)-1'!E54*1000*1000,0)</f>
        <v>118961</v>
      </c>
    </row>
    <row r="55" spans="1:16" s="1" customFormat="1" ht="17.25" customHeight="1">
      <c r="A55" s="62"/>
      <c r="B55" s="63" t="s">
        <v>42</v>
      </c>
      <c r="C55" s="64"/>
      <c r="D55" s="65">
        <f aca="true" t="shared" si="8" ref="D55:O55">D32+D54</f>
        <v>42022318</v>
      </c>
      <c r="E55" s="65">
        <f t="shared" si="8"/>
        <v>113069</v>
      </c>
      <c r="F55" s="65">
        <f t="shared" si="8"/>
        <v>42135387</v>
      </c>
      <c r="G55" s="65">
        <f t="shared" si="8"/>
        <v>28245</v>
      </c>
      <c r="H55" s="65">
        <f t="shared" si="8"/>
        <v>509535</v>
      </c>
      <c r="I55" s="65">
        <f t="shared" si="8"/>
        <v>39221</v>
      </c>
      <c r="J55" s="65">
        <f t="shared" si="8"/>
        <v>468821</v>
      </c>
      <c r="K55" s="65">
        <f t="shared" si="8"/>
        <v>1493</v>
      </c>
      <c r="L55" s="65">
        <f t="shared" si="8"/>
        <v>470314</v>
      </c>
      <c r="M55" s="65">
        <f t="shared" si="8"/>
        <v>108514</v>
      </c>
      <c r="N55" s="65">
        <f t="shared" si="8"/>
        <v>411</v>
      </c>
      <c r="O55" s="67">
        <f t="shared" si="8"/>
        <v>108925</v>
      </c>
      <c r="P55" s="68">
        <f>ROUND('第5表(2)-1'!J55/'第5表(2)-1'!E55*1000*1000,0)</f>
        <v>105972</v>
      </c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ignoredErrors>
    <ignoredError sqref="O3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9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3.5" customHeight="1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39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272215</v>
      </c>
      <c r="E11" s="40">
        <v>5292781</v>
      </c>
      <c r="F11" s="40">
        <v>504243</v>
      </c>
      <c r="G11" s="40">
        <v>4775197</v>
      </c>
      <c r="H11" s="40">
        <v>13341</v>
      </c>
      <c r="I11" s="40">
        <f>SUM(G11:H11)</f>
        <v>4788538</v>
      </c>
      <c r="J11" s="40">
        <v>386212</v>
      </c>
      <c r="K11" s="40">
        <v>35721</v>
      </c>
      <c r="L11" s="40">
        <v>349546</v>
      </c>
      <c r="M11" s="40">
        <v>945</v>
      </c>
      <c r="N11" s="88">
        <f aca="true" t="shared" si="0" ref="N11:N31">SUM(L11:M11)</f>
        <v>350491</v>
      </c>
    </row>
    <row r="12" spans="1:14" s="1" customFormat="1" ht="13.5" customHeight="1">
      <c r="A12" s="16"/>
      <c r="B12" s="87" t="s">
        <v>1</v>
      </c>
      <c r="C12" s="87"/>
      <c r="D12" s="41">
        <v>136020</v>
      </c>
      <c r="E12" s="41">
        <v>2791405</v>
      </c>
      <c r="F12" s="41">
        <v>236634</v>
      </c>
      <c r="G12" s="41">
        <v>2486960</v>
      </c>
      <c r="H12" s="41">
        <v>67811</v>
      </c>
      <c r="I12" s="41">
        <f aca="true" t="shared" si="1" ref="I12:I31">SUM(G12:H12)</f>
        <v>2554771</v>
      </c>
      <c r="J12" s="41">
        <v>218192</v>
      </c>
      <c r="K12" s="41">
        <v>18103</v>
      </c>
      <c r="L12" s="41">
        <v>196234</v>
      </c>
      <c r="M12" s="41">
        <v>3855</v>
      </c>
      <c r="N12" s="89">
        <f t="shared" si="0"/>
        <v>200089</v>
      </c>
    </row>
    <row r="13" spans="1:14" s="1" customFormat="1" ht="13.5" customHeight="1">
      <c r="A13" s="16"/>
      <c r="B13" s="87" t="s">
        <v>2</v>
      </c>
      <c r="C13" s="87"/>
      <c r="D13" s="41">
        <v>119297</v>
      </c>
      <c r="E13" s="41">
        <v>18560456</v>
      </c>
      <c r="F13" s="41">
        <v>1165760</v>
      </c>
      <c r="G13" s="41">
        <v>17064181</v>
      </c>
      <c r="H13" s="41">
        <v>330515</v>
      </c>
      <c r="I13" s="41">
        <f t="shared" si="1"/>
        <v>17394696</v>
      </c>
      <c r="J13" s="41">
        <v>643701</v>
      </c>
      <c r="K13" s="41">
        <v>31296</v>
      </c>
      <c r="L13" s="41">
        <v>601411</v>
      </c>
      <c r="M13" s="41">
        <v>10994</v>
      </c>
      <c r="N13" s="89">
        <f t="shared" si="0"/>
        <v>612405</v>
      </c>
    </row>
    <row r="14" spans="1:14" s="1" customFormat="1" ht="13.5" customHeight="1">
      <c r="A14" s="16"/>
      <c r="B14" s="87" t="s">
        <v>3</v>
      </c>
      <c r="C14" s="87"/>
      <c r="D14" s="41">
        <v>21648</v>
      </c>
      <c r="E14" s="41">
        <v>558561</v>
      </c>
      <c r="F14" s="41">
        <v>77783</v>
      </c>
      <c r="G14" s="41">
        <v>476931</v>
      </c>
      <c r="H14" s="41">
        <v>3847</v>
      </c>
      <c r="I14" s="41">
        <f t="shared" si="1"/>
        <v>480778</v>
      </c>
      <c r="J14" s="41">
        <v>18443</v>
      </c>
      <c r="K14" s="41">
        <v>2854</v>
      </c>
      <c r="L14" s="41">
        <v>15460</v>
      </c>
      <c r="M14" s="41">
        <v>129</v>
      </c>
      <c r="N14" s="89">
        <f t="shared" si="0"/>
        <v>15589</v>
      </c>
    </row>
    <row r="15" spans="1:14" s="1" customFormat="1" ht="13.5" customHeight="1">
      <c r="A15" s="16"/>
      <c r="B15" s="87" t="s">
        <v>4</v>
      </c>
      <c r="C15" s="87"/>
      <c r="D15" s="41">
        <v>124490</v>
      </c>
      <c r="E15" s="41">
        <v>7969701</v>
      </c>
      <c r="F15" s="41">
        <v>1009805</v>
      </c>
      <c r="G15" s="41">
        <v>6874692</v>
      </c>
      <c r="H15" s="41">
        <v>85204</v>
      </c>
      <c r="I15" s="41">
        <f t="shared" si="1"/>
        <v>6959896</v>
      </c>
      <c r="J15" s="41">
        <v>347573</v>
      </c>
      <c r="K15" s="41">
        <v>38946</v>
      </c>
      <c r="L15" s="41">
        <v>304955</v>
      </c>
      <c r="M15" s="41">
        <v>3672</v>
      </c>
      <c r="N15" s="89">
        <f t="shared" si="0"/>
        <v>308627</v>
      </c>
    </row>
    <row r="16" spans="1:14" s="1" customFormat="1" ht="13.5" customHeight="1">
      <c r="A16" s="17"/>
      <c r="B16" s="91" t="s">
        <v>5</v>
      </c>
      <c r="C16" s="91"/>
      <c r="D16" s="42">
        <v>216777</v>
      </c>
      <c r="E16" s="42">
        <v>12231316</v>
      </c>
      <c r="F16" s="42">
        <v>759749</v>
      </c>
      <c r="G16" s="42">
        <v>11268874</v>
      </c>
      <c r="H16" s="42">
        <v>202693</v>
      </c>
      <c r="I16" s="42">
        <f t="shared" si="1"/>
        <v>11471567</v>
      </c>
      <c r="J16" s="42">
        <v>488693</v>
      </c>
      <c r="K16" s="42">
        <v>30773</v>
      </c>
      <c r="L16" s="42">
        <v>450055</v>
      </c>
      <c r="M16" s="42">
        <v>7865</v>
      </c>
      <c r="N16" s="93">
        <f t="shared" si="0"/>
        <v>457920</v>
      </c>
    </row>
    <row r="17" spans="1:14" s="1" customFormat="1" ht="13.5" customHeight="1">
      <c r="A17" s="16"/>
      <c r="B17" s="87" t="s">
        <v>6</v>
      </c>
      <c r="C17" s="87"/>
      <c r="D17" s="41">
        <v>109385</v>
      </c>
      <c r="E17" s="41">
        <v>3432630</v>
      </c>
      <c r="F17" s="41">
        <v>550451</v>
      </c>
      <c r="G17" s="41">
        <v>2866226</v>
      </c>
      <c r="H17" s="41">
        <v>15953</v>
      </c>
      <c r="I17" s="41">
        <f t="shared" si="1"/>
        <v>2882179</v>
      </c>
      <c r="J17" s="41">
        <v>193065</v>
      </c>
      <c r="K17" s="41">
        <v>26060</v>
      </c>
      <c r="L17" s="41">
        <v>166161</v>
      </c>
      <c r="M17" s="41">
        <v>844</v>
      </c>
      <c r="N17" s="89">
        <f t="shared" si="0"/>
        <v>167005</v>
      </c>
    </row>
    <row r="18" spans="1:14" s="1" customFormat="1" ht="13.5" customHeight="1">
      <c r="A18" s="16"/>
      <c r="B18" s="87" t="s">
        <v>7</v>
      </c>
      <c r="C18" s="87"/>
      <c r="D18" s="41">
        <v>23299</v>
      </c>
      <c r="E18" s="41">
        <v>2660749</v>
      </c>
      <c r="F18" s="41">
        <v>281943</v>
      </c>
      <c r="G18" s="41">
        <v>2336595</v>
      </c>
      <c r="H18" s="41">
        <v>42211</v>
      </c>
      <c r="I18" s="41">
        <f t="shared" si="1"/>
        <v>2378806</v>
      </c>
      <c r="J18" s="41">
        <v>133254</v>
      </c>
      <c r="K18" s="41">
        <v>14489</v>
      </c>
      <c r="L18" s="41">
        <v>117102</v>
      </c>
      <c r="M18" s="41">
        <v>1663</v>
      </c>
      <c r="N18" s="89">
        <f t="shared" si="0"/>
        <v>118765</v>
      </c>
    </row>
    <row r="19" spans="1:14" s="1" customFormat="1" ht="13.5" customHeight="1">
      <c r="A19" s="16"/>
      <c r="B19" s="87" t="s">
        <v>8</v>
      </c>
      <c r="C19" s="87"/>
      <c r="D19" s="41">
        <v>1281197</v>
      </c>
      <c r="E19" s="41">
        <v>3755442</v>
      </c>
      <c r="F19" s="41">
        <v>294664</v>
      </c>
      <c r="G19" s="41">
        <v>3450740</v>
      </c>
      <c r="H19" s="41">
        <v>10038</v>
      </c>
      <c r="I19" s="41">
        <f t="shared" si="1"/>
        <v>3460778</v>
      </c>
      <c r="J19" s="41">
        <v>380349</v>
      </c>
      <c r="K19" s="41">
        <v>27890</v>
      </c>
      <c r="L19" s="41">
        <v>351428</v>
      </c>
      <c r="M19" s="41">
        <v>1031</v>
      </c>
      <c r="N19" s="89">
        <f t="shared" si="0"/>
        <v>352459</v>
      </c>
    </row>
    <row r="20" spans="1:14" s="1" customFormat="1" ht="13.5" customHeight="1">
      <c r="A20" s="18"/>
      <c r="B20" s="94" t="s">
        <v>9</v>
      </c>
      <c r="C20" s="94"/>
      <c r="D20" s="43">
        <v>0</v>
      </c>
      <c r="E20" s="43">
        <v>6674430</v>
      </c>
      <c r="F20" s="43">
        <v>408224</v>
      </c>
      <c r="G20" s="43">
        <v>6177276</v>
      </c>
      <c r="H20" s="43">
        <v>88930</v>
      </c>
      <c r="I20" s="43">
        <f t="shared" si="1"/>
        <v>6266206</v>
      </c>
      <c r="J20" s="43">
        <v>258928</v>
      </c>
      <c r="K20" s="43">
        <v>15805</v>
      </c>
      <c r="L20" s="43">
        <v>239390</v>
      </c>
      <c r="M20" s="43">
        <v>3733</v>
      </c>
      <c r="N20" s="90">
        <f t="shared" si="0"/>
        <v>243123</v>
      </c>
    </row>
    <row r="21" spans="1:14" s="1" customFormat="1" ht="13.5" customHeight="1">
      <c r="A21" s="16"/>
      <c r="B21" s="87" t="s">
        <v>10</v>
      </c>
      <c r="C21" s="87"/>
      <c r="D21" s="41">
        <v>151834</v>
      </c>
      <c r="E21" s="41">
        <v>7953108</v>
      </c>
      <c r="F21" s="41">
        <v>807121</v>
      </c>
      <c r="G21" s="41">
        <v>7125436</v>
      </c>
      <c r="H21" s="41">
        <v>20551</v>
      </c>
      <c r="I21" s="41">
        <f t="shared" si="1"/>
        <v>7145987</v>
      </c>
      <c r="J21" s="41">
        <v>478629</v>
      </c>
      <c r="K21" s="41">
        <v>46891</v>
      </c>
      <c r="L21" s="41">
        <v>430666</v>
      </c>
      <c r="M21" s="41">
        <v>1072</v>
      </c>
      <c r="N21" s="89">
        <f t="shared" si="0"/>
        <v>431738</v>
      </c>
    </row>
    <row r="22" spans="1:14" s="1" customFormat="1" ht="13.5" customHeight="1">
      <c r="A22" s="16"/>
      <c r="B22" s="87" t="s">
        <v>11</v>
      </c>
      <c r="C22" s="87"/>
      <c r="D22" s="41">
        <v>40316</v>
      </c>
      <c r="E22" s="41">
        <v>1295974</v>
      </c>
      <c r="F22" s="41">
        <v>210953</v>
      </c>
      <c r="G22" s="41">
        <v>1065966</v>
      </c>
      <c r="H22" s="41">
        <v>19055</v>
      </c>
      <c r="I22" s="41">
        <f t="shared" si="1"/>
        <v>1085021</v>
      </c>
      <c r="J22" s="41">
        <v>76149</v>
      </c>
      <c r="K22" s="41">
        <v>12771</v>
      </c>
      <c r="L22" s="41">
        <v>62082</v>
      </c>
      <c r="M22" s="41">
        <v>1296</v>
      </c>
      <c r="N22" s="89">
        <f t="shared" si="0"/>
        <v>63378</v>
      </c>
    </row>
    <row r="23" spans="1:14" s="1" customFormat="1" ht="13.5" customHeight="1">
      <c r="A23" s="16"/>
      <c r="B23" s="87" t="s">
        <v>12</v>
      </c>
      <c r="C23" s="87"/>
      <c r="D23" s="41">
        <v>0</v>
      </c>
      <c r="E23" s="41">
        <v>6160033</v>
      </c>
      <c r="F23" s="41">
        <v>700769</v>
      </c>
      <c r="G23" s="41">
        <v>5456971</v>
      </c>
      <c r="H23" s="41">
        <v>2293</v>
      </c>
      <c r="I23" s="41">
        <f t="shared" si="1"/>
        <v>5459264</v>
      </c>
      <c r="J23" s="41">
        <v>406184</v>
      </c>
      <c r="K23" s="41">
        <v>46156</v>
      </c>
      <c r="L23" s="41">
        <v>359886</v>
      </c>
      <c r="M23" s="41">
        <v>142</v>
      </c>
      <c r="N23" s="89">
        <f t="shared" si="0"/>
        <v>360028</v>
      </c>
    </row>
    <row r="24" spans="1:14" s="1" customFormat="1" ht="13.5" customHeight="1">
      <c r="A24" s="16"/>
      <c r="B24" s="87" t="s">
        <v>13</v>
      </c>
      <c r="C24" s="87"/>
      <c r="D24" s="41">
        <v>0</v>
      </c>
      <c r="E24" s="41">
        <v>3744508</v>
      </c>
      <c r="F24" s="41">
        <v>367922</v>
      </c>
      <c r="G24" s="41">
        <v>3352295</v>
      </c>
      <c r="H24" s="41">
        <v>24291</v>
      </c>
      <c r="I24" s="41">
        <f t="shared" si="1"/>
        <v>3376586</v>
      </c>
      <c r="J24" s="41">
        <v>233592</v>
      </c>
      <c r="K24" s="41">
        <v>23045</v>
      </c>
      <c r="L24" s="41">
        <v>209661</v>
      </c>
      <c r="M24" s="41">
        <v>886</v>
      </c>
      <c r="N24" s="89">
        <f t="shared" si="0"/>
        <v>210547</v>
      </c>
    </row>
    <row r="25" spans="1:14" s="1" customFormat="1" ht="13.5" customHeight="1">
      <c r="A25" s="16"/>
      <c r="B25" s="87" t="s">
        <v>14</v>
      </c>
      <c r="C25" s="87"/>
      <c r="D25" s="41">
        <v>32414</v>
      </c>
      <c r="E25" s="41">
        <v>4177735</v>
      </c>
      <c r="F25" s="41">
        <v>648019</v>
      </c>
      <c r="G25" s="41">
        <v>3433789</v>
      </c>
      <c r="H25" s="41">
        <v>95927</v>
      </c>
      <c r="I25" s="41">
        <f t="shared" si="1"/>
        <v>3529716</v>
      </c>
      <c r="J25" s="41">
        <v>238118</v>
      </c>
      <c r="K25" s="41">
        <v>34890</v>
      </c>
      <c r="L25" s="41">
        <v>198270</v>
      </c>
      <c r="M25" s="41">
        <v>4958</v>
      </c>
      <c r="N25" s="89">
        <f t="shared" si="0"/>
        <v>203228</v>
      </c>
    </row>
    <row r="26" spans="1:14" s="1" customFormat="1" ht="13.5" customHeight="1">
      <c r="A26" s="17"/>
      <c r="B26" s="91" t="s">
        <v>15</v>
      </c>
      <c r="C26" s="91"/>
      <c r="D26" s="42">
        <v>45332</v>
      </c>
      <c r="E26" s="42">
        <v>1839891</v>
      </c>
      <c r="F26" s="42">
        <v>229099</v>
      </c>
      <c r="G26" s="42">
        <v>1606603</v>
      </c>
      <c r="H26" s="42">
        <v>4189</v>
      </c>
      <c r="I26" s="42">
        <f t="shared" si="1"/>
        <v>1610792</v>
      </c>
      <c r="J26" s="42">
        <v>157676</v>
      </c>
      <c r="K26" s="42">
        <v>19366</v>
      </c>
      <c r="L26" s="42">
        <v>137931</v>
      </c>
      <c r="M26" s="42">
        <v>379</v>
      </c>
      <c r="N26" s="93">
        <f t="shared" si="0"/>
        <v>138310</v>
      </c>
    </row>
    <row r="27" spans="1:14" s="20" customFormat="1" ht="13.5" customHeight="1">
      <c r="A27" s="19"/>
      <c r="B27" s="87" t="s">
        <v>88</v>
      </c>
      <c r="C27" s="87"/>
      <c r="D27" s="41">
        <v>471506</v>
      </c>
      <c r="E27" s="41">
        <v>4534599</v>
      </c>
      <c r="F27" s="41">
        <v>595109</v>
      </c>
      <c r="G27" s="41">
        <v>3850899</v>
      </c>
      <c r="H27" s="41">
        <v>88591</v>
      </c>
      <c r="I27" s="41">
        <f t="shared" si="1"/>
        <v>3939490</v>
      </c>
      <c r="J27" s="41">
        <v>124449</v>
      </c>
      <c r="K27" s="41">
        <v>13894</v>
      </c>
      <c r="L27" s="41">
        <v>108520</v>
      </c>
      <c r="M27" s="41">
        <v>2035</v>
      </c>
      <c r="N27" s="89">
        <f t="shared" si="0"/>
        <v>110555</v>
      </c>
    </row>
    <row r="28" spans="1:14" s="1" customFormat="1" ht="13.5" customHeight="1">
      <c r="A28" s="16"/>
      <c r="B28" s="87" t="s">
        <v>16</v>
      </c>
      <c r="C28" s="87"/>
      <c r="D28" s="41">
        <v>39003</v>
      </c>
      <c r="E28" s="41">
        <v>6748458</v>
      </c>
      <c r="F28" s="41">
        <v>952893</v>
      </c>
      <c r="G28" s="41">
        <v>5741358</v>
      </c>
      <c r="H28" s="41">
        <v>54207</v>
      </c>
      <c r="I28" s="41">
        <f t="shared" si="1"/>
        <v>5795565</v>
      </c>
      <c r="J28" s="41">
        <v>397100</v>
      </c>
      <c r="K28" s="41">
        <v>36864</v>
      </c>
      <c r="L28" s="41">
        <v>357332</v>
      </c>
      <c r="M28" s="41">
        <v>2904</v>
      </c>
      <c r="N28" s="89">
        <f t="shared" si="0"/>
        <v>360236</v>
      </c>
    </row>
    <row r="29" spans="1:14" s="1" customFormat="1" ht="13.5" customHeight="1">
      <c r="A29" s="16"/>
      <c r="B29" s="87" t="s">
        <v>17</v>
      </c>
      <c r="C29" s="87"/>
      <c r="D29" s="41">
        <v>96332</v>
      </c>
      <c r="E29" s="41">
        <v>12599035</v>
      </c>
      <c r="F29" s="41">
        <v>1201541</v>
      </c>
      <c r="G29" s="41">
        <v>11299759</v>
      </c>
      <c r="H29" s="41">
        <v>97735</v>
      </c>
      <c r="I29" s="41">
        <f t="shared" si="1"/>
        <v>11397494</v>
      </c>
      <c r="J29" s="41">
        <v>457229</v>
      </c>
      <c r="K29" s="41">
        <v>45752</v>
      </c>
      <c r="L29" s="41">
        <v>408658</v>
      </c>
      <c r="M29" s="41">
        <v>2819</v>
      </c>
      <c r="N29" s="89">
        <f t="shared" si="0"/>
        <v>411477</v>
      </c>
    </row>
    <row r="30" spans="1:14" s="1" customFormat="1" ht="13.5" customHeight="1">
      <c r="A30" s="18"/>
      <c r="B30" s="94" t="s">
        <v>18</v>
      </c>
      <c r="C30" s="94"/>
      <c r="D30" s="43">
        <v>2761</v>
      </c>
      <c r="E30" s="43">
        <v>6872009</v>
      </c>
      <c r="F30" s="43">
        <v>525718</v>
      </c>
      <c r="G30" s="43">
        <v>6276902</v>
      </c>
      <c r="H30" s="43">
        <v>69389</v>
      </c>
      <c r="I30" s="43">
        <f t="shared" si="1"/>
        <v>6346291</v>
      </c>
      <c r="J30" s="43">
        <v>254901</v>
      </c>
      <c r="K30" s="43">
        <v>18875</v>
      </c>
      <c r="L30" s="43">
        <v>233158</v>
      </c>
      <c r="M30" s="43">
        <v>2868</v>
      </c>
      <c r="N30" s="90">
        <f t="shared" si="0"/>
        <v>236026</v>
      </c>
    </row>
    <row r="31" spans="1:14" s="1" customFormat="1" ht="13.5" customHeight="1">
      <c r="A31" s="16"/>
      <c r="B31" s="87" t="s">
        <v>46</v>
      </c>
      <c r="C31" s="87"/>
      <c r="D31" s="41">
        <v>504929</v>
      </c>
      <c r="E31" s="41">
        <v>7036638</v>
      </c>
      <c r="F31" s="41">
        <v>489651</v>
      </c>
      <c r="G31" s="41">
        <v>6523839</v>
      </c>
      <c r="H31" s="41">
        <v>23148</v>
      </c>
      <c r="I31" s="41">
        <f t="shared" si="1"/>
        <v>6546987</v>
      </c>
      <c r="J31" s="41">
        <v>572539</v>
      </c>
      <c r="K31" s="41">
        <v>39993</v>
      </c>
      <c r="L31" s="41">
        <v>530889</v>
      </c>
      <c r="M31" s="41">
        <v>1657</v>
      </c>
      <c r="N31" s="89">
        <f t="shared" si="0"/>
        <v>532546</v>
      </c>
    </row>
    <row r="32" spans="1:14" s="38" customFormat="1" ht="17.25" customHeight="1">
      <c r="A32" s="53"/>
      <c r="B32" s="100" t="s">
        <v>19</v>
      </c>
      <c r="C32" s="100"/>
      <c r="D32" s="54">
        <f aca="true" t="shared" si="2" ref="D32:N32">SUM(D11:D31)</f>
        <v>3688755</v>
      </c>
      <c r="E32" s="54">
        <f t="shared" si="2"/>
        <v>126889459</v>
      </c>
      <c r="F32" s="54">
        <f t="shared" si="2"/>
        <v>12018051</v>
      </c>
      <c r="G32" s="54">
        <f t="shared" si="2"/>
        <v>113511489</v>
      </c>
      <c r="H32" s="54">
        <f t="shared" si="2"/>
        <v>1359919</v>
      </c>
      <c r="I32" s="54">
        <f t="shared" si="2"/>
        <v>114871408</v>
      </c>
      <c r="J32" s="54">
        <f t="shared" si="2"/>
        <v>6464976</v>
      </c>
      <c r="K32" s="54">
        <f t="shared" si="2"/>
        <v>580434</v>
      </c>
      <c r="L32" s="54">
        <f t="shared" si="2"/>
        <v>5828795</v>
      </c>
      <c r="M32" s="54">
        <f t="shared" si="2"/>
        <v>55747</v>
      </c>
      <c r="N32" s="56">
        <f t="shared" si="2"/>
        <v>5884542</v>
      </c>
    </row>
    <row r="33" spans="1:14" s="1" customFormat="1" ht="13.5" customHeight="1">
      <c r="A33" s="16"/>
      <c r="B33" s="87" t="s">
        <v>20</v>
      </c>
      <c r="C33" s="92"/>
      <c r="D33" s="41">
        <v>1053</v>
      </c>
      <c r="E33" s="41">
        <v>38074</v>
      </c>
      <c r="F33" s="41">
        <v>3078</v>
      </c>
      <c r="G33" s="41">
        <v>34996</v>
      </c>
      <c r="H33" s="41">
        <v>0</v>
      </c>
      <c r="I33" s="41">
        <f aca="true" t="shared" si="3" ref="I33:I53">SUM(G33:H33)</f>
        <v>34996</v>
      </c>
      <c r="J33" s="41">
        <v>2409</v>
      </c>
      <c r="K33" s="41">
        <v>193</v>
      </c>
      <c r="L33" s="41">
        <v>2216</v>
      </c>
      <c r="M33" s="41">
        <v>0</v>
      </c>
      <c r="N33" s="89">
        <f aca="true" t="shared" si="4" ref="N33:N53">SUM(L33:M33)</f>
        <v>2216</v>
      </c>
    </row>
    <row r="34" spans="1:14" s="1" customFormat="1" ht="13.5" customHeight="1">
      <c r="A34" s="16"/>
      <c r="B34" s="87" t="s">
        <v>21</v>
      </c>
      <c r="C34" s="92"/>
      <c r="D34" s="41">
        <v>0</v>
      </c>
      <c r="E34" s="41">
        <v>399817</v>
      </c>
      <c r="F34" s="41">
        <v>72466</v>
      </c>
      <c r="G34" s="41">
        <v>327351</v>
      </c>
      <c r="H34" s="41">
        <v>0</v>
      </c>
      <c r="I34" s="41">
        <f t="shared" si="3"/>
        <v>327351</v>
      </c>
      <c r="J34" s="41">
        <v>22946</v>
      </c>
      <c r="K34" s="41">
        <v>4064</v>
      </c>
      <c r="L34" s="41">
        <v>18882</v>
      </c>
      <c r="M34" s="41">
        <v>0</v>
      </c>
      <c r="N34" s="89">
        <f t="shared" si="4"/>
        <v>18882</v>
      </c>
    </row>
    <row r="35" spans="1:14" s="1" customFormat="1" ht="13.5" customHeight="1">
      <c r="A35" s="16"/>
      <c r="B35" s="87" t="s">
        <v>22</v>
      </c>
      <c r="C35" s="92"/>
      <c r="D35" s="41">
        <v>0</v>
      </c>
      <c r="E35" s="41">
        <v>3117848</v>
      </c>
      <c r="F35" s="41">
        <v>315753</v>
      </c>
      <c r="G35" s="41">
        <v>2791792</v>
      </c>
      <c r="H35" s="41">
        <v>10303</v>
      </c>
      <c r="I35" s="41">
        <f t="shared" si="3"/>
        <v>2802095</v>
      </c>
      <c r="J35" s="41">
        <v>247507</v>
      </c>
      <c r="K35" s="41">
        <v>23212</v>
      </c>
      <c r="L35" s="41">
        <v>223621</v>
      </c>
      <c r="M35" s="41">
        <v>674</v>
      </c>
      <c r="N35" s="89">
        <f t="shared" si="4"/>
        <v>224295</v>
      </c>
    </row>
    <row r="36" spans="1:16" s="1" customFormat="1" ht="13.5" customHeight="1">
      <c r="A36" s="16"/>
      <c r="B36" s="87" t="s">
        <v>23</v>
      </c>
      <c r="C36" s="92"/>
      <c r="D36" s="41">
        <v>0</v>
      </c>
      <c r="E36" s="41">
        <v>777643</v>
      </c>
      <c r="F36" s="41">
        <v>64763</v>
      </c>
      <c r="G36" s="41">
        <v>708768</v>
      </c>
      <c r="H36" s="41">
        <v>4112</v>
      </c>
      <c r="I36" s="41">
        <f t="shared" si="3"/>
        <v>712880</v>
      </c>
      <c r="J36" s="41">
        <v>50977</v>
      </c>
      <c r="K36" s="41">
        <v>4231</v>
      </c>
      <c r="L36" s="41">
        <v>46607</v>
      </c>
      <c r="M36" s="41">
        <v>139</v>
      </c>
      <c r="N36" s="89">
        <f t="shared" si="4"/>
        <v>46746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0</v>
      </c>
      <c r="E37" s="41">
        <v>875638</v>
      </c>
      <c r="F37" s="41">
        <v>87992</v>
      </c>
      <c r="G37" s="41">
        <v>785632</v>
      </c>
      <c r="H37" s="41">
        <v>2014</v>
      </c>
      <c r="I37" s="41">
        <f t="shared" si="3"/>
        <v>787646</v>
      </c>
      <c r="J37" s="41">
        <v>47096</v>
      </c>
      <c r="K37" s="41">
        <v>4852</v>
      </c>
      <c r="L37" s="41">
        <v>42141</v>
      </c>
      <c r="M37" s="41">
        <v>103</v>
      </c>
      <c r="N37" s="89">
        <f t="shared" si="4"/>
        <v>42244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95502</v>
      </c>
      <c r="E38" s="42">
        <v>1142487</v>
      </c>
      <c r="F38" s="42">
        <v>111457</v>
      </c>
      <c r="G38" s="42">
        <v>1026059</v>
      </c>
      <c r="H38" s="42">
        <v>4971</v>
      </c>
      <c r="I38" s="42">
        <f t="shared" si="3"/>
        <v>1031030</v>
      </c>
      <c r="J38" s="42">
        <v>97101</v>
      </c>
      <c r="K38" s="42">
        <v>9734</v>
      </c>
      <c r="L38" s="42">
        <v>86964</v>
      </c>
      <c r="M38" s="42">
        <v>403</v>
      </c>
      <c r="N38" s="93">
        <f t="shared" si="4"/>
        <v>87367</v>
      </c>
    </row>
    <row r="39" spans="1:14" s="1" customFormat="1" ht="13.5" customHeight="1">
      <c r="A39" s="16"/>
      <c r="B39" s="87" t="s">
        <v>26</v>
      </c>
      <c r="C39" s="92"/>
      <c r="D39" s="41">
        <v>163720</v>
      </c>
      <c r="E39" s="41">
        <v>1628931</v>
      </c>
      <c r="F39" s="41">
        <v>122263</v>
      </c>
      <c r="G39" s="41">
        <v>1506384</v>
      </c>
      <c r="H39" s="41">
        <v>284</v>
      </c>
      <c r="I39" s="41">
        <f t="shared" si="3"/>
        <v>1506668</v>
      </c>
      <c r="J39" s="41">
        <v>113935</v>
      </c>
      <c r="K39" s="41">
        <v>8493</v>
      </c>
      <c r="L39" s="41">
        <v>105422</v>
      </c>
      <c r="M39" s="41">
        <v>20</v>
      </c>
      <c r="N39" s="89">
        <f t="shared" si="4"/>
        <v>105442</v>
      </c>
    </row>
    <row r="40" spans="1:16" s="1" customFormat="1" ht="13.5" customHeight="1">
      <c r="A40" s="16"/>
      <c r="B40" s="87" t="s">
        <v>27</v>
      </c>
      <c r="C40" s="92"/>
      <c r="D40" s="41">
        <v>0</v>
      </c>
      <c r="E40" s="41">
        <v>1364214</v>
      </c>
      <c r="F40" s="41">
        <v>108699</v>
      </c>
      <c r="G40" s="41">
        <v>1255515</v>
      </c>
      <c r="H40" s="41">
        <v>0</v>
      </c>
      <c r="I40" s="41">
        <f t="shared" si="3"/>
        <v>1255515</v>
      </c>
      <c r="J40" s="41">
        <v>100326</v>
      </c>
      <c r="K40" s="41">
        <v>7994</v>
      </c>
      <c r="L40" s="41">
        <v>92332</v>
      </c>
      <c r="M40" s="41">
        <v>0</v>
      </c>
      <c r="N40" s="89">
        <f t="shared" si="4"/>
        <v>92332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448218</v>
      </c>
      <c r="E41" s="41">
        <v>6799091</v>
      </c>
      <c r="F41" s="41">
        <v>1604088</v>
      </c>
      <c r="G41" s="41">
        <v>5049685</v>
      </c>
      <c r="H41" s="41">
        <v>145318</v>
      </c>
      <c r="I41" s="41">
        <f t="shared" si="3"/>
        <v>5195003</v>
      </c>
      <c r="J41" s="41">
        <v>215530</v>
      </c>
      <c r="K41" s="41">
        <v>46313</v>
      </c>
      <c r="L41" s="41">
        <v>166241</v>
      </c>
      <c r="M41" s="41">
        <v>2976</v>
      </c>
      <c r="N41" s="89">
        <f t="shared" si="4"/>
        <v>169217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57204</v>
      </c>
      <c r="E42" s="43">
        <v>3501896</v>
      </c>
      <c r="F42" s="43">
        <v>259084</v>
      </c>
      <c r="G42" s="43">
        <v>3238664</v>
      </c>
      <c r="H42" s="43">
        <v>4148</v>
      </c>
      <c r="I42" s="43">
        <f t="shared" si="3"/>
        <v>3242812</v>
      </c>
      <c r="J42" s="43">
        <v>308452</v>
      </c>
      <c r="K42" s="43">
        <v>22909</v>
      </c>
      <c r="L42" s="43">
        <v>285180</v>
      </c>
      <c r="M42" s="43">
        <v>363</v>
      </c>
      <c r="N42" s="90">
        <f t="shared" si="4"/>
        <v>285543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22269</v>
      </c>
      <c r="E43" s="41">
        <v>1566539</v>
      </c>
      <c r="F43" s="41">
        <v>105471</v>
      </c>
      <c r="G43" s="41">
        <v>1433244</v>
      </c>
      <c r="H43" s="41">
        <v>27824</v>
      </c>
      <c r="I43" s="41">
        <f t="shared" si="3"/>
        <v>1461068</v>
      </c>
      <c r="J43" s="41">
        <v>72203</v>
      </c>
      <c r="K43" s="41">
        <v>4894</v>
      </c>
      <c r="L43" s="41">
        <v>66010</v>
      </c>
      <c r="M43" s="41">
        <v>1299</v>
      </c>
      <c r="N43" s="89">
        <f t="shared" si="4"/>
        <v>67309</v>
      </c>
    </row>
    <row r="44" spans="1:14" s="1" customFormat="1" ht="13.5" customHeight="1">
      <c r="A44" s="16"/>
      <c r="B44" s="87" t="s">
        <v>31</v>
      </c>
      <c r="C44" s="92"/>
      <c r="D44" s="41">
        <v>0</v>
      </c>
      <c r="E44" s="41">
        <v>46215</v>
      </c>
      <c r="F44" s="41">
        <v>12582</v>
      </c>
      <c r="G44" s="41">
        <v>33633</v>
      </c>
      <c r="H44" s="41">
        <v>0</v>
      </c>
      <c r="I44" s="41">
        <f t="shared" si="3"/>
        <v>33633</v>
      </c>
      <c r="J44" s="41">
        <v>3382</v>
      </c>
      <c r="K44" s="41">
        <v>923</v>
      </c>
      <c r="L44" s="41">
        <v>2459</v>
      </c>
      <c r="M44" s="41">
        <v>0</v>
      </c>
      <c r="N44" s="89">
        <f t="shared" si="4"/>
        <v>2459</v>
      </c>
    </row>
    <row r="45" spans="1:16" s="1" customFormat="1" ht="13.5" customHeight="1">
      <c r="A45" s="16"/>
      <c r="B45" s="87" t="s">
        <v>32</v>
      </c>
      <c r="C45" s="92"/>
      <c r="D45" s="41">
        <v>9947</v>
      </c>
      <c r="E45" s="41">
        <v>1550323</v>
      </c>
      <c r="F45" s="41">
        <v>290570</v>
      </c>
      <c r="G45" s="41">
        <v>1257392</v>
      </c>
      <c r="H45" s="41">
        <v>2361</v>
      </c>
      <c r="I45" s="41">
        <f t="shared" si="3"/>
        <v>1259753</v>
      </c>
      <c r="J45" s="41">
        <v>75295</v>
      </c>
      <c r="K45" s="41">
        <v>13892</v>
      </c>
      <c r="L45" s="41">
        <v>61295</v>
      </c>
      <c r="M45" s="41">
        <v>108</v>
      </c>
      <c r="N45" s="89">
        <f t="shared" si="4"/>
        <v>61403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41644</v>
      </c>
      <c r="E46" s="41">
        <v>1199136</v>
      </c>
      <c r="F46" s="41">
        <v>137750</v>
      </c>
      <c r="G46" s="41">
        <v>1046918</v>
      </c>
      <c r="H46" s="41">
        <v>14468</v>
      </c>
      <c r="I46" s="41">
        <f t="shared" si="3"/>
        <v>1061386</v>
      </c>
      <c r="J46" s="41">
        <v>61785</v>
      </c>
      <c r="K46" s="41">
        <v>7025</v>
      </c>
      <c r="L46" s="41">
        <v>54014</v>
      </c>
      <c r="M46" s="41">
        <v>746</v>
      </c>
      <c r="N46" s="89">
        <f t="shared" si="4"/>
        <v>54760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1268</v>
      </c>
      <c r="E47" s="41">
        <v>1500493</v>
      </c>
      <c r="F47" s="41">
        <v>144528</v>
      </c>
      <c r="G47" s="41">
        <v>1355965</v>
      </c>
      <c r="H47" s="41">
        <v>0</v>
      </c>
      <c r="I47" s="41">
        <f t="shared" si="3"/>
        <v>1355965</v>
      </c>
      <c r="J47" s="41">
        <v>78944</v>
      </c>
      <c r="K47" s="41">
        <v>7496</v>
      </c>
      <c r="L47" s="41">
        <v>71448</v>
      </c>
      <c r="M47" s="41">
        <v>0</v>
      </c>
      <c r="N47" s="89">
        <f t="shared" si="4"/>
        <v>71448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16538</v>
      </c>
      <c r="E48" s="42">
        <v>1480945</v>
      </c>
      <c r="F48" s="42">
        <v>234168</v>
      </c>
      <c r="G48" s="42">
        <v>1245718</v>
      </c>
      <c r="H48" s="42">
        <v>1059</v>
      </c>
      <c r="I48" s="42">
        <f t="shared" si="3"/>
        <v>1246777</v>
      </c>
      <c r="J48" s="42">
        <v>80412</v>
      </c>
      <c r="K48" s="42">
        <v>12583</v>
      </c>
      <c r="L48" s="42">
        <v>67775</v>
      </c>
      <c r="M48" s="42">
        <v>54</v>
      </c>
      <c r="N48" s="93">
        <f t="shared" si="4"/>
        <v>67829</v>
      </c>
    </row>
    <row r="49" spans="1:14" s="1" customFormat="1" ht="13.5" customHeight="1">
      <c r="A49" s="16"/>
      <c r="B49" s="87" t="s">
        <v>36</v>
      </c>
      <c r="C49" s="92"/>
      <c r="D49" s="41">
        <v>84680</v>
      </c>
      <c r="E49" s="41">
        <v>3521758</v>
      </c>
      <c r="F49" s="41">
        <v>478044</v>
      </c>
      <c r="G49" s="41">
        <v>3029135</v>
      </c>
      <c r="H49" s="41">
        <v>14579</v>
      </c>
      <c r="I49" s="41">
        <f t="shared" si="3"/>
        <v>3043714</v>
      </c>
      <c r="J49" s="41">
        <v>150822</v>
      </c>
      <c r="K49" s="41">
        <v>19297</v>
      </c>
      <c r="L49" s="41">
        <v>130905</v>
      </c>
      <c r="M49" s="41">
        <v>620</v>
      </c>
      <c r="N49" s="89">
        <f t="shared" si="4"/>
        <v>131525</v>
      </c>
    </row>
    <row r="50" spans="1:16" s="1" customFormat="1" ht="13.5" customHeight="1">
      <c r="A50" s="16"/>
      <c r="B50" s="87" t="s">
        <v>37</v>
      </c>
      <c r="C50" s="92"/>
      <c r="D50" s="41">
        <v>59635</v>
      </c>
      <c r="E50" s="41">
        <v>4164677</v>
      </c>
      <c r="F50" s="41">
        <v>339370</v>
      </c>
      <c r="G50" s="41">
        <v>3789973</v>
      </c>
      <c r="H50" s="41">
        <v>35334</v>
      </c>
      <c r="I50" s="41">
        <f t="shared" si="3"/>
        <v>3825307</v>
      </c>
      <c r="J50" s="41">
        <v>122592</v>
      </c>
      <c r="K50" s="41">
        <v>8857</v>
      </c>
      <c r="L50" s="41">
        <v>112936</v>
      </c>
      <c r="M50" s="41">
        <v>799</v>
      </c>
      <c r="N50" s="89">
        <f t="shared" si="4"/>
        <v>113735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0</v>
      </c>
      <c r="E51" s="41">
        <v>2120627</v>
      </c>
      <c r="F51" s="41">
        <v>99019</v>
      </c>
      <c r="G51" s="41">
        <v>2011787</v>
      </c>
      <c r="H51" s="41">
        <v>9821</v>
      </c>
      <c r="I51" s="41">
        <f t="shared" si="3"/>
        <v>2021608</v>
      </c>
      <c r="J51" s="41">
        <v>117687</v>
      </c>
      <c r="K51" s="41">
        <v>5493</v>
      </c>
      <c r="L51" s="41">
        <v>111668</v>
      </c>
      <c r="M51" s="41">
        <v>526</v>
      </c>
      <c r="N51" s="89">
        <f t="shared" si="4"/>
        <v>112194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9279</v>
      </c>
      <c r="E52" s="43">
        <v>1061640</v>
      </c>
      <c r="F52" s="43">
        <v>114162</v>
      </c>
      <c r="G52" s="43">
        <v>947306</v>
      </c>
      <c r="H52" s="43">
        <v>172</v>
      </c>
      <c r="I52" s="43">
        <f t="shared" si="3"/>
        <v>947478</v>
      </c>
      <c r="J52" s="43">
        <v>55114</v>
      </c>
      <c r="K52" s="43">
        <v>6324</v>
      </c>
      <c r="L52" s="43">
        <v>48781</v>
      </c>
      <c r="M52" s="43">
        <v>9</v>
      </c>
      <c r="N52" s="90">
        <f t="shared" si="4"/>
        <v>48790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4086</v>
      </c>
      <c r="E53" s="41">
        <v>380478</v>
      </c>
      <c r="F53" s="41">
        <v>50912</v>
      </c>
      <c r="G53" s="41">
        <v>329335</v>
      </c>
      <c r="H53" s="41">
        <v>231</v>
      </c>
      <c r="I53" s="41">
        <f t="shared" si="3"/>
        <v>329566</v>
      </c>
      <c r="J53" s="41">
        <v>8425</v>
      </c>
      <c r="K53" s="41">
        <v>1196</v>
      </c>
      <c r="L53" s="41">
        <v>7224</v>
      </c>
      <c r="M53" s="41">
        <v>5</v>
      </c>
      <c r="N53" s="90">
        <f t="shared" si="4"/>
        <v>7229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1015043</v>
      </c>
      <c r="E54" s="54">
        <f t="shared" si="5"/>
        <v>38238470</v>
      </c>
      <c r="F54" s="54">
        <f t="shared" si="5"/>
        <v>4756219</v>
      </c>
      <c r="G54" s="54">
        <f t="shared" si="5"/>
        <v>33205252</v>
      </c>
      <c r="H54" s="54">
        <f t="shared" si="5"/>
        <v>276999</v>
      </c>
      <c r="I54" s="54">
        <f t="shared" si="5"/>
        <v>33482251</v>
      </c>
      <c r="J54" s="54">
        <f t="shared" si="5"/>
        <v>2032940</v>
      </c>
      <c r="K54" s="61">
        <f t="shared" si="5"/>
        <v>219975</v>
      </c>
      <c r="L54" s="54">
        <f t="shared" si="5"/>
        <v>1804121</v>
      </c>
      <c r="M54" s="55">
        <f t="shared" si="5"/>
        <v>8844</v>
      </c>
      <c r="N54" s="56">
        <f t="shared" si="5"/>
        <v>1812965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4703798</v>
      </c>
      <c r="E55" s="65">
        <f>E32+E54</f>
        <v>165127929</v>
      </c>
      <c r="F55" s="65">
        <f t="shared" si="6"/>
        <v>16774270</v>
      </c>
      <c r="G55" s="65">
        <f t="shared" si="6"/>
        <v>146716741</v>
      </c>
      <c r="H55" s="65">
        <f t="shared" si="6"/>
        <v>1636918</v>
      </c>
      <c r="I55" s="65">
        <f t="shared" si="6"/>
        <v>148353659</v>
      </c>
      <c r="J55" s="65">
        <f t="shared" si="6"/>
        <v>8497916</v>
      </c>
      <c r="K55" s="65">
        <f t="shared" si="6"/>
        <v>800409</v>
      </c>
      <c r="L55" s="65">
        <f t="shared" si="6"/>
        <v>7632916</v>
      </c>
      <c r="M55" s="67">
        <f t="shared" si="6"/>
        <v>64591</v>
      </c>
      <c r="N55" s="68">
        <f t="shared" si="6"/>
        <v>7697507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1.2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100" zoomScalePageLayoutView="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93</v>
      </c>
    </row>
    <row r="11" spans="1:16" s="1" customFormat="1" ht="13.5" customHeight="1">
      <c r="A11" s="16"/>
      <c r="B11" s="87" t="s">
        <v>0</v>
      </c>
      <c r="C11" s="87"/>
      <c r="D11" s="40">
        <v>349546</v>
      </c>
      <c r="E11" s="40">
        <v>945</v>
      </c>
      <c r="F11" s="40">
        <f>SUM(D11:E11)</f>
        <v>350491</v>
      </c>
      <c r="G11" s="40">
        <v>1118</v>
      </c>
      <c r="H11" s="40">
        <v>14605</v>
      </c>
      <c r="I11" s="40">
        <v>1527</v>
      </c>
      <c r="J11" s="40">
        <v>13050</v>
      </c>
      <c r="K11" s="40">
        <v>28</v>
      </c>
      <c r="L11" s="40">
        <f aca="true" t="shared" si="0" ref="L11:L31">SUM(J11:K11)</f>
        <v>13078</v>
      </c>
      <c r="M11" s="40">
        <v>4442</v>
      </c>
      <c r="N11" s="40">
        <v>19</v>
      </c>
      <c r="O11" s="40">
        <f aca="true" t="shared" si="1" ref="O11:O31">SUM(M11:N11)</f>
        <v>4461</v>
      </c>
      <c r="P11" s="45">
        <f>ROUND('第5表(3)-1'!J11/'第5表(3)-1'!E11*1000*1000,0)</f>
        <v>72970</v>
      </c>
    </row>
    <row r="12" spans="1:16" s="1" customFormat="1" ht="13.5" customHeight="1">
      <c r="A12" s="16"/>
      <c r="B12" s="87" t="s">
        <v>1</v>
      </c>
      <c r="C12" s="87"/>
      <c r="D12" s="41">
        <v>190784</v>
      </c>
      <c r="E12" s="41">
        <v>3843</v>
      </c>
      <c r="F12" s="41">
        <f aca="true" t="shared" si="2" ref="F12:F31">SUM(D12:E12)</f>
        <v>194627</v>
      </c>
      <c r="G12" s="41">
        <v>354</v>
      </c>
      <c r="H12" s="41">
        <v>9438</v>
      </c>
      <c r="I12" s="41">
        <v>926</v>
      </c>
      <c r="J12" s="41">
        <v>8282</v>
      </c>
      <c r="K12" s="41">
        <v>230</v>
      </c>
      <c r="L12" s="41">
        <f t="shared" si="0"/>
        <v>8512</v>
      </c>
      <c r="M12" s="41">
        <v>3521</v>
      </c>
      <c r="N12" s="41">
        <v>12</v>
      </c>
      <c r="O12" s="41">
        <f t="shared" si="1"/>
        <v>3533</v>
      </c>
      <c r="P12" s="47">
        <f>ROUND('第5表(3)-1'!J12/'第5表(3)-1'!E12*1000*1000,0)</f>
        <v>78166</v>
      </c>
    </row>
    <row r="13" spans="1:16" s="1" customFormat="1" ht="13.5" customHeight="1">
      <c r="A13" s="16"/>
      <c r="B13" s="87" t="s">
        <v>2</v>
      </c>
      <c r="C13" s="87"/>
      <c r="D13" s="41">
        <v>600007</v>
      </c>
      <c r="E13" s="41">
        <v>10992</v>
      </c>
      <c r="F13" s="41">
        <f t="shared" si="2"/>
        <v>610999</v>
      </c>
      <c r="G13" s="41">
        <v>377</v>
      </c>
      <c r="H13" s="41">
        <v>38919</v>
      </c>
      <c r="I13" s="41">
        <v>3226</v>
      </c>
      <c r="J13" s="41">
        <v>35440</v>
      </c>
      <c r="K13" s="41">
        <v>253</v>
      </c>
      <c r="L13" s="41">
        <f t="shared" si="0"/>
        <v>35693</v>
      </c>
      <c r="M13" s="41">
        <v>7055</v>
      </c>
      <c r="N13" s="41">
        <v>60</v>
      </c>
      <c r="O13" s="41">
        <f t="shared" si="1"/>
        <v>7115</v>
      </c>
      <c r="P13" s="47">
        <f>ROUND('第5表(3)-1'!J13/'第5表(3)-1'!E13*1000*1000,0)</f>
        <v>34681</v>
      </c>
    </row>
    <row r="14" spans="1:16" s="1" customFormat="1" ht="13.5" customHeight="1">
      <c r="A14" s="16"/>
      <c r="B14" s="87" t="s">
        <v>3</v>
      </c>
      <c r="C14" s="87"/>
      <c r="D14" s="41">
        <v>15460</v>
      </c>
      <c r="E14" s="41">
        <v>129</v>
      </c>
      <c r="F14" s="41">
        <f t="shared" si="2"/>
        <v>15589</v>
      </c>
      <c r="G14" s="41">
        <v>288</v>
      </c>
      <c r="H14" s="41">
        <v>1541</v>
      </c>
      <c r="I14" s="41">
        <v>217</v>
      </c>
      <c r="J14" s="41">
        <v>1317</v>
      </c>
      <c r="K14" s="41">
        <v>7</v>
      </c>
      <c r="L14" s="41">
        <f t="shared" si="0"/>
        <v>1324</v>
      </c>
      <c r="M14" s="41">
        <v>447</v>
      </c>
      <c r="N14" s="41">
        <v>6</v>
      </c>
      <c r="O14" s="41">
        <f t="shared" si="1"/>
        <v>453</v>
      </c>
      <c r="P14" s="47">
        <f>ROUND('第5表(3)-1'!J14/'第5表(3)-1'!E14*1000*1000,0)</f>
        <v>33019</v>
      </c>
    </row>
    <row r="15" spans="1:16" s="1" customFormat="1" ht="13.5" customHeight="1">
      <c r="A15" s="16"/>
      <c r="B15" s="87" t="s">
        <v>4</v>
      </c>
      <c r="C15" s="87"/>
      <c r="D15" s="41">
        <v>304769</v>
      </c>
      <c r="E15" s="41">
        <v>3672</v>
      </c>
      <c r="F15" s="41">
        <f t="shared" si="2"/>
        <v>308441</v>
      </c>
      <c r="G15" s="41">
        <v>1427</v>
      </c>
      <c r="H15" s="41">
        <v>26746</v>
      </c>
      <c r="I15" s="41">
        <v>3936</v>
      </c>
      <c r="J15" s="41">
        <v>22723</v>
      </c>
      <c r="K15" s="41">
        <v>87</v>
      </c>
      <c r="L15" s="41">
        <f t="shared" si="0"/>
        <v>22810</v>
      </c>
      <c r="M15" s="41">
        <v>6214</v>
      </c>
      <c r="N15" s="41">
        <v>43</v>
      </c>
      <c r="O15" s="41">
        <f t="shared" si="1"/>
        <v>6257</v>
      </c>
      <c r="P15" s="47">
        <f>ROUND('第5表(3)-1'!J15/'第5表(3)-1'!E15*1000*1000,0)</f>
        <v>43612</v>
      </c>
    </row>
    <row r="16" spans="1:16" s="1" customFormat="1" ht="13.5" customHeight="1">
      <c r="A16" s="17"/>
      <c r="B16" s="91" t="s">
        <v>5</v>
      </c>
      <c r="C16" s="91"/>
      <c r="D16" s="42">
        <v>449724</v>
      </c>
      <c r="E16" s="42">
        <v>7865</v>
      </c>
      <c r="F16" s="42">
        <f t="shared" si="2"/>
        <v>457589</v>
      </c>
      <c r="G16" s="42">
        <v>293</v>
      </c>
      <c r="H16" s="42">
        <v>26384</v>
      </c>
      <c r="I16" s="42">
        <v>1959</v>
      </c>
      <c r="J16" s="42">
        <v>24276</v>
      </c>
      <c r="K16" s="42">
        <v>149</v>
      </c>
      <c r="L16" s="42">
        <f t="shared" si="0"/>
        <v>24425</v>
      </c>
      <c r="M16" s="42">
        <v>7474</v>
      </c>
      <c r="N16" s="42">
        <v>28</v>
      </c>
      <c r="O16" s="42">
        <f t="shared" si="1"/>
        <v>7502</v>
      </c>
      <c r="P16" s="49">
        <f>ROUND('第5表(3)-1'!J16/'第5表(3)-1'!E16*1000*1000,0)</f>
        <v>39954</v>
      </c>
    </row>
    <row r="17" spans="1:16" s="1" customFormat="1" ht="13.5" customHeight="1">
      <c r="A17" s="16"/>
      <c r="B17" s="87" t="s">
        <v>6</v>
      </c>
      <c r="C17" s="87"/>
      <c r="D17" s="41">
        <v>166161</v>
      </c>
      <c r="E17" s="41">
        <v>844</v>
      </c>
      <c r="F17" s="41">
        <f t="shared" si="2"/>
        <v>167005</v>
      </c>
      <c r="G17" s="41">
        <v>1233</v>
      </c>
      <c r="H17" s="41">
        <v>13288</v>
      </c>
      <c r="I17" s="41">
        <v>2418</v>
      </c>
      <c r="J17" s="41">
        <v>10824</v>
      </c>
      <c r="K17" s="41">
        <v>46</v>
      </c>
      <c r="L17" s="41">
        <f t="shared" si="0"/>
        <v>10870</v>
      </c>
      <c r="M17" s="41">
        <v>2493</v>
      </c>
      <c r="N17" s="41">
        <v>19</v>
      </c>
      <c r="O17" s="41">
        <f t="shared" si="1"/>
        <v>2512</v>
      </c>
      <c r="P17" s="47">
        <f>ROUND('第5表(3)-1'!J17/'第5表(3)-1'!E17*1000*1000,0)</f>
        <v>56244</v>
      </c>
    </row>
    <row r="18" spans="1:16" s="1" customFormat="1" ht="13.5" customHeight="1">
      <c r="A18" s="16"/>
      <c r="B18" s="87" t="s">
        <v>7</v>
      </c>
      <c r="C18" s="87"/>
      <c r="D18" s="41">
        <v>117006</v>
      </c>
      <c r="E18" s="41">
        <v>1663</v>
      </c>
      <c r="F18" s="41">
        <f t="shared" si="2"/>
        <v>118669</v>
      </c>
      <c r="G18" s="41">
        <v>188</v>
      </c>
      <c r="H18" s="41">
        <v>8701</v>
      </c>
      <c r="I18" s="41">
        <v>1050</v>
      </c>
      <c r="J18" s="41">
        <v>7594</v>
      </c>
      <c r="K18" s="41">
        <v>57</v>
      </c>
      <c r="L18" s="41">
        <f t="shared" si="0"/>
        <v>7651</v>
      </c>
      <c r="M18" s="41">
        <v>2685</v>
      </c>
      <c r="N18" s="41">
        <v>17</v>
      </c>
      <c r="O18" s="41">
        <f t="shared" si="1"/>
        <v>2702</v>
      </c>
      <c r="P18" s="47">
        <f>ROUND('第5表(3)-1'!J18/'第5表(3)-1'!E18*1000*1000,0)</f>
        <v>50081</v>
      </c>
    </row>
    <row r="19" spans="1:16" s="1" customFormat="1" ht="13.5" customHeight="1">
      <c r="A19" s="16"/>
      <c r="B19" s="87" t="s">
        <v>8</v>
      </c>
      <c r="C19" s="87"/>
      <c r="D19" s="41">
        <v>350617</v>
      </c>
      <c r="E19" s="41">
        <v>1031</v>
      </c>
      <c r="F19" s="41">
        <f t="shared" si="2"/>
        <v>351648</v>
      </c>
      <c r="G19" s="41">
        <v>8927</v>
      </c>
      <c r="H19" s="41">
        <v>9931</v>
      </c>
      <c r="I19" s="41">
        <v>932</v>
      </c>
      <c r="J19" s="41">
        <v>8982</v>
      </c>
      <c r="K19" s="41">
        <v>17</v>
      </c>
      <c r="L19" s="41">
        <f t="shared" si="0"/>
        <v>8999</v>
      </c>
      <c r="M19" s="41">
        <v>2951</v>
      </c>
      <c r="N19" s="41">
        <v>6</v>
      </c>
      <c r="O19" s="41">
        <f t="shared" si="1"/>
        <v>2957</v>
      </c>
      <c r="P19" s="47">
        <f>ROUND('第5表(3)-1'!J19/'第5表(3)-1'!E19*1000*1000,0)</f>
        <v>101279</v>
      </c>
    </row>
    <row r="20" spans="1:16" s="1" customFormat="1" ht="13.5" customHeight="1">
      <c r="A20" s="18"/>
      <c r="B20" s="94" t="s">
        <v>9</v>
      </c>
      <c r="C20" s="94"/>
      <c r="D20" s="43">
        <v>239312</v>
      </c>
      <c r="E20" s="43">
        <v>3733</v>
      </c>
      <c r="F20" s="43">
        <f t="shared" si="2"/>
        <v>243045</v>
      </c>
      <c r="G20" s="43">
        <v>0</v>
      </c>
      <c r="H20" s="43">
        <v>16261</v>
      </c>
      <c r="I20" s="43">
        <v>1316</v>
      </c>
      <c r="J20" s="43">
        <v>14896</v>
      </c>
      <c r="K20" s="43">
        <v>49</v>
      </c>
      <c r="L20" s="43">
        <f t="shared" si="0"/>
        <v>14945</v>
      </c>
      <c r="M20" s="43">
        <v>5318</v>
      </c>
      <c r="N20" s="43">
        <v>21</v>
      </c>
      <c r="O20" s="43">
        <f t="shared" si="1"/>
        <v>5339</v>
      </c>
      <c r="P20" s="51">
        <f>ROUND('第5表(3)-1'!J20/'第5表(3)-1'!E20*1000*1000,0)</f>
        <v>38794</v>
      </c>
    </row>
    <row r="21" spans="1:16" s="1" customFormat="1" ht="13.5" customHeight="1">
      <c r="A21" s="16"/>
      <c r="B21" s="87" t="s">
        <v>10</v>
      </c>
      <c r="C21" s="87"/>
      <c r="D21" s="41">
        <v>430664</v>
      </c>
      <c r="E21" s="41">
        <v>1072</v>
      </c>
      <c r="F21" s="41">
        <f t="shared" si="2"/>
        <v>431736</v>
      </c>
      <c r="G21" s="41">
        <v>791</v>
      </c>
      <c r="H21" s="41">
        <v>17693</v>
      </c>
      <c r="I21" s="41">
        <v>1851</v>
      </c>
      <c r="J21" s="41">
        <v>15802</v>
      </c>
      <c r="K21" s="41">
        <v>40</v>
      </c>
      <c r="L21" s="41">
        <f t="shared" si="0"/>
        <v>15842</v>
      </c>
      <c r="M21" s="41">
        <v>3373</v>
      </c>
      <c r="N21" s="41">
        <v>16</v>
      </c>
      <c r="O21" s="41">
        <f t="shared" si="1"/>
        <v>3389</v>
      </c>
      <c r="P21" s="47">
        <f>ROUND('第5表(3)-1'!J21/'第5表(3)-1'!E21*1000*1000,0)</f>
        <v>60181</v>
      </c>
    </row>
    <row r="22" spans="1:16" s="1" customFormat="1" ht="13.5" customHeight="1">
      <c r="A22" s="16"/>
      <c r="B22" s="87" t="s">
        <v>11</v>
      </c>
      <c r="C22" s="87"/>
      <c r="D22" s="41">
        <v>62082</v>
      </c>
      <c r="E22" s="41">
        <v>1296</v>
      </c>
      <c r="F22" s="41">
        <f t="shared" si="2"/>
        <v>63378</v>
      </c>
      <c r="G22" s="41">
        <v>325</v>
      </c>
      <c r="H22" s="41">
        <v>5450</v>
      </c>
      <c r="I22" s="41">
        <v>916</v>
      </c>
      <c r="J22" s="41">
        <v>4496</v>
      </c>
      <c r="K22" s="41">
        <v>38</v>
      </c>
      <c r="L22" s="41">
        <f t="shared" si="0"/>
        <v>4534</v>
      </c>
      <c r="M22" s="41">
        <v>2266</v>
      </c>
      <c r="N22" s="41">
        <v>24</v>
      </c>
      <c r="O22" s="41">
        <f t="shared" si="1"/>
        <v>2290</v>
      </c>
      <c r="P22" s="47">
        <f>ROUND('第5表(3)-1'!J22/'第5表(3)-1'!E22*1000*1000,0)</f>
        <v>58758</v>
      </c>
    </row>
    <row r="23" spans="1:16" s="1" customFormat="1" ht="13.5" customHeight="1">
      <c r="A23" s="16"/>
      <c r="B23" s="87" t="s">
        <v>12</v>
      </c>
      <c r="C23" s="87"/>
      <c r="D23" s="41">
        <v>359680</v>
      </c>
      <c r="E23" s="41">
        <v>142</v>
      </c>
      <c r="F23" s="41">
        <f t="shared" si="2"/>
        <v>359822</v>
      </c>
      <c r="G23" s="41">
        <v>0</v>
      </c>
      <c r="H23" s="41">
        <v>10870</v>
      </c>
      <c r="I23" s="41">
        <v>1336</v>
      </c>
      <c r="J23" s="41">
        <v>9529</v>
      </c>
      <c r="K23" s="41">
        <v>5</v>
      </c>
      <c r="L23" s="41">
        <f t="shared" si="0"/>
        <v>9534</v>
      </c>
      <c r="M23" s="41">
        <v>3678</v>
      </c>
      <c r="N23" s="41">
        <v>5</v>
      </c>
      <c r="O23" s="41">
        <f t="shared" si="1"/>
        <v>3683</v>
      </c>
      <c r="P23" s="47">
        <f>ROUND('第5表(3)-1'!J23/'第5表(3)-1'!E23*1000*1000,0)</f>
        <v>65939</v>
      </c>
    </row>
    <row r="24" spans="1:16" s="1" customFormat="1" ht="13.5" customHeight="1">
      <c r="A24" s="16"/>
      <c r="B24" s="87" t="s">
        <v>13</v>
      </c>
      <c r="C24" s="87"/>
      <c r="D24" s="41">
        <v>209661</v>
      </c>
      <c r="E24" s="41">
        <v>886</v>
      </c>
      <c r="F24" s="41">
        <f t="shared" si="2"/>
        <v>210547</v>
      </c>
      <c r="G24" s="41">
        <v>0</v>
      </c>
      <c r="H24" s="41">
        <v>12667</v>
      </c>
      <c r="I24" s="41">
        <v>1268</v>
      </c>
      <c r="J24" s="41">
        <v>11378</v>
      </c>
      <c r="K24" s="41">
        <v>21</v>
      </c>
      <c r="L24" s="41">
        <f t="shared" si="0"/>
        <v>11399</v>
      </c>
      <c r="M24" s="41">
        <v>3115</v>
      </c>
      <c r="N24" s="41">
        <v>12</v>
      </c>
      <c r="O24" s="41">
        <f t="shared" si="1"/>
        <v>3127</v>
      </c>
      <c r="P24" s="47">
        <f>ROUND('第5表(3)-1'!J24/'第5表(3)-1'!E24*1000*1000,0)</f>
        <v>62383</v>
      </c>
    </row>
    <row r="25" spans="1:16" s="1" customFormat="1" ht="13.5" customHeight="1">
      <c r="A25" s="16"/>
      <c r="B25" s="87" t="s">
        <v>14</v>
      </c>
      <c r="C25" s="87"/>
      <c r="D25" s="41">
        <v>198270</v>
      </c>
      <c r="E25" s="41">
        <v>4958</v>
      </c>
      <c r="F25" s="41">
        <f t="shared" si="2"/>
        <v>203228</v>
      </c>
      <c r="G25" s="41">
        <v>386</v>
      </c>
      <c r="H25" s="41">
        <v>11929</v>
      </c>
      <c r="I25" s="41">
        <v>2139</v>
      </c>
      <c r="J25" s="41">
        <v>9693</v>
      </c>
      <c r="K25" s="41">
        <v>97</v>
      </c>
      <c r="L25" s="41">
        <f t="shared" si="0"/>
        <v>9790</v>
      </c>
      <c r="M25" s="41">
        <v>3084</v>
      </c>
      <c r="N25" s="41">
        <v>40</v>
      </c>
      <c r="O25" s="41">
        <f t="shared" si="1"/>
        <v>3124</v>
      </c>
      <c r="P25" s="47">
        <f>ROUND('第5表(3)-1'!J25/'第5表(3)-1'!E25*1000*1000,0)</f>
        <v>56997</v>
      </c>
    </row>
    <row r="26" spans="1:16" s="1" customFormat="1" ht="13.5" customHeight="1">
      <c r="A26" s="17"/>
      <c r="B26" s="91" t="s">
        <v>15</v>
      </c>
      <c r="C26" s="91"/>
      <c r="D26" s="42">
        <v>137914</v>
      </c>
      <c r="E26" s="42">
        <v>379</v>
      </c>
      <c r="F26" s="42">
        <f t="shared" si="2"/>
        <v>138293</v>
      </c>
      <c r="G26" s="42">
        <v>411</v>
      </c>
      <c r="H26" s="42">
        <v>4938</v>
      </c>
      <c r="I26" s="42">
        <v>722</v>
      </c>
      <c r="J26" s="42">
        <v>4212</v>
      </c>
      <c r="K26" s="42">
        <v>4</v>
      </c>
      <c r="L26" s="42">
        <f t="shared" si="0"/>
        <v>4216</v>
      </c>
      <c r="M26" s="42">
        <v>1527</v>
      </c>
      <c r="N26" s="42">
        <v>2</v>
      </c>
      <c r="O26" s="42">
        <f t="shared" si="1"/>
        <v>1529</v>
      </c>
      <c r="P26" s="49">
        <f>ROUND('第5表(3)-1'!J26/'第5表(3)-1'!E26*1000*1000,0)</f>
        <v>85699</v>
      </c>
    </row>
    <row r="27" spans="1:18" s="20" customFormat="1" ht="13.5" customHeight="1">
      <c r="A27" s="19"/>
      <c r="B27" s="87" t="s">
        <v>88</v>
      </c>
      <c r="C27" s="87"/>
      <c r="D27" s="41">
        <v>107574</v>
      </c>
      <c r="E27" s="41">
        <v>2020</v>
      </c>
      <c r="F27" s="41">
        <f t="shared" si="2"/>
        <v>109594</v>
      </c>
      <c r="G27" s="41">
        <v>1948</v>
      </c>
      <c r="H27" s="41">
        <v>15814</v>
      </c>
      <c r="I27" s="41">
        <v>2438</v>
      </c>
      <c r="J27" s="41">
        <v>13183</v>
      </c>
      <c r="K27" s="41">
        <v>193</v>
      </c>
      <c r="L27" s="41">
        <f t="shared" si="0"/>
        <v>13376</v>
      </c>
      <c r="M27" s="41">
        <v>3077</v>
      </c>
      <c r="N27" s="41">
        <v>39</v>
      </c>
      <c r="O27" s="41">
        <f t="shared" si="1"/>
        <v>3116</v>
      </c>
      <c r="P27" s="47">
        <f>ROUND('第5表(3)-1'!J27/'第5表(3)-1'!E27*1000*1000,0)</f>
        <v>27444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356521</v>
      </c>
      <c r="E28" s="41">
        <v>2904</v>
      </c>
      <c r="F28" s="41">
        <f t="shared" si="2"/>
        <v>359425</v>
      </c>
      <c r="G28" s="41">
        <v>215</v>
      </c>
      <c r="H28" s="41">
        <v>13694</v>
      </c>
      <c r="I28" s="41">
        <v>2595</v>
      </c>
      <c r="J28" s="41">
        <v>10987</v>
      </c>
      <c r="K28" s="41">
        <v>112</v>
      </c>
      <c r="L28" s="41">
        <f t="shared" si="0"/>
        <v>11099</v>
      </c>
      <c r="M28" s="41">
        <v>3281</v>
      </c>
      <c r="N28" s="41">
        <v>32</v>
      </c>
      <c r="O28" s="41">
        <f t="shared" si="1"/>
        <v>3313</v>
      </c>
      <c r="P28" s="47">
        <f>ROUND('第5表(3)-1'!J28/'第5表(3)-1'!E28*1000*1000,0)</f>
        <v>58843</v>
      </c>
    </row>
    <row r="29" spans="1:16" s="1" customFormat="1" ht="13.5" customHeight="1">
      <c r="A29" s="16"/>
      <c r="B29" s="87" t="s">
        <v>17</v>
      </c>
      <c r="C29" s="87"/>
      <c r="D29" s="41">
        <v>408310</v>
      </c>
      <c r="E29" s="41">
        <v>2819</v>
      </c>
      <c r="F29" s="41">
        <f t="shared" si="2"/>
        <v>411129</v>
      </c>
      <c r="G29" s="41">
        <v>1069</v>
      </c>
      <c r="H29" s="41">
        <v>41614</v>
      </c>
      <c r="I29" s="41">
        <v>5816</v>
      </c>
      <c r="J29" s="41">
        <v>35708</v>
      </c>
      <c r="K29" s="41">
        <v>90</v>
      </c>
      <c r="L29" s="41">
        <f t="shared" si="0"/>
        <v>35798</v>
      </c>
      <c r="M29" s="41">
        <v>7282</v>
      </c>
      <c r="N29" s="41">
        <v>38</v>
      </c>
      <c r="O29" s="41">
        <f t="shared" si="1"/>
        <v>7320</v>
      </c>
      <c r="P29" s="47">
        <f>ROUND('第5表(3)-1'!J29/'第5表(3)-1'!E29*1000*1000,0)</f>
        <v>36291</v>
      </c>
    </row>
    <row r="30" spans="1:16" s="1" customFormat="1" ht="13.5" customHeight="1">
      <c r="A30" s="18"/>
      <c r="B30" s="94" t="s">
        <v>18</v>
      </c>
      <c r="C30" s="94"/>
      <c r="D30" s="43">
        <v>232406</v>
      </c>
      <c r="E30" s="43">
        <v>2865</v>
      </c>
      <c r="F30" s="43">
        <f t="shared" si="2"/>
        <v>235271</v>
      </c>
      <c r="G30" s="43">
        <v>399</v>
      </c>
      <c r="H30" s="43">
        <v>27805</v>
      </c>
      <c r="I30" s="43">
        <v>2596</v>
      </c>
      <c r="J30" s="43">
        <v>25084</v>
      </c>
      <c r="K30" s="43">
        <v>125</v>
      </c>
      <c r="L30" s="43">
        <f t="shared" si="0"/>
        <v>25209</v>
      </c>
      <c r="M30" s="43">
        <v>5075</v>
      </c>
      <c r="N30" s="43">
        <v>50</v>
      </c>
      <c r="O30" s="43">
        <f t="shared" si="1"/>
        <v>5125</v>
      </c>
      <c r="P30" s="51">
        <f>ROUND('第5表(3)-1'!J30/'第5表(3)-1'!E30*1000*1000,0)</f>
        <v>37093</v>
      </c>
    </row>
    <row r="31" spans="1:16" s="1" customFormat="1" ht="13.5" customHeight="1">
      <c r="A31" s="16"/>
      <c r="B31" s="87" t="s">
        <v>46</v>
      </c>
      <c r="C31" s="87"/>
      <c r="D31" s="41">
        <v>530528</v>
      </c>
      <c r="E31" s="41">
        <v>1657</v>
      </c>
      <c r="F31" s="41">
        <f t="shared" si="2"/>
        <v>532185</v>
      </c>
      <c r="G31" s="41">
        <v>2372</v>
      </c>
      <c r="H31" s="41">
        <v>15832</v>
      </c>
      <c r="I31" s="41">
        <v>1319</v>
      </c>
      <c r="J31" s="41">
        <v>14466</v>
      </c>
      <c r="K31" s="41">
        <v>47</v>
      </c>
      <c r="L31" s="41">
        <f t="shared" si="0"/>
        <v>14513</v>
      </c>
      <c r="M31" s="41">
        <v>4272</v>
      </c>
      <c r="N31" s="41">
        <v>13</v>
      </c>
      <c r="O31" s="41">
        <f t="shared" si="1"/>
        <v>4285</v>
      </c>
      <c r="P31" s="47">
        <f>ROUND('第5表(3)-1'!J31/'第5表(3)-1'!E31*1000*1000,0)</f>
        <v>81365</v>
      </c>
    </row>
    <row r="32" spans="1:18" s="38" customFormat="1" ht="17.25" customHeight="1">
      <c r="A32" s="53"/>
      <c r="B32" s="100" t="s">
        <v>19</v>
      </c>
      <c r="C32" s="100"/>
      <c r="D32" s="54">
        <f aca="true" t="shared" si="3" ref="D32:O32">SUM(D11:D31)</f>
        <v>5816996</v>
      </c>
      <c r="E32" s="54">
        <f t="shared" si="3"/>
        <v>55715</v>
      </c>
      <c r="F32" s="54">
        <f t="shared" si="3"/>
        <v>5872711</v>
      </c>
      <c r="G32" s="54">
        <f t="shared" si="3"/>
        <v>22121</v>
      </c>
      <c r="H32" s="54">
        <f t="shared" si="3"/>
        <v>344120</v>
      </c>
      <c r="I32" s="54">
        <f t="shared" si="3"/>
        <v>40503</v>
      </c>
      <c r="J32" s="54">
        <f t="shared" si="3"/>
        <v>301922</v>
      </c>
      <c r="K32" s="54">
        <f t="shared" si="3"/>
        <v>1695</v>
      </c>
      <c r="L32" s="54">
        <f t="shared" si="3"/>
        <v>303617</v>
      </c>
      <c r="M32" s="54">
        <f t="shared" si="3"/>
        <v>82630</v>
      </c>
      <c r="N32" s="54">
        <f t="shared" si="3"/>
        <v>502</v>
      </c>
      <c r="O32" s="55">
        <f t="shared" si="3"/>
        <v>83132</v>
      </c>
      <c r="P32" s="56">
        <f>ROUND('第5表(3)-1'!J32/'第5表(3)-1'!E32*1000*1000,0)</f>
        <v>50950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2216</v>
      </c>
      <c r="E33" s="41">
        <v>0</v>
      </c>
      <c r="F33" s="41">
        <f aca="true" t="shared" si="4" ref="F33:F53">SUM(D33:E33)</f>
        <v>2216</v>
      </c>
      <c r="G33" s="41">
        <v>2</v>
      </c>
      <c r="H33" s="41">
        <v>87</v>
      </c>
      <c r="I33" s="41">
        <v>8</v>
      </c>
      <c r="J33" s="41">
        <v>79</v>
      </c>
      <c r="K33" s="41">
        <v>0</v>
      </c>
      <c r="L33" s="41">
        <f aca="true" t="shared" si="5" ref="L33:L53">SUM(J33:K33)</f>
        <v>79</v>
      </c>
      <c r="M33" s="41">
        <v>40</v>
      </c>
      <c r="N33" s="41">
        <v>0</v>
      </c>
      <c r="O33" s="41">
        <f>SUM(M33:N33)</f>
        <v>40</v>
      </c>
      <c r="P33" s="47">
        <f>ROUND('第5表(3)-1'!J33/'第5表(3)-1'!E33*1000*1000,0)</f>
        <v>63272</v>
      </c>
    </row>
    <row r="34" spans="1:16" s="1" customFormat="1" ht="13.5" customHeight="1">
      <c r="A34" s="16"/>
      <c r="B34" s="87" t="s">
        <v>21</v>
      </c>
      <c r="C34" s="92"/>
      <c r="D34" s="41">
        <v>18882</v>
      </c>
      <c r="E34" s="41">
        <v>0</v>
      </c>
      <c r="F34" s="41">
        <f t="shared" si="4"/>
        <v>18882</v>
      </c>
      <c r="G34" s="41">
        <v>0</v>
      </c>
      <c r="H34" s="41">
        <v>1343</v>
      </c>
      <c r="I34" s="41">
        <v>282</v>
      </c>
      <c r="J34" s="41">
        <v>1061</v>
      </c>
      <c r="K34" s="41">
        <v>0</v>
      </c>
      <c r="L34" s="41">
        <f t="shared" si="5"/>
        <v>1061</v>
      </c>
      <c r="M34" s="41">
        <v>354</v>
      </c>
      <c r="N34" s="41">
        <v>0</v>
      </c>
      <c r="O34" s="41">
        <f aca="true" t="shared" si="6" ref="O34:O53">SUM(M34:N34)</f>
        <v>354</v>
      </c>
      <c r="P34" s="47">
        <f>ROUND('第5表(3)-1'!J34/'第5表(3)-1'!E34*1000*1000,0)</f>
        <v>57391</v>
      </c>
    </row>
    <row r="35" spans="1:16" s="1" customFormat="1" ht="13.5" customHeight="1">
      <c r="A35" s="16"/>
      <c r="B35" s="87" t="s">
        <v>22</v>
      </c>
      <c r="C35" s="92"/>
      <c r="D35" s="41">
        <v>223542</v>
      </c>
      <c r="E35" s="41">
        <v>674</v>
      </c>
      <c r="F35" s="41">
        <f t="shared" si="4"/>
        <v>224216</v>
      </c>
      <c r="G35" s="41">
        <v>0</v>
      </c>
      <c r="H35" s="41">
        <v>10565</v>
      </c>
      <c r="I35" s="41">
        <v>1035</v>
      </c>
      <c r="J35" s="41">
        <v>9510</v>
      </c>
      <c r="K35" s="41">
        <v>20</v>
      </c>
      <c r="L35" s="41">
        <f t="shared" si="5"/>
        <v>9530</v>
      </c>
      <c r="M35" s="41">
        <v>3105</v>
      </c>
      <c r="N35" s="41">
        <v>10</v>
      </c>
      <c r="O35" s="41">
        <f t="shared" si="6"/>
        <v>3115</v>
      </c>
      <c r="P35" s="47">
        <f>ROUND('第5表(3)-1'!J35/'第5表(3)-1'!E35*1000*1000,0)</f>
        <v>79384</v>
      </c>
    </row>
    <row r="36" spans="1:16" s="1" customFormat="1" ht="13.5" customHeight="1">
      <c r="A36" s="16"/>
      <c r="B36" s="87" t="s">
        <v>23</v>
      </c>
      <c r="C36" s="92"/>
      <c r="D36" s="41">
        <v>46607</v>
      </c>
      <c r="E36" s="41">
        <v>139</v>
      </c>
      <c r="F36" s="41">
        <f t="shared" si="4"/>
        <v>46746</v>
      </c>
      <c r="G36" s="41">
        <v>0</v>
      </c>
      <c r="H36" s="41">
        <v>2562</v>
      </c>
      <c r="I36" s="41">
        <v>237</v>
      </c>
      <c r="J36" s="41">
        <v>2322</v>
      </c>
      <c r="K36" s="41">
        <v>3</v>
      </c>
      <c r="L36" s="41">
        <f t="shared" si="5"/>
        <v>2325</v>
      </c>
      <c r="M36" s="41">
        <v>1051</v>
      </c>
      <c r="N36" s="41">
        <v>1</v>
      </c>
      <c r="O36" s="41">
        <f t="shared" si="6"/>
        <v>1052</v>
      </c>
      <c r="P36" s="47">
        <f>ROUND('第5表(3)-1'!J36/'第5表(3)-1'!E36*1000*1000,0)</f>
        <v>65553</v>
      </c>
    </row>
    <row r="37" spans="1:16" s="1" customFormat="1" ht="13.5" customHeight="1">
      <c r="A37" s="18"/>
      <c r="B37" s="94" t="s">
        <v>24</v>
      </c>
      <c r="C37" s="95"/>
      <c r="D37" s="41">
        <v>42138</v>
      </c>
      <c r="E37" s="41">
        <v>103</v>
      </c>
      <c r="F37" s="41">
        <f t="shared" si="4"/>
        <v>42241</v>
      </c>
      <c r="G37" s="41">
        <v>0</v>
      </c>
      <c r="H37" s="41">
        <v>2808</v>
      </c>
      <c r="I37" s="41">
        <v>316</v>
      </c>
      <c r="J37" s="41">
        <v>2478</v>
      </c>
      <c r="K37" s="41">
        <v>14</v>
      </c>
      <c r="L37" s="41">
        <f t="shared" si="5"/>
        <v>2492</v>
      </c>
      <c r="M37" s="41">
        <v>899</v>
      </c>
      <c r="N37" s="41">
        <v>4</v>
      </c>
      <c r="O37" s="41">
        <f t="shared" si="6"/>
        <v>903</v>
      </c>
      <c r="P37" s="47">
        <f>ROUND('第5表(3)-1'!J37/'第5表(3)-1'!E37*1000*1000,0)</f>
        <v>53785</v>
      </c>
    </row>
    <row r="38" spans="1:16" s="1" customFormat="1" ht="13.5" customHeight="1">
      <c r="A38" s="16"/>
      <c r="B38" s="87" t="s">
        <v>25</v>
      </c>
      <c r="C38" s="92"/>
      <c r="D38" s="42">
        <v>86964</v>
      </c>
      <c r="E38" s="42">
        <v>403</v>
      </c>
      <c r="F38" s="42">
        <f t="shared" si="4"/>
        <v>87367</v>
      </c>
      <c r="G38" s="42">
        <v>879</v>
      </c>
      <c r="H38" s="42">
        <v>2085</v>
      </c>
      <c r="I38" s="42">
        <v>242</v>
      </c>
      <c r="J38" s="42">
        <v>1829</v>
      </c>
      <c r="K38" s="42">
        <v>14</v>
      </c>
      <c r="L38" s="42">
        <f t="shared" si="5"/>
        <v>1843</v>
      </c>
      <c r="M38" s="42">
        <v>812</v>
      </c>
      <c r="N38" s="42">
        <v>5</v>
      </c>
      <c r="O38" s="42">
        <f t="shared" si="6"/>
        <v>817</v>
      </c>
      <c r="P38" s="49">
        <f>ROUND('第5表(3)-1'!J38/'第5表(3)-1'!E38*1000*1000,0)</f>
        <v>84991</v>
      </c>
    </row>
    <row r="39" spans="1:16" s="1" customFormat="1" ht="13.5" customHeight="1">
      <c r="A39" s="16"/>
      <c r="B39" s="87" t="s">
        <v>26</v>
      </c>
      <c r="C39" s="92"/>
      <c r="D39" s="41">
        <v>105422</v>
      </c>
      <c r="E39" s="41">
        <v>20</v>
      </c>
      <c r="F39" s="41">
        <f t="shared" si="4"/>
        <v>105442</v>
      </c>
      <c r="G39" s="41">
        <v>679</v>
      </c>
      <c r="H39" s="41">
        <v>5384</v>
      </c>
      <c r="I39" s="41">
        <v>445</v>
      </c>
      <c r="J39" s="41">
        <v>4938</v>
      </c>
      <c r="K39" s="41">
        <v>1</v>
      </c>
      <c r="L39" s="41">
        <f t="shared" si="5"/>
        <v>4939</v>
      </c>
      <c r="M39" s="41">
        <v>1320</v>
      </c>
      <c r="N39" s="41">
        <v>1</v>
      </c>
      <c r="O39" s="41">
        <f t="shared" si="6"/>
        <v>1321</v>
      </c>
      <c r="P39" s="47">
        <f>ROUND('第5表(3)-1'!J39/'第5表(3)-1'!E39*1000*1000,0)</f>
        <v>69945</v>
      </c>
    </row>
    <row r="40" spans="1:16" s="1" customFormat="1" ht="13.5" customHeight="1">
      <c r="A40" s="16"/>
      <c r="B40" s="87" t="s">
        <v>27</v>
      </c>
      <c r="C40" s="92"/>
      <c r="D40" s="41">
        <v>92299</v>
      </c>
      <c r="E40" s="41">
        <v>0</v>
      </c>
      <c r="F40" s="41">
        <f t="shared" si="4"/>
        <v>92299</v>
      </c>
      <c r="G40" s="41">
        <v>0</v>
      </c>
      <c r="H40" s="41">
        <v>3824</v>
      </c>
      <c r="I40" s="41">
        <v>334</v>
      </c>
      <c r="J40" s="41">
        <v>3490</v>
      </c>
      <c r="K40" s="41">
        <v>0</v>
      </c>
      <c r="L40" s="41">
        <f t="shared" si="5"/>
        <v>3490</v>
      </c>
      <c r="M40" s="41">
        <v>1287</v>
      </c>
      <c r="N40" s="41">
        <v>0</v>
      </c>
      <c r="O40" s="41">
        <f t="shared" si="6"/>
        <v>1287</v>
      </c>
      <c r="P40" s="47">
        <f>ROUND('第5表(3)-1'!J40/'第5表(3)-1'!E40*1000*1000,0)</f>
        <v>73541</v>
      </c>
    </row>
    <row r="41" spans="1:16" s="1" customFormat="1" ht="13.5" customHeight="1">
      <c r="A41" s="16"/>
      <c r="B41" s="87" t="s">
        <v>28</v>
      </c>
      <c r="C41" s="92"/>
      <c r="D41" s="41">
        <v>166241</v>
      </c>
      <c r="E41" s="41">
        <v>2976</v>
      </c>
      <c r="F41" s="41">
        <f t="shared" si="4"/>
        <v>169217</v>
      </c>
      <c r="G41" s="41">
        <v>3054</v>
      </c>
      <c r="H41" s="41">
        <v>21469</v>
      </c>
      <c r="I41" s="41">
        <v>5515</v>
      </c>
      <c r="J41" s="41">
        <v>15555</v>
      </c>
      <c r="K41" s="41">
        <v>399</v>
      </c>
      <c r="L41" s="41">
        <f t="shared" si="5"/>
        <v>15954</v>
      </c>
      <c r="M41" s="41">
        <v>3356</v>
      </c>
      <c r="N41" s="41">
        <v>56</v>
      </c>
      <c r="O41" s="41">
        <f t="shared" si="6"/>
        <v>3412</v>
      </c>
      <c r="P41" s="47">
        <f>ROUND('第5表(3)-1'!J41/'第5表(3)-1'!E41*1000*1000,0)</f>
        <v>31700</v>
      </c>
    </row>
    <row r="42" spans="1:16" s="1" customFormat="1" ht="13.5" customHeight="1">
      <c r="A42" s="18"/>
      <c r="B42" s="94" t="s">
        <v>29</v>
      </c>
      <c r="C42" s="95"/>
      <c r="D42" s="43">
        <v>285180</v>
      </c>
      <c r="E42" s="43">
        <v>363</v>
      </c>
      <c r="F42" s="43">
        <f t="shared" si="4"/>
        <v>285543</v>
      </c>
      <c r="G42" s="43">
        <v>2561</v>
      </c>
      <c r="H42" s="43">
        <v>7059</v>
      </c>
      <c r="I42" s="43">
        <v>625</v>
      </c>
      <c r="J42" s="43">
        <v>6412</v>
      </c>
      <c r="K42" s="43">
        <v>22</v>
      </c>
      <c r="L42" s="43">
        <f t="shared" si="5"/>
        <v>6434</v>
      </c>
      <c r="M42" s="43">
        <v>1810</v>
      </c>
      <c r="N42" s="43">
        <v>7</v>
      </c>
      <c r="O42" s="43">
        <f t="shared" si="6"/>
        <v>1817</v>
      </c>
      <c r="P42" s="51">
        <f>ROUND('第5表(3)-1'!J42/'第5表(3)-1'!E42*1000*1000,0)</f>
        <v>88081</v>
      </c>
    </row>
    <row r="43" spans="1:16" s="1" customFormat="1" ht="13.5" customHeight="1">
      <c r="A43" s="16"/>
      <c r="B43" s="87" t="s">
        <v>30</v>
      </c>
      <c r="C43" s="92"/>
      <c r="D43" s="41">
        <v>65944</v>
      </c>
      <c r="E43" s="41">
        <v>1299</v>
      </c>
      <c r="F43" s="41">
        <f t="shared" si="4"/>
        <v>67243</v>
      </c>
      <c r="G43" s="41">
        <v>30</v>
      </c>
      <c r="H43" s="41">
        <v>4370</v>
      </c>
      <c r="I43" s="41">
        <v>381</v>
      </c>
      <c r="J43" s="41">
        <v>3971</v>
      </c>
      <c r="K43" s="41">
        <v>18</v>
      </c>
      <c r="L43" s="41">
        <f t="shared" si="5"/>
        <v>3989</v>
      </c>
      <c r="M43" s="41">
        <v>1442</v>
      </c>
      <c r="N43" s="41">
        <v>12</v>
      </c>
      <c r="O43" s="41">
        <f t="shared" si="6"/>
        <v>1454</v>
      </c>
      <c r="P43" s="47">
        <f>ROUND('第5表(3)-1'!J43/'第5表(3)-1'!E43*1000*1000,0)</f>
        <v>46091</v>
      </c>
    </row>
    <row r="44" spans="1:16" s="1" customFormat="1" ht="13.5" customHeight="1">
      <c r="A44" s="16"/>
      <c r="B44" s="87" t="s">
        <v>31</v>
      </c>
      <c r="C44" s="92"/>
      <c r="D44" s="41">
        <v>2459</v>
      </c>
      <c r="E44" s="41">
        <v>0</v>
      </c>
      <c r="F44" s="41">
        <f t="shared" si="4"/>
        <v>2459</v>
      </c>
      <c r="G44" s="41">
        <v>0</v>
      </c>
      <c r="H44" s="41">
        <v>88</v>
      </c>
      <c r="I44" s="41">
        <v>25</v>
      </c>
      <c r="J44" s="41">
        <v>63</v>
      </c>
      <c r="K44" s="41">
        <v>0</v>
      </c>
      <c r="L44" s="41">
        <f t="shared" si="5"/>
        <v>63</v>
      </c>
      <c r="M44" s="41">
        <v>53</v>
      </c>
      <c r="N44" s="41">
        <v>0</v>
      </c>
      <c r="O44" s="41">
        <f t="shared" si="6"/>
        <v>53</v>
      </c>
      <c r="P44" s="47">
        <f>ROUND('第5表(3)-1'!J44/'第5表(3)-1'!E44*1000*1000,0)</f>
        <v>73180</v>
      </c>
    </row>
    <row r="45" spans="1:16" s="1" customFormat="1" ht="13.5" customHeight="1">
      <c r="A45" s="16"/>
      <c r="B45" s="87" t="s">
        <v>32</v>
      </c>
      <c r="C45" s="92"/>
      <c r="D45" s="41">
        <v>61295</v>
      </c>
      <c r="E45" s="41">
        <v>108</v>
      </c>
      <c r="F45" s="41">
        <f t="shared" si="4"/>
        <v>61403</v>
      </c>
      <c r="G45" s="41">
        <v>159</v>
      </c>
      <c r="H45" s="41">
        <v>2688</v>
      </c>
      <c r="I45" s="41">
        <v>474</v>
      </c>
      <c r="J45" s="41">
        <v>2210</v>
      </c>
      <c r="K45" s="41">
        <v>4</v>
      </c>
      <c r="L45" s="41">
        <f t="shared" si="5"/>
        <v>2214</v>
      </c>
      <c r="M45" s="41">
        <v>595</v>
      </c>
      <c r="N45" s="41">
        <v>3</v>
      </c>
      <c r="O45" s="41">
        <f t="shared" si="6"/>
        <v>598</v>
      </c>
      <c r="P45" s="47">
        <f>ROUND('第5表(3)-1'!J45/'第5表(3)-1'!E45*1000*1000,0)</f>
        <v>48567</v>
      </c>
    </row>
    <row r="46" spans="1:16" s="1" customFormat="1" ht="13.5" customHeight="1">
      <c r="A46" s="16"/>
      <c r="B46" s="87" t="s">
        <v>33</v>
      </c>
      <c r="C46" s="92"/>
      <c r="D46" s="41">
        <v>54014</v>
      </c>
      <c r="E46" s="41">
        <v>746</v>
      </c>
      <c r="F46" s="41">
        <f t="shared" si="4"/>
        <v>54760</v>
      </c>
      <c r="G46" s="41">
        <v>256</v>
      </c>
      <c r="H46" s="41">
        <v>2452</v>
      </c>
      <c r="I46" s="41">
        <v>273</v>
      </c>
      <c r="J46" s="41">
        <v>2160</v>
      </c>
      <c r="K46" s="41">
        <v>19</v>
      </c>
      <c r="L46" s="41">
        <f t="shared" si="5"/>
        <v>2179</v>
      </c>
      <c r="M46" s="41">
        <v>647</v>
      </c>
      <c r="N46" s="41">
        <v>7</v>
      </c>
      <c r="O46" s="41">
        <f t="shared" si="6"/>
        <v>654</v>
      </c>
      <c r="P46" s="47">
        <f>ROUND('第5表(3)-1'!J46/'第5表(3)-1'!E46*1000*1000,0)</f>
        <v>51525</v>
      </c>
    </row>
    <row r="47" spans="1:16" s="1" customFormat="1" ht="13.5" customHeight="1">
      <c r="A47" s="18"/>
      <c r="B47" s="94" t="s">
        <v>34</v>
      </c>
      <c r="C47" s="95"/>
      <c r="D47" s="41">
        <v>71448</v>
      </c>
      <c r="E47" s="41">
        <v>0</v>
      </c>
      <c r="F47" s="41">
        <f t="shared" si="4"/>
        <v>71448</v>
      </c>
      <c r="G47" s="41">
        <v>4</v>
      </c>
      <c r="H47" s="41">
        <v>4323</v>
      </c>
      <c r="I47" s="41">
        <v>451</v>
      </c>
      <c r="J47" s="41">
        <v>3872</v>
      </c>
      <c r="K47" s="41">
        <v>0</v>
      </c>
      <c r="L47" s="41">
        <f t="shared" si="5"/>
        <v>3872</v>
      </c>
      <c r="M47" s="41">
        <v>1138</v>
      </c>
      <c r="N47" s="41">
        <v>0</v>
      </c>
      <c r="O47" s="41">
        <f t="shared" si="6"/>
        <v>1138</v>
      </c>
      <c r="P47" s="47">
        <f>ROUND('第5表(3)-1'!J47/'第5表(3)-1'!E47*1000*1000,0)</f>
        <v>52612</v>
      </c>
    </row>
    <row r="48" spans="1:16" s="1" customFormat="1" ht="13.5" customHeight="1">
      <c r="A48" s="16"/>
      <c r="B48" s="87" t="s">
        <v>35</v>
      </c>
      <c r="C48" s="92"/>
      <c r="D48" s="42">
        <v>67774</v>
      </c>
      <c r="E48" s="42">
        <v>54</v>
      </c>
      <c r="F48" s="42">
        <f t="shared" si="4"/>
        <v>67828</v>
      </c>
      <c r="G48" s="42">
        <v>116</v>
      </c>
      <c r="H48" s="42">
        <v>6150</v>
      </c>
      <c r="I48" s="42">
        <v>932</v>
      </c>
      <c r="J48" s="42">
        <v>5214</v>
      </c>
      <c r="K48" s="42">
        <v>4</v>
      </c>
      <c r="L48" s="42">
        <f t="shared" si="5"/>
        <v>5218</v>
      </c>
      <c r="M48" s="42">
        <v>972</v>
      </c>
      <c r="N48" s="42">
        <v>2</v>
      </c>
      <c r="O48" s="42">
        <f t="shared" si="6"/>
        <v>974</v>
      </c>
      <c r="P48" s="49">
        <f>ROUND('第5表(3)-1'!J48/'第5表(3)-1'!E48*1000*1000,0)</f>
        <v>54298</v>
      </c>
    </row>
    <row r="49" spans="1:16" s="1" customFormat="1" ht="13.5" customHeight="1">
      <c r="A49" s="16"/>
      <c r="B49" s="87" t="s">
        <v>36</v>
      </c>
      <c r="C49" s="92"/>
      <c r="D49" s="41">
        <v>130905</v>
      </c>
      <c r="E49" s="41">
        <v>620</v>
      </c>
      <c r="F49" s="41">
        <f t="shared" si="4"/>
        <v>131525</v>
      </c>
      <c r="G49" s="41">
        <v>515</v>
      </c>
      <c r="H49" s="41">
        <v>10783</v>
      </c>
      <c r="I49" s="41">
        <v>1563</v>
      </c>
      <c r="J49" s="41">
        <v>9178</v>
      </c>
      <c r="K49" s="41">
        <v>42</v>
      </c>
      <c r="L49" s="41">
        <f t="shared" si="5"/>
        <v>9220</v>
      </c>
      <c r="M49" s="41">
        <v>2056</v>
      </c>
      <c r="N49" s="41">
        <v>21</v>
      </c>
      <c r="O49" s="41">
        <f t="shared" si="6"/>
        <v>2077</v>
      </c>
      <c r="P49" s="47">
        <f>ROUND('第5表(3)-1'!J49/'第5表(3)-1'!E49*1000*1000,0)</f>
        <v>42826</v>
      </c>
    </row>
    <row r="50" spans="1:16" s="1" customFormat="1" ht="13.5" customHeight="1">
      <c r="A50" s="16"/>
      <c r="B50" s="87" t="s">
        <v>37</v>
      </c>
      <c r="C50" s="92"/>
      <c r="D50" s="41">
        <v>112686</v>
      </c>
      <c r="E50" s="41">
        <v>799</v>
      </c>
      <c r="F50" s="41">
        <f t="shared" si="4"/>
        <v>113485</v>
      </c>
      <c r="G50" s="41">
        <v>603</v>
      </c>
      <c r="H50" s="41">
        <v>11647</v>
      </c>
      <c r="I50" s="41">
        <v>1186</v>
      </c>
      <c r="J50" s="41">
        <v>10429</v>
      </c>
      <c r="K50" s="41">
        <v>32</v>
      </c>
      <c r="L50" s="41">
        <f t="shared" si="5"/>
        <v>10461</v>
      </c>
      <c r="M50" s="41">
        <v>2042</v>
      </c>
      <c r="N50" s="41">
        <v>18</v>
      </c>
      <c r="O50" s="41">
        <f t="shared" si="6"/>
        <v>2060</v>
      </c>
      <c r="P50" s="47">
        <f>ROUND('第5表(3)-1'!J50/'第5表(3)-1'!E50*1000*1000,0)</f>
        <v>29436</v>
      </c>
    </row>
    <row r="51" spans="1:16" s="1" customFormat="1" ht="13.5" customHeight="1">
      <c r="A51" s="16"/>
      <c r="B51" s="87" t="s">
        <v>38</v>
      </c>
      <c r="C51" s="92"/>
      <c r="D51" s="41">
        <v>111668</v>
      </c>
      <c r="E51" s="41">
        <v>526</v>
      </c>
      <c r="F51" s="41">
        <f t="shared" si="4"/>
        <v>112194</v>
      </c>
      <c r="G51" s="41">
        <v>0</v>
      </c>
      <c r="H51" s="41">
        <v>4309</v>
      </c>
      <c r="I51" s="41">
        <v>344</v>
      </c>
      <c r="J51" s="41">
        <v>3945</v>
      </c>
      <c r="K51" s="41">
        <v>20</v>
      </c>
      <c r="L51" s="41">
        <f t="shared" si="5"/>
        <v>3965</v>
      </c>
      <c r="M51" s="41">
        <v>546</v>
      </c>
      <c r="N51" s="41">
        <v>4</v>
      </c>
      <c r="O51" s="41">
        <f t="shared" si="6"/>
        <v>550</v>
      </c>
      <c r="P51" s="47">
        <f>ROUND('第5表(3)-1'!J51/'第5表(3)-1'!E51*1000*1000,0)</f>
        <v>55496</v>
      </c>
    </row>
    <row r="52" spans="1:16" s="1" customFormat="1" ht="13.5" customHeight="1">
      <c r="A52" s="18"/>
      <c r="B52" s="94" t="s">
        <v>39</v>
      </c>
      <c r="C52" s="95"/>
      <c r="D52" s="43">
        <v>48781</v>
      </c>
      <c r="E52" s="43">
        <v>9</v>
      </c>
      <c r="F52" s="43">
        <f t="shared" si="4"/>
        <v>48790</v>
      </c>
      <c r="G52" s="43">
        <v>96</v>
      </c>
      <c r="H52" s="43">
        <v>4303</v>
      </c>
      <c r="I52" s="43">
        <v>474</v>
      </c>
      <c r="J52" s="43">
        <v>3826</v>
      </c>
      <c r="K52" s="43">
        <v>3</v>
      </c>
      <c r="L52" s="43">
        <f t="shared" si="5"/>
        <v>3829</v>
      </c>
      <c r="M52" s="43">
        <v>1201</v>
      </c>
      <c r="N52" s="43">
        <v>2</v>
      </c>
      <c r="O52" s="43">
        <f t="shared" si="6"/>
        <v>1203</v>
      </c>
      <c r="P52" s="51">
        <f>ROUND('第5表(3)-1'!J52/'第5表(3)-1'!E52*1000*1000,0)</f>
        <v>51914</v>
      </c>
    </row>
    <row r="53" spans="1:16" s="1" customFormat="1" ht="13.5" customHeight="1">
      <c r="A53" s="16"/>
      <c r="B53" s="87" t="s">
        <v>40</v>
      </c>
      <c r="C53" s="92"/>
      <c r="D53" s="43">
        <v>7210</v>
      </c>
      <c r="E53" s="41">
        <v>5</v>
      </c>
      <c r="F53" s="41">
        <f t="shared" si="4"/>
        <v>7215</v>
      </c>
      <c r="G53" s="41">
        <v>8</v>
      </c>
      <c r="H53" s="41">
        <v>1061</v>
      </c>
      <c r="I53" s="41">
        <v>169</v>
      </c>
      <c r="J53" s="41">
        <v>886</v>
      </c>
      <c r="K53" s="41">
        <v>6</v>
      </c>
      <c r="L53" s="41">
        <f t="shared" si="5"/>
        <v>892</v>
      </c>
      <c r="M53" s="41">
        <v>233</v>
      </c>
      <c r="N53" s="41">
        <v>1</v>
      </c>
      <c r="O53" s="41">
        <f t="shared" si="6"/>
        <v>234</v>
      </c>
      <c r="P53" s="47">
        <f>ROUND('第5表(3)-1'!J53/'第5表(3)-1'!E53*1000*1000,0)</f>
        <v>22143</v>
      </c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1803675</v>
      </c>
      <c r="E54" s="54">
        <f t="shared" si="7"/>
        <v>8844</v>
      </c>
      <c r="F54" s="54">
        <f t="shared" si="7"/>
        <v>1812519</v>
      </c>
      <c r="G54" s="54">
        <f t="shared" si="7"/>
        <v>8962</v>
      </c>
      <c r="H54" s="54">
        <f t="shared" si="7"/>
        <v>109360</v>
      </c>
      <c r="I54" s="54">
        <f t="shared" si="7"/>
        <v>15311</v>
      </c>
      <c r="J54" s="54">
        <f t="shared" si="7"/>
        <v>93428</v>
      </c>
      <c r="K54" s="54">
        <f t="shared" si="7"/>
        <v>621</v>
      </c>
      <c r="L54" s="54">
        <f t="shared" si="7"/>
        <v>94049</v>
      </c>
      <c r="M54" s="61">
        <f t="shared" si="7"/>
        <v>24959</v>
      </c>
      <c r="N54" s="54">
        <f t="shared" si="7"/>
        <v>154</v>
      </c>
      <c r="O54" s="55">
        <f t="shared" si="7"/>
        <v>25113</v>
      </c>
      <c r="P54" s="56">
        <f>ROUND('第5表(3)-1'!J54/'第5表(3)-1'!E54*1000*1000,0)</f>
        <v>53165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7620671</v>
      </c>
      <c r="E55" s="65">
        <f t="shared" si="8"/>
        <v>64559</v>
      </c>
      <c r="F55" s="65">
        <f t="shared" si="8"/>
        <v>7685230</v>
      </c>
      <c r="G55" s="65">
        <f t="shared" si="8"/>
        <v>31083</v>
      </c>
      <c r="H55" s="65">
        <f t="shared" si="8"/>
        <v>453480</v>
      </c>
      <c r="I55" s="65">
        <f t="shared" si="8"/>
        <v>55814</v>
      </c>
      <c r="J55" s="65">
        <f t="shared" si="8"/>
        <v>395350</v>
      </c>
      <c r="K55" s="65">
        <f t="shared" si="8"/>
        <v>2316</v>
      </c>
      <c r="L55" s="65">
        <f t="shared" si="8"/>
        <v>397666</v>
      </c>
      <c r="M55" s="65">
        <f t="shared" si="8"/>
        <v>107589</v>
      </c>
      <c r="N55" s="65">
        <f t="shared" si="8"/>
        <v>656</v>
      </c>
      <c r="O55" s="67">
        <f t="shared" si="8"/>
        <v>108245</v>
      </c>
      <c r="P55" s="68">
        <f>ROUND('第5表(3)-1'!J55/'第5表(3)-1'!E55*1000*1000,0)</f>
        <v>51463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zoomScaleSheetLayoutView="87" workbookViewId="0" topLeftCell="A1">
      <selection activeCell="A5" sqref="A5:C5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26" width="8.375" style="22" customWidth="1"/>
    <col min="27" max="16384" width="9.00390625" style="22" customWidth="1"/>
  </cols>
  <sheetData>
    <row r="1" spans="1:14" s="3" customFormat="1" ht="14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0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0.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55" t="s">
        <v>51</v>
      </c>
      <c r="E5" s="156"/>
      <c r="F5" s="157"/>
      <c r="G5" s="155" t="s">
        <v>57</v>
      </c>
      <c r="H5" s="156"/>
      <c r="I5" s="157"/>
      <c r="J5" s="155" t="s">
        <v>50</v>
      </c>
      <c r="K5" s="156"/>
      <c r="L5" s="157"/>
      <c r="M5" s="155" t="s">
        <v>62</v>
      </c>
      <c r="N5" s="156"/>
      <c r="O5" s="157"/>
      <c r="P5" s="23"/>
    </row>
    <row r="6" spans="1:16" s="6" customFormat="1" ht="13.5" customHeight="1">
      <c r="A6" s="7"/>
      <c r="B6" s="8"/>
      <c r="C6" s="9"/>
      <c r="D6" s="11"/>
      <c r="E6" s="11" t="s">
        <v>68</v>
      </c>
      <c r="F6" s="11" t="s">
        <v>68</v>
      </c>
      <c r="G6" s="11"/>
      <c r="H6" s="11" t="s">
        <v>68</v>
      </c>
      <c r="I6" s="11" t="s">
        <v>68</v>
      </c>
      <c r="J6" s="11"/>
      <c r="K6" s="11" t="s">
        <v>68</v>
      </c>
      <c r="L6" s="11" t="s">
        <v>68</v>
      </c>
      <c r="M6" s="11"/>
      <c r="N6" s="11" t="s">
        <v>68</v>
      </c>
      <c r="O6" s="11" t="s">
        <v>68</v>
      </c>
      <c r="P6" s="24"/>
    </row>
    <row r="7" spans="1:16" s="6" customFormat="1" ht="13.5" customHeight="1">
      <c r="A7" s="7"/>
      <c r="B7" s="8"/>
      <c r="D7" s="11" t="s">
        <v>53</v>
      </c>
      <c r="E7" s="11" t="s">
        <v>54</v>
      </c>
      <c r="F7" s="11" t="s">
        <v>69</v>
      </c>
      <c r="G7" s="11" t="s">
        <v>58</v>
      </c>
      <c r="H7" s="11" t="s">
        <v>54</v>
      </c>
      <c r="I7" s="11" t="s">
        <v>69</v>
      </c>
      <c r="J7" s="11" t="s">
        <v>58</v>
      </c>
      <c r="K7" s="11" t="s">
        <v>54</v>
      </c>
      <c r="L7" s="11" t="s">
        <v>69</v>
      </c>
      <c r="M7" s="11" t="s">
        <v>100</v>
      </c>
      <c r="N7" s="11" t="s">
        <v>54</v>
      </c>
      <c r="O7" s="11" t="s">
        <v>69</v>
      </c>
      <c r="P7" s="24" t="s">
        <v>45</v>
      </c>
    </row>
    <row r="8" spans="1:16" s="6" customFormat="1" ht="7.5" customHeight="1">
      <c r="A8" s="7"/>
      <c r="B8" s="8"/>
      <c r="D8" s="10"/>
      <c r="E8" s="10"/>
      <c r="F8" s="10"/>
      <c r="G8" s="11"/>
      <c r="H8" s="11"/>
      <c r="I8" s="11"/>
      <c r="J8" s="10"/>
      <c r="K8" s="10"/>
      <c r="L8" s="10"/>
      <c r="M8" s="10"/>
      <c r="N8" s="10"/>
      <c r="O8" s="10"/>
      <c r="P8" s="12"/>
    </row>
    <row r="9" spans="1:16" s="6" customFormat="1" ht="7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5" customFormat="1" ht="13.5" customHeight="1">
      <c r="A10" s="121" t="s">
        <v>43</v>
      </c>
      <c r="B10" s="122"/>
      <c r="C10" s="122"/>
      <c r="D10" s="13" t="s">
        <v>91</v>
      </c>
      <c r="E10" s="13" t="s">
        <v>92</v>
      </c>
      <c r="F10" s="13" t="s">
        <v>92</v>
      </c>
      <c r="G10" s="13" t="s">
        <v>49</v>
      </c>
      <c r="H10" s="13" t="s">
        <v>49</v>
      </c>
      <c r="I10" s="13" t="s">
        <v>49</v>
      </c>
      <c r="J10" s="13" t="s">
        <v>49</v>
      </c>
      <c r="K10" s="13" t="s">
        <v>49</v>
      </c>
      <c r="L10" s="13" t="s">
        <v>49</v>
      </c>
      <c r="M10" s="13" t="s">
        <v>66</v>
      </c>
      <c r="N10" s="13" t="s">
        <v>66</v>
      </c>
      <c r="O10" s="13" t="s">
        <v>66</v>
      </c>
      <c r="P10" s="14" t="s">
        <v>44</v>
      </c>
    </row>
    <row r="11" spans="1:17" s="1" customFormat="1" ht="12.75" customHeight="1">
      <c r="A11" s="115"/>
      <c r="B11" s="116" t="s">
        <v>0</v>
      </c>
      <c r="C11" s="116"/>
      <c r="D11" s="40">
        <v>126059</v>
      </c>
      <c r="E11" s="40">
        <v>630</v>
      </c>
      <c r="F11" s="40">
        <v>125429</v>
      </c>
      <c r="G11" s="40">
        <v>2024629</v>
      </c>
      <c r="H11" s="40">
        <v>984</v>
      </c>
      <c r="I11" s="40">
        <v>2023645</v>
      </c>
      <c r="J11" s="40">
        <v>1405960</v>
      </c>
      <c r="K11" s="40">
        <v>689</v>
      </c>
      <c r="L11" s="40">
        <v>1405271</v>
      </c>
      <c r="M11" s="40">
        <v>309</v>
      </c>
      <c r="N11" s="40">
        <v>4</v>
      </c>
      <c r="O11" s="40">
        <v>305</v>
      </c>
      <c r="P11" s="88">
        <v>249</v>
      </c>
      <c r="Q11" s="113"/>
    </row>
    <row r="12" spans="1:16" s="1" customFormat="1" ht="12.75" customHeight="1">
      <c r="A12" s="16"/>
      <c r="B12" s="87" t="s">
        <v>1</v>
      </c>
      <c r="C12" s="87"/>
      <c r="D12" s="41">
        <v>124502</v>
      </c>
      <c r="E12" s="41">
        <v>24</v>
      </c>
      <c r="F12" s="41">
        <v>124478</v>
      </c>
      <c r="G12" s="41">
        <v>2164385</v>
      </c>
      <c r="H12" s="41">
        <v>180</v>
      </c>
      <c r="I12" s="41">
        <v>2164205</v>
      </c>
      <c r="J12" s="41">
        <v>1492212</v>
      </c>
      <c r="K12" s="41">
        <v>126</v>
      </c>
      <c r="L12" s="41">
        <v>1492086</v>
      </c>
      <c r="M12" s="41">
        <v>323</v>
      </c>
      <c r="N12" s="41">
        <v>4</v>
      </c>
      <c r="O12" s="41">
        <v>319</v>
      </c>
      <c r="P12" s="89">
        <v>216</v>
      </c>
    </row>
    <row r="13" spans="1:16" s="1" customFormat="1" ht="12.75" customHeight="1">
      <c r="A13" s="16"/>
      <c r="B13" s="87" t="s">
        <v>2</v>
      </c>
      <c r="C13" s="87"/>
      <c r="D13" s="41">
        <v>74027</v>
      </c>
      <c r="E13" s="41">
        <v>413</v>
      </c>
      <c r="F13" s="41">
        <v>73614</v>
      </c>
      <c r="G13" s="41">
        <v>625407</v>
      </c>
      <c r="H13" s="41">
        <v>963</v>
      </c>
      <c r="I13" s="41">
        <v>624444</v>
      </c>
      <c r="J13" s="41">
        <v>436923</v>
      </c>
      <c r="K13" s="41">
        <v>674</v>
      </c>
      <c r="L13" s="41">
        <v>436249</v>
      </c>
      <c r="M13" s="41">
        <v>242</v>
      </c>
      <c r="N13" s="41">
        <v>3</v>
      </c>
      <c r="O13" s="41">
        <v>239</v>
      </c>
      <c r="P13" s="89">
        <v>161</v>
      </c>
    </row>
    <row r="14" spans="1:16" s="1" customFormat="1" ht="12.75" customHeight="1">
      <c r="A14" s="16"/>
      <c r="B14" s="87" t="s">
        <v>4</v>
      </c>
      <c r="C14" s="87"/>
      <c r="D14" s="41">
        <v>138943</v>
      </c>
      <c r="E14" s="41">
        <v>0</v>
      </c>
      <c r="F14" s="41">
        <v>138943</v>
      </c>
      <c r="G14" s="41">
        <v>907320</v>
      </c>
      <c r="H14" s="41">
        <v>0</v>
      </c>
      <c r="I14" s="41">
        <v>907320</v>
      </c>
      <c r="J14" s="41">
        <v>632939</v>
      </c>
      <c r="K14" s="41">
        <v>0</v>
      </c>
      <c r="L14" s="41">
        <v>632939</v>
      </c>
      <c r="M14" s="41">
        <v>328</v>
      </c>
      <c r="N14" s="41">
        <v>0</v>
      </c>
      <c r="O14" s="41">
        <v>328</v>
      </c>
      <c r="P14" s="89">
        <v>203</v>
      </c>
    </row>
    <row r="15" spans="1:16" s="1" customFormat="1" ht="12.75" customHeight="1">
      <c r="A15" s="18"/>
      <c r="B15" s="94" t="s">
        <v>84</v>
      </c>
      <c r="C15" s="94"/>
      <c r="D15" s="43">
        <v>54885</v>
      </c>
      <c r="E15" s="43">
        <v>160</v>
      </c>
      <c r="F15" s="43">
        <v>54725</v>
      </c>
      <c r="G15" s="43">
        <v>258280</v>
      </c>
      <c r="H15" s="43">
        <v>715</v>
      </c>
      <c r="I15" s="43">
        <v>257565</v>
      </c>
      <c r="J15" s="43">
        <v>180675</v>
      </c>
      <c r="K15" s="43">
        <v>501</v>
      </c>
      <c r="L15" s="43">
        <v>180174</v>
      </c>
      <c r="M15" s="43">
        <v>216</v>
      </c>
      <c r="N15" s="43">
        <v>6</v>
      </c>
      <c r="O15" s="43">
        <v>210</v>
      </c>
      <c r="P15" s="90">
        <v>152</v>
      </c>
    </row>
    <row r="16" spans="1:16" s="1" customFormat="1" ht="12.75" customHeight="1">
      <c r="A16" s="17"/>
      <c r="B16" s="91" t="s">
        <v>85</v>
      </c>
      <c r="C16" s="91"/>
      <c r="D16" s="42">
        <v>26966</v>
      </c>
      <c r="E16" s="42">
        <v>560</v>
      </c>
      <c r="F16" s="42">
        <v>26406</v>
      </c>
      <c r="G16" s="42">
        <v>117499</v>
      </c>
      <c r="H16" s="42">
        <v>804</v>
      </c>
      <c r="I16" s="42">
        <v>116695</v>
      </c>
      <c r="J16" s="42">
        <v>81296</v>
      </c>
      <c r="K16" s="42">
        <v>562</v>
      </c>
      <c r="L16" s="42">
        <v>80734</v>
      </c>
      <c r="M16" s="42">
        <v>70</v>
      </c>
      <c r="N16" s="42">
        <v>3</v>
      </c>
      <c r="O16" s="42">
        <v>67</v>
      </c>
      <c r="P16" s="93">
        <v>46</v>
      </c>
    </row>
    <row r="17" spans="1:16" s="1" customFormat="1" ht="12.75" customHeight="1">
      <c r="A17" s="16"/>
      <c r="B17" s="87" t="s">
        <v>81</v>
      </c>
      <c r="C17" s="87"/>
      <c r="D17" s="41">
        <v>56536</v>
      </c>
      <c r="E17" s="41">
        <v>0</v>
      </c>
      <c r="F17" s="41">
        <v>56536</v>
      </c>
      <c r="G17" s="41">
        <v>709458</v>
      </c>
      <c r="H17" s="41">
        <v>0</v>
      </c>
      <c r="I17" s="41">
        <v>709458</v>
      </c>
      <c r="J17" s="41">
        <v>494531</v>
      </c>
      <c r="K17" s="41">
        <v>0</v>
      </c>
      <c r="L17" s="41">
        <v>494531</v>
      </c>
      <c r="M17" s="41">
        <v>108</v>
      </c>
      <c r="N17" s="41">
        <v>0</v>
      </c>
      <c r="O17" s="41">
        <v>108</v>
      </c>
      <c r="P17" s="89">
        <v>70</v>
      </c>
    </row>
    <row r="18" spans="1:16" s="1" customFormat="1" ht="12.75" customHeight="1">
      <c r="A18" s="16"/>
      <c r="B18" s="87" t="s">
        <v>98</v>
      </c>
      <c r="C18" s="87"/>
      <c r="D18" s="41">
        <v>21810</v>
      </c>
      <c r="E18" s="41">
        <v>172</v>
      </c>
      <c r="F18" s="41">
        <v>21638</v>
      </c>
      <c r="G18" s="41">
        <v>44708</v>
      </c>
      <c r="H18" s="41">
        <v>511</v>
      </c>
      <c r="I18" s="41">
        <v>44197</v>
      </c>
      <c r="J18" s="41">
        <v>31258</v>
      </c>
      <c r="K18" s="41">
        <v>358</v>
      </c>
      <c r="L18" s="41">
        <v>30900</v>
      </c>
      <c r="M18" s="41">
        <v>60</v>
      </c>
      <c r="N18" s="41">
        <v>2</v>
      </c>
      <c r="O18" s="41">
        <v>58</v>
      </c>
      <c r="P18" s="89">
        <v>37</v>
      </c>
    </row>
    <row r="19" spans="1:16" s="1" customFormat="1" ht="12.75" customHeight="1">
      <c r="A19" s="16"/>
      <c r="B19" s="87" t="s">
        <v>86</v>
      </c>
      <c r="C19" s="87"/>
      <c r="D19" s="41">
        <v>24719</v>
      </c>
      <c r="E19" s="41">
        <v>741</v>
      </c>
      <c r="F19" s="41">
        <v>23978</v>
      </c>
      <c r="G19" s="41">
        <v>111984</v>
      </c>
      <c r="H19" s="41">
        <v>1007</v>
      </c>
      <c r="I19" s="41">
        <v>110977</v>
      </c>
      <c r="J19" s="41">
        <v>78386</v>
      </c>
      <c r="K19" s="41">
        <v>702</v>
      </c>
      <c r="L19" s="41">
        <v>77684</v>
      </c>
      <c r="M19" s="41">
        <v>80</v>
      </c>
      <c r="N19" s="41">
        <v>11</v>
      </c>
      <c r="O19" s="41">
        <v>69</v>
      </c>
      <c r="P19" s="89">
        <v>63</v>
      </c>
    </row>
    <row r="20" spans="1:16" s="1" customFormat="1" ht="12.75" customHeight="1">
      <c r="A20" s="16"/>
      <c r="B20" s="87" t="s">
        <v>104</v>
      </c>
      <c r="C20" s="87"/>
      <c r="D20" s="41">
        <v>2472</v>
      </c>
      <c r="E20" s="41">
        <v>0</v>
      </c>
      <c r="F20" s="41">
        <v>2472</v>
      </c>
      <c r="G20" s="41">
        <v>3170</v>
      </c>
      <c r="H20" s="41">
        <v>0</v>
      </c>
      <c r="I20" s="41">
        <v>3170</v>
      </c>
      <c r="J20" s="41">
        <v>2219</v>
      </c>
      <c r="K20" s="41">
        <v>0</v>
      </c>
      <c r="L20" s="41">
        <v>2219</v>
      </c>
      <c r="M20" s="41">
        <v>2</v>
      </c>
      <c r="N20" s="41">
        <v>0</v>
      </c>
      <c r="O20" s="41">
        <v>2</v>
      </c>
      <c r="P20" s="89">
        <v>2</v>
      </c>
    </row>
    <row r="21" spans="1:16" s="1" customFormat="1" ht="12.75" customHeight="1">
      <c r="A21" s="17"/>
      <c r="B21" s="91" t="s">
        <v>72</v>
      </c>
      <c r="C21" s="91"/>
      <c r="D21" s="42">
        <v>19587</v>
      </c>
      <c r="E21" s="42">
        <v>9</v>
      </c>
      <c r="F21" s="42">
        <v>19578</v>
      </c>
      <c r="G21" s="42">
        <v>210958</v>
      </c>
      <c r="H21" s="42">
        <v>11</v>
      </c>
      <c r="I21" s="42">
        <v>210947</v>
      </c>
      <c r="J21" s="42">
        <v>144373</v>
      </c>
      <c r="K21" s="42">
        <v>7</v>
      </c>
      <c r="L21" s="42">
        <v>144366</v>
      </c>
      <c r="M21" s="42">
        <v>63</v>
      </c>
      <c r="N21" s="42">
        <v>1</v>
      </c>
      <c r="O21" s="42">
        <v>62</v>
      </c>
      <c r="P21" s="93">
        <v>44</v>
      </c>
    </row>
    <row r="22" spans="1:16" s="1" customFormat="1" ht="12.75" customHeight="1">
      <c r="A22" s="16"/>
      <c r="B22" s="87" t="s">
        <v>87</v>
      </c>
      <c r="C22" s="87"/>
      <c r="D22" s="41">
        <v>105763</v>
      </c>
      <c r="E22" s="41">
        <v>189</v>
      </c>
      <c r="F22" s="41">
        <v>105574</v>
      </c>
      <c r="G22" s="41">
        <v>808892</v>
      </c>
      <c r="H22" s="41">
        <v>1085</v>
      </c>
      <c r="I22" s="41">
        <v>807807</v>
      </c>
      <c r="J22" s="41">
        <v>564533</v>
      </c>
      <c r="K22" s="41">
        <v>759</v>
      </c>
      <c r="L22" s="41">
        <v>563774</v>
      </c>
      <c r="M22" s="41">
        <v>252</v>
      </c>
      <c r="N22" s="41">
        <v>4</v>
      </c>
      <c r="O22" s="41">
        <v>248</v>
      </c>
      <c r="P22" s="89">
        <v>180</v>
      </c>
    </row>
    <row r="23" spans="1:16" s="1" customFormat="1" ht="12.75" customHeight="1">
      <c r="A23" s="16"/>
      <c r="B23" s="87" t="s">
        <v>73</v>
      </c>
      <c r="C23" s="87"/>
      <c r="D23" s="41">
        <v>64795</v>
      </c>
      <c r="E23" s="41">
        <v>42</v>
      </c>
      <c r="F23" s="41">
        <v>64753</v>
      </c>
      <c r="G23" s="41">
        <v>1062193</v>
      </c>
      <c r="H23" s="41">
        <v>332</v>
      </c>
      <c r="I23" s="41">
        <v>1061861</v>
      </c>
      <c r="J23" s="41">
        <v>738229</v>
      </c>
      <c r="K23" s="41">
        <v>232</v>
      </c>
      <c r="L23" s="41">
        <v>737997</v>
      </c>
      <c r="M23" s="41">
        <v>115</v>
      </c>
      <c r="N23" s="41">
        <v>2</v>
      </c>
      <c r="O23" s="41">
        <v>113</v>
      </c>
      <c r="P23" s="89">
        <v>75</v>
      </c>
    </row>
    <row r="24" spans="1:16" s="1" customFormat="1" ht="12.75" customHeight="1">
      <c r="A24" s="16"/>
      <c r="B24" s="87" t="s">
        <v>88</v>
      </c>
      <c r="C24" s="87"/>
      <c r="D24" s="41">
        <v>18178</v>
      </c>
      <c r="E24" s="41">
        <v>294</v>
      </c>
      <c r="F24" s="41">
        <v>17884</v>
      </c>
      <c r="G24" s="41">
        <v>76050</v>
      </c>
      <c r="H24" s="41">
        <v>658</v>
      </c>
      <c r="I24" s="41">
        <v>75392</v>
      </c>
      <c r="J24" s="41">
        <v>53235</v>
      </c>
      <c r="K24" s="41">
        <v>461</v>
      </c>
      <c r="L24" s="41">
        <v>52774</v>
      </c>
      <c r="M24" s="41">
        <v>59</v>
      </c>
      <c r="N24" s="41">
        <v>3</v>
      </c>
      <c r="O24" s="41">
        <v>56</v>
      </c>
      <c r="P24" s="89">
        <v>39</v>
      </c>
    </row>
    <row r="25" spans="1:16" s="38" customFormat="1" ht="12.75" customHeight="1">
      <c r="A25" s="53"/>
      <c r="B25" s="100" t="s">
        <v>19</v>
      </c>
      <c r="C25" s="100"/>
      <c r="D25" s="54">
        <f aca="true" t="shared" si="0" ref="D25:P25">SUM(D11:D24)</f>
        <v>859242</v>
      </c>
      <c r="E25" s="54">
        <f t="shared" si="0"/>
        <v>3234</v>
      </c>
      <c r="F25" s="54">
        <f t="shared" si="0"/>
        <v>856008</v>
      </c>
      <c r="G25" s="54">
        <f t="shared" si="0"/>
        <v>9124933</v>
      </c>
      <c r="H25" s="54">
        <f t="shared" si="0"/>
        <v>7250</v>
      </c>
      <c r="I25" s="54">
        <f t="shared" si="0"/>
        <v>9117683</v>
      </c>
      <c r="J25" s="54">
        <f t="shared" si="0"/>
        <v>6336769</v>
      </c>
      <c r="K25" s="54">
        <f t="shared" si="0"/>
        <v>5071</v>
      </c>
      <c r="L25" s="54">
        <f t="shared" si="0"/>
        <v>6331698</v>
      </c>
      <c r="M25" s="54">
        <f t="shared" si="0"/>
        <v>2227</v>
      </c>
      <c r="N25" s="54">
        <f t="shared" si="0"/>
        <v>43</v>
      </c>
      <c r="O25" s="54">
        <f t="shared" si="0"/>
        <v>2184</v>
      </c>
      <c r="P25" s="118">
        <f t="shared" si="0"/>
        <v>1537</v>
      </c>
    </row>
    <row r="26" spans="1:16" s="1" customFormat="1" ht="12.75" customHeight="1">
      <c r="A26" s="17"/>
      <c r="B26" s="91" t="s">
        <v>20</v>
      </c>
      <c r="C26" s="117"/>
      <c r="D26" s="42">
        <v>8977</v>
      </c>
      <c r="E26" s="42">
        <v>0</v>
      </c>
      <c r="F26" s="42">
        <v>8977</v>
      </c>
      <c r="G26" s="42">
        <v>161465</v>
      </c>
      <c r="H26" s="42">
        <v>0</v>
      </c>
      <c r="I26" s="42">
        <v>161465</v>
      </c>
      <c r="J26" s="42">
        <v>113025</v>
      </c>
      <c r="K26" s="42">
        <v>0</v>
      </c>
      <c r="L26" s="42">
        <v>113025</v>
      </c>
      <c r="M26" s="42">
        <v>26</v>
      </c>
      <c r="N26" s="42">
        <v>0</v>
      </c>
      <c r="O26" s="42">
        <v>26</v>
      </c>
      <c r="P26" s="93">
        <v>23</v>
      </c>
    </row>
    <row r="27" spans="1:16" s="1" customFormat="1" ht="12.75" customHeight="1">
      <c r="A27" s="16"/>
      <c r="B27" s="87" t="s">
        <v>21</v>
      </c>
      <c r="C27" s="92"/>
      <c r="D27" s="41">
        <v>11130</v>
      </c>
      <c r="E27" s="41">
        <v>0</v>
      </c>
      <c r="F27" s="41">
        <v>11130</v>
      </c>
      <c r="G27" s="41">
        <v>201023</v>
      </c>
      <c r="H27" s="41">
        <v>0</v>
      </c>
      <c r="I27" s="41">
        <v>201023</v>
      </c>
      <c r="J27" s="41">
        <v>140716</v>
      </c>
      <c r="K27" s="41">
        <v>0</v>
      </c>
      <c r="L27" s="41">
        <v>140716</v>
      </c>
      <c r="M27" s="41">
        <v>30</v>
      </c>
      <c r="N27" s="41">
        <v>0</v>
      </c>
      <c r="O27" s="41">
        <v>30</v>
      </c>
      <c r="P27" s="89">
        <v>24</v>
      </c>
    </row>
    <row r="28" spans="1:16" s="1" customFormat="1" ht="12.75" customHeight="1">
      <c r="A28" s="16"/>
      <c r="B28" s="87" t="s">
        <v>78</v>
      </c>
      <c r="C28" s="92"/>
      <c r="D28" s="41">
        <v>12412</v>
      </c>
      <c r="E28" s="41">
        <v>0</v>
      </c>
      <c r="F28" s="41">
        <v>12412</v>
      </c>
      <c r="G28" s="41">
        <v>143277</v>
      </c>
      <c r="H28" s="41">
        <v>0</v>
      </c>
      <c r="I28" s="41">
        <v>143277</v>
      </c>
      <c r="J28" s="41">
        <v>100294</v>
      </c>
      <c r="K28" s="41">
        <v>0</v>
      </c>
      <c r="L28" s="41">
        <v>100294</v>
      </c>
      <c r="M28" s="41">
        <v>19</v>
      </c>
      <c r="N28" s="41">
        <v>0</v>
      </c>
      <c r="O28" s="41">
        <v>19</v>
      </c>
      <c r="P28" s="89">
        <v>7</v>
      </c>
    </row>
    <row r="29" spans="1:16" s="1" customFormat="1" ht="12.75" customHeight="1">
      <c r="A29" s="16"/>
      <c r="B29" s="87" t="s">
        <v>105</v>
      </c>
      <c r="C29" s="92"/>
      <c r="D29" s="41">
        <v>644</v>
      </c>
      <c r="E29" s="41">
        <v>0</v>
      </c>
      <c r="F29" s="41">
        <v>644</v>
      </c>
      <c r="G29" s="41">
        <v>5713</v>
      </c>
      <c r="H29" s="41">
        <v>0</v>
      </c>
      <c r="I29" s="41">
        <v>5713</v>
      </c>
      <c r="J29" s="41">
        <v>3999</v>
      </c>
      <c r="K29" s="41">
        <v>0</v>
      </c>
      <c r="L29" s="41">
        <v>3999</v>
      </c>
      <c r="M29" s="41">
        <v>1</v>
      </c>
      <c r="N29" s="41">
        <v>0</v>
      </c>
      <c r="O29" s="41">
        <v>1</v>
      </c>
      <c r="P29" s="89">
        <v>1</v>
      </c>
    </row>
    <row r="30" spans="1:16" s="1" customFormat="1" ht="12.75" customHeight="1">
      <c r="A30" s="16"/>
      <c r="B30" s="87" t="s">
        <v>89</v>
      </c>
      <c r="C30" s="92"/>
      <c r="D30" s="41">
        <v>17877</v>
      </c>
      <c r="E30" s="41">
        <v>0</v>
      </c>
      <c r="F30" s="41">
        <v>17877</v>
      </c>
      <c r="G30" s="41">
        <v>93857</v>
      </c>
      <c r="H30" s="41">
        <v>0</v>
      </c>
      <c r="I30" s="41">
        <v>93857</v>
      </c>
      <c r="J30" s="41">
        <v>65700</v>
      </c>
      <c r="K30" s="41">
        <v>0</v>
      </c>
      <c r="L30" s="41">
        <v>65700</v>
      </c>
      <c r="M30" s="41">
        <v>33</v>
      </c>
      <c r="N30" s="41">
        <v>0</v>
      </c>
      <c r="O30" s="41">
        <v>33</v>
      </c>
      <c r="P30" s="89">
        <v>26</v>
      </c>
    </row>
    <row r="31" spans="1:16" s="1" customFormat="1" ht="12.75" customHeight="1">
      <c r="A31" s="16"/>
      <c r="B31" s="91" t="s">
        <v>30</v>
      </c>
      <c r="C31" s="117"/>
      <c r="D31" s="42">
        <v>43535</v>
      </c>
      <c r="E31" s="42">
        <v>0</v>
      </c>
      <c r="F31" s="42">
        <v>43535</v>
      </c>
      <c r="G31" s="42">
        <v>367257</v>
      </c>
      <c r="H31" s="42">
        <v>0</v>
      </c>
      <c r="I31" s="42">
        <v>367257</v>
      </c>
      <c r="J31" s="42">
        <v>257049</v>
      </c>
      <c r="K31" s="42">
        <v>0</v>
      </c>
      <c r="L31" s="42">
        <v>257049</v>
      </c>
      <c r="M31" s="42">
        <v>103</v>
      </c>
      <c r="N31" s="42">
        <v>0</v>
      </c>
      <c r="O31" s="42">
        <v>103</v>
      </c>
      <c r="P31" s="93">
        <v>70</v>
      </c>
    </row>
    <row r="32" spans="1:16" s="1" customFormat="1" ht="12.75" customHeight="1">
      <c r="A32" s="17"/>
      <c r="B32" s="87" t="s">
        <v>31</v>
      </c>
      <c r="C32" s="92"/>
      <c r="D32" s="41">
        <v>1612</v>
      </c>
      <c r="E32" s="41">
        <v>0</v>
      </c>
      <c r="F32" s="41">
        <v>1612</v>
      </c>
      <c r="G32" s="41">
        <v>40680</v>
      </c>
      <c r="H32" s="41">
        <v>0</v>
      </c>
      <c r="I32" s="41">
        <v>40680</v>
      </c>
      <c r="J32" s="41">
        <v>28476</v>
      </c>
      <c r="K32" s="41">
        <v>0</v>
      </c>
      <c r="L32" s="41">
        <v>28476</v>
      </c>
      <c r="M32" s="41">
        <v>4</v>
      </c>
      <c r="N32" s="41">
        <v>0</v>
      </c>
      <c r="O32" s="41">
        <v>4</v>
      </c>
      <c r="P32" s="89">
        <v>4</v>
      </c>
    </row>
    <row r="33" spans="1:16" s="1" customFormat="1" ht="12.75" customHeight="1">
      <c r="A33" s="16"/>
      <c r="B33" s="87" t="s">
        <v>103</v>
      </c>
      <c r="C33" s="92"/>
      <c r="D33" s="43">
        <v>15433</v>
      </c>
      <c r="E33" s="41">
        <v>0</v>
      </c>
      <c r="F33" s="41">
        <v>15433</v>
      </c>
      <c r="G33" s="41">
        <v>100715</v>
      </c>
      <c r="H33" s="41">
        <v>0</v>
      </c>
      <c r="I33" s="41">
        <v>100715</v>
      </c>
      <c r="J33" s="41">
        <v>68080</v>
      </c>
      <c r="K33" s="41">
        <v>0</v>
      </c>
      <c r="L33" s="41">
        <v>68080</v>
      </c>
      <c r="M33" s="41">
        <v>19</v>
      </c>
      <c r="N33" s="41">
        <v>0</v>
      </c>
      <c r="O33" s="41">
        <v>19</v>
      </c>
      <c r="P33" s="90">
        <v>7</v>
      </c>
    </row>
    <row r="34" spans="1:16" s="1" customFormat="1" ht="12.75" customHeight="1">
      <c r="A34" s="57"/>
      <c r="B34" s="58" t="s">
        <v>41</v>
      </c>
      <c r="C34" s="59"/>
      <c r="D34" s="54">
        <f>SUM(D26:D33)</f>
        <v>111620</v>
      </c>
      <c r="E34" s="54">
        <f aca="true" t="shared" si="1" ref="E34:O34">SUM(E26:E33)</f>
        <v>0</v>
      </c>
      <c r="F34" s="54">
        <f>SUM(F26:F33)</f>
        <v>111620</v>
      </c>
      <c r="G34" s="54">
        <f t="shared" si="1"/>
        <v>1113987</v>
      </c>
      <c r="H34" s="54">
        <f t="shared" si="1"/>
        <v>0</v>
      </c>
      <c r="I34" s="54">
        <f t="shared" si="1"/>
        <v>1113987</v>
      </c>
      <c r="J34" s="54">
        <f t="shared" si="1"/>
        <v>777339</v>
      </c>
      <c r="K34" s="54">
        <f t="shared" si="1"/>
        <v>0</v>
      </c>
      <c r="L34" s="54">
        <f t="shared" si="1"/>
        <v>777339</v>
      </c>
      <c r="M34" s="61">
        <f t="shared" si="1"/>
        <v>235</v>
      </c>
      <c r="N34" s="54">
        <f t="shared" si="1"/>
        <v>0</v>
      </c>
      <c r="O34" s="55">
        <f t="shared" si="1"/>
        <v>235</v>
      </c>
      <c r="P34" s="56">
        <f>SUM(P26:P33)</f>
        <v>162</v>
      </c>
    </row>
    <row r="35" spans="1:16" s="1" customFormat="1" ht="12.75" customHeight="1">
      <c r="A35" s="62"/>
      <c r="B35" s="63" t="s">
        <v>42</v>
      </c>
      <c r="C35" s="64"/>
      <c r="D35" s="65">
        <f>D25+D34</f>
        <v>970862</v>
      </c>
      <c r="E35" s="65">
        <f aca="true" t="shared" si="2" ref="E35:P35">E25+E34</f>
        <v>3234</v>
      </c>
      <c r="F35" s="65">
        <f t="shared" si="2"/>
        <v>967628</v>
      </c>
      <c r="G35" s="65">
        <f t="shared" si="2"/>
        <v>10238920</v>
      </c>
      <c r="H35" s="65">
        <f t="shared" si="2"/>
        <v>7250</v>
      </c>
      <c r="I35" s="65">
        <f t="shared" si="2"/>
        <v>10231670</v>
      </c>
      <c r="J35" s="65">
        <f t="shared" si="2"/>
        <v>7114108</v>
      </c>
      <c r="K35" s="65">
        <f t="shared" si="2"/>
        <v>5071</v>
      </c>
      <c r="L35" s="65">
        <f t="shared" si="2"/>
        <v>7109037</v>
      </c>
      <c r="M35" s="65">
        <f t="shared" si="2"/>
        <v>2462</v>
      </c>
      <c r="N35" s="65">
        <f t="shared" si="2"/>
        <v>43</v>
      </c>
      <c r="O35" s="67">
        <f t="shared" si="2"/>
        <v>2419</v>
      </c>
      <c r="P35" s="68">
        <f t="shared" si="2"/>
        <v>1699</v>
      </c>
    </row>
    <row r="36" spans="1:16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26" t="s">
        <v>90</v>
      </c>
      <c r="P36" s="126"/>
    </row>
    <row r="37" spans="1:14" s="3" customFormat="1" ht="13.5" customHeight="1">
      <c r="A37" s="124" t="s">
        <v>124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6" s="3" customFormat="1" ht="9.75" customHeight="1">
      <c r="A38" s="5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4"/>
      <c r="P38" s="34"/>
    </row>
    <row r="39" spans="1:16" s="6" customFormat="1" ht="13.5" customHeight="1">
      <c r="A39" s="125" t="s">
        <v>47</v>
      </c>
      <c r="B39" s="126"/>
      <c r="C39" s="135"/>
      <c r="D39" s="155" t="s">
        <v>51</v>
      </c>
      <c r="E39" s="156"/>
      <c r="F39" s="157"/>
      <c r="G39" s="155" t="s">
        <v>57</v>
      </c>
      <c r="H39" s="156"/>
      <c r="I39" s="157"/>
      <c r="J39" s="155" t="s">
        <v>50</v>
      </c>
      <c r="K39" s="156"/>
      <c r="L39" s="157"/>
      <c r="M39" s="155" t="s">
        <v>62</v>
      </c>
      <c r="N39" s="156"/>
      <c r="O39" s="157"/>
      <c r="P39" s="23"/>
    </row>
    <row r="40" spans="1:16" s="6" customFormat="1" ht="13.5" customHeight="1">
      <c r="A40" s="7"/>
      <c r="B40" s="8"/>
      <c r="C40" s="9"/>
      <c r="D40" s="11"/>
      <c r="E40" s="11" t="s">
        <v>68</v>
      </c>
      <c r="F40" s="11" t="s">
        <v>68</v>
      </c>
      <c r="G40" s="11"/>
      <c r="H40" s="11" t="s">
        <v>68</v>
      </c>
      <c r="I40" s="11" t="s">
        <v>68</v>
      </c>
      <c r="J40" s="11"/>
      <c r="K40" s="11" t="s">
        <v>68</v>
      </c>
      <c r="L40" s="11" t="s">
        <v>68</v>
      </c>
      <c r="M40" s="11"/>
      <c r="N40" s="11" t="s">
        <v>68</v>
      </c>
      <c r="O40" s="11" t="s">
        <v>68</v>
      </c>
      <c r="P40" s="24"/>
    </row>
    <row r="41" spans="1:16" s="6" customFormat="1" ht="13.5" customHeight="1">
      <c r="A41" s="7"/>
      <c r="B41" s="8"/>
      <c r="D41" s="11" t="s">
        <v>53</v>
      </c>
      <c r="E41" s="11" t="s">
        <v>54</v>
      </c>
      <c r="F41" s="11" t="s">
        <v>69</v>
      </c>
      <c r="G41" s="11" t="s">
        <v>58</v>
      </c>
      <c r="H41" s="11" t="s">
        <v>54</v>
      </c>
      <c r="I41" s="11" t="s">
        <v>69</v>
      </c>
      <c r="J41" s="11" t="s">
        <v>58</v>
      </c>
      <c r="K41" s="11" t="s">
        <v>54</v>
      </c>
      <c r="L41" s="11" t="s">
        <v>69</v>
      </c>
      <c r="M41" s="11" t="s">
        <v>100</v>
      </c>
      <c r="N41" s="11" t="s">
        <v>54</v>
      </c>
      <c r="O41" s="11" t="s">
        <v>69</v>
      </c>
      <c r="P41" s="24" t="s">
        <v>45</v>
      </c>
    </row>
    <row r="42" spans="1:16" s="6" customFormat="1" ht="7.5" customHeight="1">
      <c r="A42" s="7"/>
      <c r="B42" s="8"/>
      <c r="D42" s="10"/>
      <c r="E42" s="10"/>
      <c r="F42" s="10"/>
      <c r="G42" s="11"/>
      <c r="H42" s="11"/>
      <c r="I42" s="11"/>
      <c r="J42" s="10"/>
      <c r="K42" s="10"/>
      <c r="L42" s="10"/>
      <c r="M42" s="10"/>
      <c r="N42" s="10"/>
      <c r="O42" s="10"/>
      <c r="P42" s="12"/>
    </row>
    <row r="43" spans="1:16" s="6" customFormat="1" ht="7.5" customHeight="1">
      <c r="A43" s="7"/>
      <c r="B43" s="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15" customFormat="1" ht="13.5" customHeight="1">
      <c r="A44" s="121" t="s">
        <v>43</v>
      </c>
      <c r="B44" s="122"/>
      <c r="C44" s="122"/>
      <c r="D44" s="13" t="s">
        <v>91</v>
      </c>
      <c r="E44" s="13" t="s">
        <v>92</v>
      </c>
      <c r="F44" s="13" t="s">
        <v>92</v>
      </c>
      <c r="G44" s="13" t="s">
        <v>49</v>
      </c>
      <c r="H44" s="13" t="s">
        <v>49</v>
      </c>
      <c r="I44" s="13" t="s">
        <v>49</v>
      </c>
      <c r="J44" s="13" t="s">
        <v>49</v>
      </c>
      <c r="K44" s="13" t="s">
        <v>49</v>
      </c>
      <c r="L44" s="13" t="s">
        <v>49</v>
      </c>
      <c r="M44" s="13" t="s">
        <v>66</v>
      </c>
      <c r="N44" s="13" t="s">
        <v>66</v>
      </c>
      <c r="O44" s="13" t="s">
        <v>66</v>
      </c>
      <c r="P44" s="14" t="s">
        <v>44</v>
      </c>
    </row>
    <row r="45" spans="1:16" s="1" customFormat="1" ht="12.75" customHeight="1">
      <c r="A45" s="115"/>
      <c r="B45" s="116" t="s">
        <v>0</v>
      </c>
      <c r="C45" s="116"/>
      <c r="D45" s="40">
        <v>164711</v>
      </c>
      <c r="E45" s="40">
        <v>265</v>
      </c>
      <c r="F45" s="40">
        <v>164446</v>
      </c>
      <c r="G45" s="40">
        <v>3463249</v>
      </c>
      <c r="H45" s="40">
        <v>1431</v>
      </c>
      <c r="I45" s="40">
        <v>3461818</v>
      </c>
      <c r="J45" s="40">
        <v>2414304</v>
      </c>
      <c r="K45" s="40">
        <v>997</v>
      </c>
      <c r="L45" s="40">
        <v>2413307</v>
      </c>
      <c r="M45" s="40">
        <v>860</v>
      </c>
      <c r="N45" s="40">
        <v>8</v>
      </c>
      <c r="O45" s="40">
        <v>852</v>
      </c>
      <c r="P45" s="88">
        <v>722</v>
      </c>
    </row>
    <row r="46" spans="1:16" s="1" customFormat="1" ht="12.75" customHeight="1">
      <c r="A46" s="16"/>
      <c r="B46" s="87" t="s">
        <v>1</v>
      </c>
      <c r="C46" s="87"/>
      <c r="D46" s="41">
        <v>42778</v>
      </c>
      <c r="E46" s="41">
        <v>249</v>
      </c>
      <c r="F46" s="41">
        <v>42529</v>
      </c>
      <c r="G46" s="41">
        <v>592634</v>
      </c>
      <c r="H46" s="41">
        <v>1323</v>
      </c>
      <c r="I46" s="41">
        <v>591311</v>
      </c>
      <c r="J46" s="41">
        <v>411619</v>
      </c>
      <c r="K46" s="41">
        <v>926</v>
      </c>
      <c r="L46" s="41">
        <v>410693</v>
      </c>
      <c r="M46" s="41">
        <v>211</v>
      </c>
      <c r="N46" s="41">
        <v>5</v>
      </c>
      <c r="O46" s="41">
        <v>206</v>
      </c>
      <c r="P46" s="89">
        <v>153</v>
      </c>
    </row>
    <row r="47" spans="1:16" s="1" customFormat="1" ht="12.75" customHeight="1">
      <c r="A47" s="16"/>
      <c r="B47" s="87" t="s">
        <v>2</v>
      </c>
      <c r="C47" s="87"/>
      <c r="D47" s="41">
        <v>58633</v>
      </c>
      <c r="E47" s="41">
        <v>1746</v>
      </c>
      <c r="F47" s="41">
        <v>56887</v>
      </c>
      <c r="G47" s="41">
        <v>307661</v>
      </c>
      <c r="H47" s="41">
        <v>1427</v>
      </c>
      <c r="I47" s="41">
        <v>306234</v>
      </c>
      <c r="J47" s="41">
        <v>215170</v>
      </c>
      <c r="K47" s="41">
        <v>999</v>
      </c>
      <c r="L47" s="41">
        <v>214171</v>
      </c>
      <c r="M47" s="41">
        <v>226</v>
      </c>
      <c r="N47" s="41">
        <v>7</v>
      </c>
      <c r="O47" s="41">
        <v>219</v>
      </c>
      <c r="P47" s="89">
        <v>147</v>
      </c>
    </row>
    <row r="48" spans="1:16" s="1" customFormat="1" ht="12.75" customHeight="1">
      <c r="A48" s="16"/>
      <c r="B48" s="87" t="s">
        <v>4</v>
      </c>
      <c r="C48" s="87"/>
      <c r="D48" s="41">
        <v>116573</v>
      </c>
      <c r="E48" s="41">
        <v>1051</v>
      </c>
      <c r="F48" s="41">
        <v>115522</v>
      </c>
      <c r="G48" s="41">
        <v>718127</v>
      </c>
      <c r="H48" s="41">
        <v>2476</v>
      </c>
      <c r="I48" s="41">
        <v>715651</v>
      </c>
      <c r="J48" s="41">
        <v>501024</v>
      </c>
      <c r="K48" s="41">
        <v>1733</v>
      </c>
      <c r="L48" s="41">
        <v>499291</v>
      </c>
      <c r="M48" s="41">
        <v>487</v>
      </c>
      <c r="N48" s="41">
        <v>15</v>
      </c>
      <c r="O48" s="41">
        <v>472</v>
      </c>
      <c r="P48" s="89">
        <v>347</v>
      </c>
    </row>
    <row r="49" spans="1:16" s="1" customFormat="1" ht="12.75" customHeight="1">
      <c r="A49" s="18"/>
      <c r="B49" s="94" t="s">
        <v>84</v>
      </c>
      <c r="C49" s="94"/>
      <c r="D49" s="43">
        <v>121048</v>
      </c>
      <c r="E49" s="43">
        <v>3433</v>
      </c>
      <c r="F49" s="43">
        <v>117615</v>
      </c>
      <c r="G49" s="43">
        <v>496232</v>
      </c>
      <c r="H49" s="43">
        <v>7447</v>
      </c>
      <c r="I49" s="43">
        <v>488785</v>
      </c>
      <c r="J49" s="43">
        <v>347300</v>
      </c>
      <c r="K49" s="43">
        <v>5213</v>
      </c>
      <c r="L49" s="43">
        <v>342087</v>
      </c>
      <c r="M49" s="43">
        <v>674</v>
      </c>
      <c r="N49" s="43">
        <v>49</v>
      </c>
      <c r="O49" s="43">
        <v>625</v>
      </c>
      <c r="P49" s="90">
        <v>466</v>
      </c>
    </row>
    <row r="50" spans="1:16" s="1" customFormat="1" ht="12.75" customHeight="1">
      <c r="A50" s="17"/>
      <c r="B50" s="91" t="s">
        <v>85</v>
      </c>
      <c r="C50" s="91"/>
      <c r="D50" s="42">
        <v>22239</v>
      </c>
      <c r="E50" s="42">
        <v>914</v>
      </c>
      <c r="F50" s="42">
        <v>21325</v>
      </c>
      <c r="G50" s="42">
        <v>174709</v>
      </c>
      <c r="H50" s="42">
        <v>910</v>
      </c>
      <c r="I50" s="42">
        <v>173799</v>
      </c>
      <c r="J50" s="42">
        <v>117297</v>
      </c>
      <c r="K50" s="42">
        <v>637</v>
      </c>
      <c r="L50" s="42">
        <v>116660</v>
      </c>
      <c r="M50" s="42">
        <v>120</v>
      </c>
      <c r="N50" s="42">
        <v>10</v>
      </c>
      <c r="O50" s="42">
        <v>110</v>
      </c>
      <c r="P50" s="93">
        <v>87</v>
      </c>
    </row>
    <row r="51" spans="1:16" s="1" customFormat="1" ht="12.75" customHeight="1">
      <c r="A51" s="16"/>
      <c r="B51" s="87" t="s">
        <v>81</v>
      </c>
      <c r="C51" s="87"/>
      <c r="D51" s="41">
        <v>64032</v>
      </c>
      <c r="E51" s="41">
        <v>22</v>
      </c>
      <c r="F51" s="41">
        <v>64010</v>
      </c>
      <c r="G51" s="41">
        <v>952643</v>
      </c>
      <c r="H51" s="41">
        <v>402</v>
      </c>
      <c r="I51" s="41">
        <v>952241</v>
      </c>
      <c r="J51" s="41">
        <v>665759</v>
      </c>
      <c r="K51" s="41">
        <v>281</v>
      </c>
      <c r="L51" s="41">
        <v>665478</v>
      </c>
      <c r="M51" s="41">
        <v>270</v>
      </c>
      <c r="N51" s="41">
        <v>2</v>
      </c>
      <c r="O51" s="41">
        <v>268</v>
      </c>
      <c r="P51" s="89">
        <v>238</v>
      </c>
    </row>
    <row r="52" spans="1:16" s="1" customFormat="1" ht="12.75" customHeight="1">
      <c r="A52" s="16"/>
      <c r="B52" s="87" t="s">
        <v>98</v>
      </c>
      <c r="C52" s="87"/>
      <c r="D52" s="41">
        <v>27041</v>
      </c>
      <c r="E52" s="41">
        <v>371</v>
      </c>
      <c r="F52" s="41">
        <v>26670</v>
      </c>
      <c r="G52" s="41">
        <v>43667</v>
      </c>
      <c r="H52" s="41">
        <v>449</v>
      </c>
      <c r="I52" s="41">
        <v>43218</v>
      </c>
      <c r="J52" s="41">
        <v>30168</v>
      </c>
      <c r="K52" s="41">
        <v>315</v>
      </c>
      <c r="L52" s="41">
        <v>29853</v>
      </c>
      <c r="M52" s="41">
        <v>77</v>
      </c>
      <c r="N52" s="41">
        <v>2</v>
      </c>
      <c r="O52" s="41">
        <v>75</v>
      </c>
      <c r="P52" s="89">
        <v>57</v>
      </c>
    </row>
    <row r="53" spans="1:16" s="1" customFormat="1" ht="12.75" customHeight="1">
      <c r="A53" s="16"/>
      <c r="B53" s="87" t="s">
        <v>86</v>
      </c>
      <c r="C53" s="87"/>
      <c r="D53" s="41">
        <v>121530</v>
      </c>
      <c r="E53" s="41">
        <v>8196</v>
      </c>
      <c r="F53" s="41">
        <v>113334</v>
      </c>
      <c r="G53" s="41">
        <v>607808</v>
      </c>
      <c r="H53" s="41">
        <v>5540</v>
      </c>
      <c r="I53" s="41">
        <v>602268</v>
      </c>
      <c r="J53" s="41">
        <v>424906</v>
      </c>
      <c r="K53" s="41">
        <v>3877</v>
      </c>
      <c r="L53" s="41">
        <v>421029</v>
      </c>
      <c r="M53" s="41">
        <v>458</v>
      </c>
      <c r="N53" s="41">
        <v>31</v>
      </c>
      <c r="O53" s="41">
        <v>427</v>
      </c>
      <c r="P53" s="89">
        <v>336</v>
      </c>
    </row>
    <row r="54" spans="1:16" s="1" customFormat="1" ht="12.75" customHeight="1">
      <c r="A54" s="16"/>
      <c r="B54" s="87" t="s">
        <v>104</v>
      </c>
      <c r="C54" s="87"/>
      <c r="D54" s="41">
        <v>163</v>
      </c>
      <c r="E54" s="41">
        <v>0</v>
      </c>
      <c r="F54" s="41">
        <v>163</v>
      </c>
      <c r="G54" s="41">
        <v>4081</v>
      </c>
      <c r="H54" s="41">
        <v>0</v>
      </c>
      <c r="I54" s="41">
        <v>4081</v>
      </c>
      <c r="J54" s="41">
        <v>2857</v>
      </c>
      <c r="K54" s="41">
        <v>0</v>
      </c>
      <c r="L54" s="41">
        <v>2857</v>
      </c>
      <c r="M54" s="41">
        <v>2</v>
      </c>
      <c r="N54" s="41">
        <v>0</v>
      </c>
      <c r="O54" s="41">
        <v>2</v>
      </c>
      <c r="P54" s="89">
        <v>2</v>
      </c>
    </row>
    <row r="55" spans="1:16" s="1" customFormat="1" ht="12.75" customHeight="1">
      <c r="A55" s="17"/>
      <c r="B55" s="91" t="s">
        <v>72</v>
      </c>
      <c r="C55" s="91"/>
      <c r="D55" s="42">
        <v>100946</v>
      </c>
      <c r="E55" s="42">
        <v>396</v>
      </c>
      <c r="F55" s="42">
        <v>100550</v>
      </c>
      <c r="G55" s="42">
        <v>1433971</v>
      </c>
      <c r="H55" s="42">
        <v>923</v>
      </c>
      <c r="I55" s="42">
        <v>1433048</v>
      </c>
      <c r="J55" s="42">
        <v>995314</v>
      </c>
      <c r="K55" s="42">
        <v>644</v>
      </c>
      <c r="L55" s="42">
        <v>994670</v>
      </c>
      <c r="M55" s="42">
        <v>363</v>
      </c>
      <c r="N55" s="42">
        <v>5</v>
      </c>
      <c r="O55" s="42">
        <v>358</v>
      </c>
      <c r="P55" s="93">
        <v>293</v>
      </c>
    </row>
    <row r="56" spans="1:16" s="1" customFormat="1" ht="12.75" customHeight="1">
      <c r="A56" s="16"/>
      <c r="B56" s="87" t="s">
        <v>87</v>
      </c>
      <c r="C56" s="87"/>
      <c r="D56" s="41">
        <v>121648</v>
      </c>
      <c r="E56" s="41">
        <v>345</v>
      </c>
      <c r="F56" s="41">
        <v>121303</v>
      </c>
      <c r="G56" s="41">
        <v>1003779</v>
      </c>
      <c r="H56" s="41">
        <v>886</v>
      </c>
      <c r="I56" s="41">
        <v>1002893</v>
      </c>
      <c r="J56" s="41">
        <v>700630</v>
      </c>
      <c r="K56" s="41">
        <v>635</v>
      </c>
      <c r="L56" s="41">
        <v>699995</v>
      </c>
      <c r="M56" s="41">
        <v>497</v>
      </c>
      <c r="N56" s="41">
        <v>6</v>
      </c>
      <c r="O56" s="41">
        <v>491</v>
      </c>
      <c r="P56" s="89">
        <v>359</v>
      </c>
    </row>
    <row r="57" spans="1:16" s="1" customFormat="1" ht="12.75" customHeight="1">
      <c r="A57" s="16"/>
      <c r="B57" s="87" t="s">
        <v>73</v>
      </c>
      <c r="C57" s="87"/>
      <c r="D57" s="41">
        <v>23485</v>
      </c>
      <c r="E57" s="41">
        <v>241</v>
      </c>
      <c r="F57" s="41">
        <v>23244</v>
      </c>
      <c r="G57" s="41">
        <v>426623</v>
      </c>
      <c r="H57" s="41">
        <v>937</v>
      </c>
      <c r="I57" s="41">
        <v>425686</v>
      </c>
      <c r="J57" s="41">
        <v>297005</v>
      </c>
      <c r="K57" s="41">
        <v>656</v>
      </c>
      <c r="L57" s="41">
        <v>296349</v>
      </c>
      <c r="M57" s="41">
        <v>118</v>
      </c>
      <c r="N57" s="41">
        <v>5</v>
      </c>
      <c r="O57" s="41">
        <v>113</v>
      </c>
      <c r="P57" s="89">
        <v>94</v>
      </c>
    </row>
    <row r="58" spans="1:16" s="1" customFormat="1" ht="12.75" customHeight="1">
      <c r="A58" s="16"/>
      <c r="B58" s="87" t="s">
        <v>88</v>
      </c>
      <c r="C58" s="87"/>
      <c r="D58" s="41">
        <v>18644</v>
      </c>
      <c r="E58" s="41">
        <v>911</v>
      </c>
      <c r="F58" s="41">
        <v>17733</v>
      </c>
      <c r="G58" s="41">
        <v>95474</v>
      </c>
      <c r="H58" s="41">
        <v>1521</v>
      </c>
      <c r="I58" s="41">
        <v>93953</v>
      </c>
      <c r="J58" s="41">
        <v>66817</v>
      </c>
      <c r="K58" s="41">
        <v>1065</v>
      </c>
      <c r="L58" s="41">
        <v>65752</v>
      </c>
      <c r="M58" s="41">
        <v>123</v>
      </c>
      <c r="N58" s="41">
        <v>10</v>
      </c>
      <c r="O58" s="41">
        <v>113</v>
      </c>
      <c r="P58" s="89">
        <v>89</v>
      </c>
    </row>
    <row r="59" spans="1:16" s="1" customFormat="1" ht="12.75" customHeight="1">
      <c r="A59" s="18"/>
      <c r="B59" s="94" t="s">
        <v>101</v>
      </c>
      <c r="C59" s="94"/>
      <c r="D59" s="41">
        <v>1337</v>
      </c>
      <c r="E59" s="41">
        <v>0</v>
      </c>
      <c r="F59" s="41">
        <v>1337</v>
      </c>
      <c r="G59" s="41">
        <v>4831</v>
      </c>
      <c r="H59" s="41">
        <v>0</v>
      </c>
      <c r="I59" s="41">
        <v>4831</v>
      </c>
      <c r="J59" s="41">
        <v>3382</v>
      </c>
      <c r="K59" s="41">
        <v>0</v>
      </c>
      <c r="L59" s="41">
        <v>3382</v>
      </c>
      <c r="M59" s="41">
        <v>5</v>
      </c>
      <c r="N59" s="41">
        <v>0</v>
      </c>
      <c r="O59" s="41">
        <v>5</v>
      </c>
      <c r="P59" s="90">
        <v>3</v>
      </c>
    </row>
    <row r="60" spans="1:16" s="38" customFormat="1" ht="12.75" customHeight="1">
      <c r="A60" s="53"/>
      <c r="B60" s="100" t="s">
        <v>19</v>
      </c>
      <c r="C60" s="100"/>
      <c r="D60" s="54">
        <f aca="true" t="shared" si="3" ref="D60:P60">SUM(D45:D59)</f>
        <v>1004808</v>
      </c>
      <c r="E60" s="54">
        <f t="shared" si="3"/>
        <v>18140</v>
      </c>
      <c r="F60" s="54">
        <f t="shared" si="3"/>
        <v>986668</v>
      </c>
      <c r="G60" s="54">
        <f t="shared" si="3"/>
        <v>10325489</v>
      </c>
      <c r="H60" s="54">
        <f t="shared" si="3"/>
        <v>25672</v>
      </c>
      <c r="I60" s="54">
        <f t="shared" si="3"/>
        <v>10299817</v>
      </c>
      <c r="J60" s="54">
        <f t="shared" si="3"/>
        <v>7193552</v>
      </c>
      <c r="K60" s="54">
        <f t="shared" si="3"/>
        <v>17978</v>
      </c>
      <c r="L60" s="54">
        <f t="shared" si="3"/>
        <v>7175574</v>
      </c>
      <c r="M60" s="54">
        <f t="shared" si="3"/>
        <v>4491</v>
      </c>
      <c r="N60" s="54">
        <f t="shared" si="3"/>
        <v>155</v>
      </c>
      <c r="O60" s="55">
        <f t="shared" si="3"/>
        <v>4336</v>
      </c>
      <c r="P60" s="56">
        <f t="shared" si="3"/>
        <v>3393</v>
      </c>
    </row>
    <row r="61" spans="1:16" s="1" customFormat="1" ht="12.75" customHeight="1">
      <c r="A61" s="17"/>
      <c r="B61" s="91" t="s">
        <v>20</v>
      </c>
      <c r="C61" s="117"/>
      <c r="D61" s="42">
        <v>23405</v>
      </c>
      <c r="E61" s="42">
        <v>0</v>
      </c>
      <c r="F61" s="42">
        <v>23405</v>
      </c>
      <c r="G61" s="42">
        <v>555144</v>
      </c>
      <c r="H61" s="42">
        <v>0</v>
      </c>
      <c r="I61" s="42">
        <v>555144</v>
      </c>
      <c r="J61" s="42">
        <v>388498</v>
      </c>
      <c r="K61" s="42">
        <v>0</v>
      </c>
      <c r="L61" s="42">
        <v>388498</v>
      </c>
      <c r="M61" s="42">
        <v>101</v>
      </c>
      <c r="N61" s="42">
        <v>0</v>
      </c>
      <c r="O61" s="42">
        <v>101</v>
      </c>
      <c r="P61" s="93">
        <v>91</v>
      </c>
    </row>
    <row r="62" spans="1:16" s="1" customFormat="1" ht="12.75" customHeight="1">
      <c r="A62" s="16"/>
      <c r="B62" s="87" t="s">
        <v>21</v>
      </c>
      <c r="C62" s="92"/>
      <c r="D62" s="41">
        <v>5636</v>
      </c>
      <c r="E62" s="41">
        <v>115</v>
      </c>
      <c r="F62" s="41">
        <v>5521</v>
      </c>
      <c r="G62" s="41">
        <v>113634</v>
      </c>
      <c r="H62" s="41">
        <v>124</v>
      </c>
      <c r="I62" s="41">
        <v>113510</v>
      </c>
      <c r="J62" s="41">
        <v>79459</v>
      </c>
      <c r="K62" s="41">
        <v>87</v>
      </c>
      <c r="L62" s="41">
        <v>79372</v>
      </c>
      <c r="M62" s="41">
        <v>23</v>
      </c>
      <c r="N62" s="41">
        <v>1</v>
      </c>
      <c r="O62" s="41">
        <v>22</v>
      </c>
      <c r="P62" s="89">
        <v>22</v>
      </c>
    </row>
    <row r="63" spans="1:16" s="1" customFormat="1" ht="12.75" customHeight="1">
      <c r="A63" s="16"/>
      <c r="B63" s="87" t="s">
        <v>78</v>
      </c>
      <c r="C63" s="92"/>
      <c r="D63" s="41">
        <v>6736</v>
      </c>
      <c r="E63" s="41">
        <v>0</v>
      </c>
      <c r="F63" s="41">
        <v>6736</v>
      </c>
      <c r="G63" s="41">
        <v>86254</v>
      </c>
      <c r="H63" s="41">
        <v>0</v>
      </c>
      <c r="I63" s="41">
        <v>86254</v>
      </c>
      <c r="J63" s="41">
        <v>60378</v>
      </c>
      <c r="K63" s="41">
        <v>0</v>
      </c>
      <c r="L63" s="41">
        <v>60378</v>
      </c>
      <c r="M63" s="41">
        <v>21</v>
      </c>
      <c r="N63" s="41">
        <v>0</v>
      </c>
      <c r="O63" s="41">
        <v>21</v>
      </c>
      <c r="P63" s="89">
        <v>12</v>
      </c>
    </row>
    <row r="64" spans="1:16" s="1" customFormat="1" ht="12.75" customHeight="1">
      <c r="A64" s="16"/>
      <c r="B64" s="87" t="s">
        <v>89</v>
      </c>
      <c r="C64" s="92"/>
      <c r="D64" s="41">
        <v>15156</v>
      </c>
      <c r="E64" s="41">
        <v>108</v>
      </c>
      <c r="F64" s="41">
        <v>15048</v>
      </c>
      <c r="G64" s="41">
        <v>93648</v>
      </c>
      <c r="H64" s="41">
        <v>405</v>
      </c>
      <c r="I64" s="41">
        <v>93243</v>
      </c>
      <c r="J64" s="41">
        <v>65303</v>
      </c>
      <c r="K64" s="41">
        <v>283</v>
      </c>
      <c r="L64" s="41">
        <v>65020</v>
      </c>
      <c r="M64" s="41">
        <v>46</v>
      </c>
      <c r="N64" s="41">
        <v>3</v>
      </c>
      <c r="O64" s="41">
        <v>43</v>
      </c>
      <c r="P64" s="89">
        <v>29</v>
      </c>
    </row>
    <row r="65" spans="1:16" s="2" customFormat="1" ht="12.75" customHeight="1">
      <c r="A65" s="16"/>
      <c r="B65" s="87" t="s">
        <v>30</v>
      </c>
      <c r="C65" s="92"/>
      <c r="D65" s="41">
        <v>12239</v>
      </c>
      <c r="E65" s="41">
        <v>0</v>
      </c>
      <c r="F65" s="41">
        <v>12239</v>
      </c>
      <c r="G65" s="41">
        <v>99594</v>
      </c>
      <c r="H65" s="41">
        <v>0</v>
      </c>
      <c r="I65" s="41">
        <v>99594</v>
      </c>
      <c r="J65" s="41">
        <v>69716</v>
      </c>
      <c r="K65" s="41">
        <v>0</v>
      </c>
      <c r="L65" s="41">
        <v>69716</v>
      </c>
      <c r="M65" s="41">
        <v>48</v>
      </c>
      <c r="N65" s="41">
        <v>0</v>
      </c>
      <c r="O65" s="41">
        <v>48</v>
      </c>
      <c r="P65" s="89">
        <v>39</v>
      </c>
    </row>
    <row r="66" spans="1:16" s="1" customFormat="1" ht="12.75" customHeight="1">
      <c r="A66" s="17"/>
      <c r="B66" s="91" t="s">
        <v>31</v>
      </c>
      <c r="C66" s="117"/>
      <c r="D66" s="42">
        <v>4560</v>
      </c>
      <c r="E66" s="42">
        <v>0</v>
      </c>
      <c r="F66" s="42">
        <v>4560</v>
      </c>
      <c r="G66" s="42">
        <v>82696</v>
      </c>
      <c r="H66" s="42">
        <v>0</v>
      </c>
      <c r="I66" s="42">
        <v>82696</v>
      </c>
      <c r="J66" s="42">
        <v>56718</v>
      </c>
      <c r="K66" s="42">
        <v>0</v>
      </c>
      <c r="L66" s="42">
        <v>56718</v>
      </c>
      <c r="M66" s="42">
        <v>23</v>
      </c>
      <c r="N66" s="42">
        <v>0</v>
      </c>
      <c r="O66" s="42">
        <v>23</v>
      </c>
      <c r="P66" s="93">
        <v>11</v>
      </c>
    </row>
    <row r="67" spans="1:16" s="1" customFormat="1" ht="12.75" customHeight="1">
      <c r="A67" s="16"/>
      <c r="B67" s="87" t="s">
        <v>103</v>
      </c>
      <c r="C67" s="92"/>
      <c r="D67" s="43">
        <v>28106</v>
      </c>
      <c r="E67" s="41">
        <v>370</v>
      </c>
      <c r="F67" s="41">
        <v>27736</v>
      </c>
      <c r="G67" s="41">
        <v>160741</v>
      </c>
      <c r="H67" s="41">
        <v>1067</v>
      </c>
      <c r="I67" s="41">
        <v>159674</v>
      </c>
      <c r="J67" s="41">
        <v>112510</v>
      </c>
      <c r="K67" s="41">
        <v>747</v>
      </c>
      <c r="L67" s="41">
        <v>111763</v>
      </c>
      <c r="M67" s="41">
        <v>133</v>
      </c>
      <c r="N67" s="41">
        <v>5</v>
      </c>
      <c r="O67" s="41">
        <v>128</v>
      </c>
      <c r="P67" s="90">
        <v>93</v>
      </c>
    </row>
    <row r="68" spans="1:16" s="1" customFormat="1" ht="12.75" customHeight="1">
      <c r="A68" s="57"/>
      <c r="B68" s="58" t="s">
        <v>41</v>
      </c>
      <c r="C68" s="59"/>
      <c r="D68" s="54">
        <f aca="true" t="shared" si="4" ref="D68:P68">SUM(D61:D67)</f>
        <v>95838</v>
      </c>
      <c r="E68" s="54">
        <f t="shared" si="4"/>
        <v>593</v>
      </c>
      <c r="F68" s="54">
        <f t="shared" si="4"/>
        <v>95245</v>
      </c>
      <c r="G68" s="54">
        <f t="shared" si="4"/>
        <v>1191711</v>
      </c>
      <c r="H68" s="54">
        <f t="shared" si="4"/>
        <v>1596</v>
      </c>
      <c r="I68" s="54">
        <f t="shared" si="4"/>
        <v>1190115</v>
      </c>
      <c r="J68" s="54">
        <f t="shared" si="4"/>
        <v>832582</v>
      </c>
      <c r="K68" s="54">
        <f t="shared" si="4"/>
        <v>1117</v>
      </c>
      <c r="L68" s="54">
        <f t="shared" si="4"/>
        <v>831465</v>
      </c>
      <c r="M68" s="61">
        <f t="shared" si="4"/>
        <v>395</v>
      </c>
      <c r="N68" s="54">
        <f t="shared" si="4"/>
        <v>9</v>
      </c>
      <c r="O68" s="55">
        <f t="shared" si="4"/>
        <v>386</v>
      </c>
      <c r="P68" s="56">
        <f t="shared" si="4"/>
        <v>297</v>
      </c>
    </row>
    <row r="69" spans="1:16" s="1" customFormat="1" ht="12.75" customHeight="1">
      <c r="A69" s="62"/>
      <c r="B69" s="63" t="s">
        <v>42</v>
      </c>
      <c r="C69" s="64"/>
      <c r="D69" s="65">
        <f aca="true" t="shared" si="5" ref="D69:P69">D60+D68</f>
        <v>1100646</v>
      </c>
      <c r="E69" s="65">
        <f t="shared" si="5"/>
        <v>18733</v>
      </c>
      <c r="F69" s="65">
        <f t="shared" si="5"/>
        <v>1081913</v>
      </c>
      <c r="G69" s="65">
        <f t="shared" si="5"/>
        <v>11517200</v>
      </c>
      <c r="H69" s="65">
        <f t="shared" si="5"/>
        <v>27268</v>
      </c>
      <c r="I69" s="65">
        <f t="shared" si="5"/>
        <v>11489932</v>
      </c>
      <c r="J69" s="65">
        <f t="shared" si="5"/>
        <v>8026134</v>
      </c>
      <c r="K69" s="65">
        <f t="shared" si="5"/>
        <v>19095</v>
      </c>
      <c r="L69" s="65">
        <f t="shared" si="5"/>
        <v>8007039</v>
      </c>
      <c r="M69" s="65">
        <f t="shared" si="5"/>
        <v>4886</v>
      </c>
      <c r="N69" s="65">
        <f t="shared" si="5"/>
        <v>164</v>
      </c>
      <c r="O69" s="67">
        <f t="shared" si="5"/>
        <v>4722</v>
      </c>
      <c r="P69" s="68">
        <f t="shared" si="5"/>
        <v>3690</v>
      </c>
    </row>
    <row r="70" spans="1:16" s="1" customFormat="1" ht="11.25">
      <c r="A70" s="2"/>
      <c r="B70" s="29"/>
      <c r="C70" s="2"/>
      <c r="D70" s="3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sheetProtection/>
  <mergeCells count="16">
    <mergeCell ref="A1:N1"/>
    <mergeCell ref="A3:N3"/>
    <mergeCell ref="A5:C5"/>
    <mergeCell ref="D5:F5"/>
    <mergeCell ref="G5:I5"/>
    <mergeCell ref="J5:L5"/>
    <mergeCell ref="A44:C44"/>
    <mergeCell ref="M5:O5"/>
    <mergeCell ref="A37:N37"/>
    <mergeCell ref="M39:O39"/>
    <mergeCell ref="A10:C10"/>
    <mergeCell ref="O36:P36"/>
    <mergeCell ref="A39:C39"/>
    <mergeCell ref="D39:F39"/>
    <mergeCell ref="G39:I39"/>
    <mergeCell ref="J39:L3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4" r:id="rId2"/>
  <headerFooter alignWithMargins="0">
    <oddHeader>&amp;R&amp;F&amp;A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SheetLayoutView="87" zoomScalePageLayoutView="0" workbookViewId="0" topLeftCell="A1">
      <selection activeCell="A3" sqref="A3:L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4" width="14.50390625" style="22" customWidth="1"/>
    <col min="15" max="24" width="8.375" style="22" customWidth="1"/>
    <col min="25" max="16384" width="9.00390625" style="22" customWidth="1"/>
  </cols>
  <sheetData>
    <row r="1" spans="1:12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s="3" customFormat="1" ht="11.25" customHeight="1">
      <c r="B2" s="4"/>
      <c r="C2" s="4"/>
      <c r="D2" s="4"/>
      <c r="E2" s="4"/>
      <c r="F2" s="4"/>
      <c r="G2" s="4" t="s">
        <v>97</v>
      </c>
      <c r="H2" s="4"/>
      <c r="I2" s="4"/>
      <c r="J2" s="4"/>
      <c r="K2" s="4"/>
      <c r="L2" s="4"/>
    </row>
    <row r="3" spans="1:12" s="3" customFormat="1" ht="13.5" customHeight="1">
      <c r="A3" s="124" t="s">
        <v>122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6" customFormat="1" ht="13.5" customHeight="1">
      <c r="A5" s="125" t="s">
        <v>47</v>
      </c>
      <c r="B5" s="126"/>
      <c r="C5" s="135"/>
      <c r="D5" s="127" t="s">
        <v>51</v>
      </c>
      <c r="E5" s="127"/>
      <c r="F5" s="127"/>
      <c r="G5" s="127"/>
      <c r="H5" s="127"/>
      <c r="I5" s="127"/>
      <c r="J5" s="128" t="s">
        <v>57</v>
      </c>
      <c r="K5" s="128"/>
      <c r="L5" s="128"/>
      <c r="M5" s="128"/>
      <c r="N5" s="129"/>
    </row>
    <row r="6" spans="1:14" s="6" customFormat="1" ht="13.5" customHeight="1">
      <c r="A6" s="7"/>
      <c r="B6" s="8"/>
      <c r="C6" s="9"/>
      <c r="D6" s="10"/>
      <c r="E6" s="10"/>
      <c r="F6" s="11" t="s">
        <v>94</v>
      </c>
      <c r="G6" s="132" t="s">
        <v>95</v>
      </c>
      <c r="H6" s="133"/>
      <c r="I6" s="134"/>
      <c r="J6" s="10"/>
      <c r="K6" s="11" t="s">
        <v>94</v>
      </c>
      <c r="L6" s="130" t="s">
        <v>95</v>
      </c>
      <c r="M6" s="130"/>
      <c r="N6" s="131"/>
    </row>
    <row r="7" spans="1:14" s="6" customFormat="1" ht="13.5" customHeight="1">
      <c r="A7" s="7"/>
      <c r="B7" s="8"/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0" t="s">
        <v>48</v>
      </c>
      <c r="J7" s="11" t="s">
        <v>58</v>
      </c>
      <c r="K7" s="11" t="s">
        <v>54</v>
      </c>
      <c r="L7" s="11" t="s">
        <v>55</v>
      </c>
      <c r="M7" s="11" t="s">
        <v>56</v>
      </c>
      <c r="N7" s="12" t="s">
        <v>48</v>
      </c>
    </row>
    <row r="8" spans="1:14" s="6" customFormat="1" ht="13.5" customHeight="1">
      <c r="A8" s="7"/>
      <c r="B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s="15" customFormat="1" ht="13.5" customHeight="1">
      <c r="A10" s="121" t="s">
        <v>43</v>
      </c>
      <c r="B10" s="122"/>
      <c r="C10" s="122"/>
      <c r="D10" s="13" t="s">
        <v>61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49</v>
      </c>
      <c r="K10" s="13" t="s">
        <v>49</v>
      </c>
      <c r="L10" s="13" t="s">
        <v>49</v>
      </c>
      <c r="M10" s="13" t="s">
        <v>49</v>
      </c>
      <c r="N10" s="14" t="s">
        <v>49</v>
      </c>
    </row>
    <row r="11" spans="1:14" s="1" customFormat="1" ht="13.5" customHeight="1">
      <c r="A11" s="16"/>
      <c r="B11" s="87" t="s">
        <v>0</v>
      </c>
      <c r="C11" s="87"/>
      <c r="D11" s="40">
        <v>803686</v>
      </c>
      <c r="E11" s="40">
        <v>52022142</v>
      </c>
      <c r="F11" s="40">
        <v>392775</v>
      </c>
      <c r="G11" s="40">
        <v>42813264</v>
      </c>
      <c r="H11" s="40">
        <v>8816103</v>
      </c>
      <c r="I11" s="40">
        <f>SUM(G11:H11)</f>
        <v>51629367</v>
      </c>
      <c r="J11" s="40">
        <v>1817263636</v>
      </c>
      <c r="K11" s="40">
        <v>3914898</v>
      </c>
      <c r="L11" s="40">
        <v>1501736520</v>
      </c>
      <c r="M11" s="40">
        <v>311612218</v>
      </c>
      <c r="N11" s="88">
        <f aca="true" t="shared" si="0" ref="N11:N31">SUM(L11:M11)</f>
        <v>1813348738</v>
      </c>
    </row>
    <row r="12" spans="1:14" s="1" customFormat="1" ht="13.5" customHeight="1">
      <c r="A12" s="16"/>
      <c r="B12" s="87" t="s">
        <v>1</v>
      </c>
      <c r="C12" s="87"/>
      <c r="D12" s="41">
        <v>1130075</v>
      </c>
      <c r="E12" s="41">
        <v>25078854</v>
      </c>
      <c r="F12" s="41">
        <v>75337</v>
      </c>
      <c r="G12" s="41">
        <v>19211201</v>
      </c>
      <c r="H12" s="41">
        <v>5792316</v>
      </c>
      <c r="I12" s="41">
        <f aca="true" t="shared" si="1" ref="I12:I31">SUM(G12:H12)</f>
        <v>25003517</v>
      </c>
      <c r="J12" s="41">
        <v>693521356</v>
      </c>
      <c r="K12" s="41">
        <v>793941</v>
      </c>
      <c r="L12" s="41">
        <v>548053817</v>
      </c>
      <c r="M12" s="41">
        <v>144673598</v>
      </c>
      <c r="N12" s="89">
        <f t="shared" si="0"/>
        <v>692727415</v>
      </c>
    </row>
    <row r="13" spans="1:14" s="1" customFormat="1" ht="13.5" customHeight="1">
      <c r="A13" s="16"/>
      <c r="B13" s="87" t="s">
        <v>2</v>
      </c>
      <c r="C13" s="87"/>
      <c r="D13" s="41">
        <v>3081433</v>
      </c>
      <c r="E13" s="41">
        <v>19312640</v>
      </c>
      <c r="F13" s="41">
        <v>589025</v>
      </c>
      <c r="G13" s="41">
        <v>14875075</v>
      </c>
      <c r="H13" s="41">
        <v>3848540</v>
      </c>
      <c r="I13" s="41">
        <f t="shared" si="1"/>
        <v>18723615</v>
      </c>
      <c r="J13" s="41">
        <v>329054969</v>
      </c>
      <c r="K13" s="41">
        <v>2267769</v>
      </c>
      <c r="L13" s="41">
        <v>252963377</v>
      </c>
      <c r="M13" s="41">
        <v>73823823</v>
      </c>
      <c r="N13" s="89">
        <f t="shared" si="0"/>
        <v>326787200</v>
      </c>
    </row>
    <row r="14" spans="1:14" s="1" customFormat="1" ht="13.5" customHeight="1">
      <c r="A14" s="16"/>
      <c r="B14" s="87" t="s">
        <v>3</v>
      </c>
      <c r="C14" s="87"/>
      <c r="D14" s="41">
        <v>1267111</v>
      </c>
      <c r="E14" s="41">
        <v>17401544</v>
      </c>
      <c r="F14" s="41">
        <v>134828</v>
      </c>
      <c r="G14" s="41">
        <v>12808558</v>
      </c>
      <c r="H14" s="41">
        <v>4458158</v>
      </c>
      <c r="I14" s="41">
        <f t="shared" si="1"/>
        <v>17266716</v>
      </c>
      <c r="J14" s="41">
        <v>334017586</v>
      </c>
      <c r="K14" s="41">
        <v>1431676</v>
      </c>
      <c r="L14" s="41">
        <v>253523938</v>
      </c>
      <c r="M14" s="41">
        <v>79061972</v>
      </c>
      <c r="N14" s="89">
        <f t="shared" si="0"/>
        <v>332585910</v>
      </c>
    </row>
    <row r="15" spans="1:14" s="1" customFormat="1" ht="13.5" customHeight="1">
      <c r="A15" s="16"/>
      <c r="B15" s="87" t="s">
        <v>4</v>
      </c>
      <c r="C15" s="87"/>
      <c r="D15" s="41">
        <v>1190645</v>
      </c>
      <c r="E15" s="41">
        <v>17993544</v>
      </c>
      <c r="F15" s="41">
        <v>234222</v>
      </c>
      <c r="G15" s="41">
        <v>13533393</v>
      </c>
      <c r="H15" s="41">
        <v>4225929</v>
      </c>
      <c r="I15" s="41">
        <f t="shared" si="1"/>
        <v>17759322</v>
      </c>
      <c r="J15" s="41">
        <v>261710569</v>
      </c>
      <c r="K15" s="41">
        <v>1439726</v>
      </c>
      <c r="L15" s="41">
        <v>202058275</v>
      </c>
      <c r="M15" s="41">
        <v>58212568</v>
      </c>
      <c r="N15" s="89">
        <f t="shared" si="0"/>
        <v>260270843</v>
      </c>
    </row>
    <row r="16" spans="1:14" s="1" customFormat="1" ht="13.5" customHeight="1">
      <c r="A16" s="17"/>
      <c r="B16" s="91" t="s">
        <v>5</v>
      </c>
      <c r="C16" s="91"/>
      <c r="D16" s="42">
        <v>1336414</v>
      </c>
      <c r="E16" s="42">
        <v>18595816</v>
      </c>
      <c r="F16" s="42">
        <v>453908</v>
      </c>
      <c r="G16" s="42">
        <v>14836129</v>
      </c>
      <c r="H16" s="42">
        <v>3305779</v>
      </c>
      <c r="I16" s="42">
        <f t="shared" si="1"/>
        <v>18141908</v>
      </c>
      <c r="J16" s="42">
        <v>165865095</v>
      </c>
      <c r="K16" s="42">
        <v>2362662</v>
      </c>
      <c r="L16" s="42">
        <v>128425895</v>
      </c>
      <c r="M16" s="42">
        <v>35076538</v>
      </c>
      <c r="N16" s="93">
        <f t="shared" si="0"/>
        <v>163502433</v>
      </c>
    </row>
    <row r="17" spans="1:14" s="1" customFormat="1" ht="13.5" customHeight="1">
      <c r="A17" s="16"/>
      <c r="B17" s="87" t="s">
        <v>6</v>
      </c>
      <c r="C17" s="87"/>
      <c r="D17" s="41">
        <v>394871</v>
      </c>
      <c r="E17" s="41">
        <v>5067264</v>
      </c>
      <c r="F17" s="41">
        <v>125328</v>
      </c>
      <c r="G17" s="41">
        <v>3713827</v>
      </c>
      <c r="H17" s="41">
        <v>1228109</v>
      </c>
      <c r="I17" s="41">
        <f t="shared" si="1"/>
        <v>4941936</v>
      </c>
      <c r="J17" s="41">
        <v>60059961</v>
      </c>
      <c r="K17" s="41">
        <v>883018</v>
      </c>
      <c r="L17" s="41">
        <v>44727268</v>
      </c>
      <c r="M17" s="41">
        <v>14449675</v>
      </c>
      <c r="N17" s="89">
        <f t="shared" si="0"/>
        <v>59176943</v>
      </c>
    </row>
    <row r="18" spans="1:14" s="1" customFormat="1" ht="13.5" customHeight="1">
      <c r="A18" s="16"/>
      <c r="B18" s="87" t="s">
        <v>7</v>
      </c>
      <c r="C18" s="87"/>
      <c r="D18" s="41">
        <v>683483</v>
      </c>
      <c r="E18" s="41">
        <v>8347122</v>
      </c>
      <c r="F18" s="41">
        <v>345445</v>
      </c>
      <c r="G18" s="41">
        <v>6195548</v>
      </c>
      <c r="H18" s="41">
        <v>1806129</v>
      </c>
      <c r="I18" s="41">
        <f t="shared" si="1"/>
        <v>8001677</v>
      </c>
      <c r="J18" s="41">
        <v>94151627</v>
      </c>
      <c r="K18" s="41">
        <v>1422519</v>
      </c>
      <c r="L18" s="41">
        <v>76536141</v>
      </c>
      <c r="M18" s="41">
        <v>16192967</v>
      </c>
      <c r="N18" s="89">
        <f t="shared" si="0"/>
        <v>92729108</v>
      </c>
    </row>
    <row r="19" spans="1:14" s="1" customFormat="1" ht="13.5" customHeight="1">
      <c r="A19" s="16"/>
      <c r="B19" s="87" t="s">
        <v>8</v>
      </c>
      <c r="C19" s="87"/>
      <c r="D19" s="41">
        <v>767151</v>
      </c>
      <c r="E19" s="41">
        <v>11666237</v>
      </c>
      <c r="F19" s="41">
        <v>29965</v>
      </c>
      <c r="G19" s="41">
        <v>9917993</v>
      </c>
      <c r="H19" s="41">
        <v>1718279</v>
      </c>
      <c r="I19" s="41">
        <f t="shared" si="1"/>
        <v>11636272</v>
      </c>
      <c r="J19" s="41">
        <v>236454400</v>
      </c>
      <c r="K19" s="41">
        <v>500313</v>
      </c>
      <c r="L19" s="41">
        <v>201996718</v>
      </c>
      <c r="M19" s="41">
        <v>33957369</v>
      </c>
      <c r="N19" s="89">
        <f t="shared" si="0"/>
        <v>235954087</v>
      </c>
    </row>
    <row r="20" spans="1:14" s="1" customFormat="1" ht="13.5" customHeight="1">
      <c r="A20" s="18"/>
      <c r="B20" s="94" t="s">
        <v>9</v>
      </c>
      <c r="C20" s="94"/>
      <c r="D20" s="43">
        <v>1461349</v>
      </c>
      <c r="E20" s="43">
        <v>13705325</v>
      </c>
      <c r="F20" s="43">
        <v>350808</v>
      </c>
      <c r="G20" s="43">
        <v>10342036</v>
      </c>
      <c r="H20" s="43">
        <v>3012481</v>
      </c>
      <c r="I20" s="43">
        <f t="shared" si="1"/>
        <v>13354517</v>
      </c>
      <c r="J20" s="43">
        <v>126444188</v>
      </c>
      <c r="K20" s="43">
        <v>1711426</v>
      </c>
      <c r="L20" s="43">
        <v>95483350</v>
      </c>
      <c r="M20" s="43">
        <v>29249412</v>
      </c>
      <c r="N20" s="90">
        <f t="shared" si="0"/>
        <v>124732762</v>
      </c>
    </row>
    <row r="21" spans="1:14" s="1" customFormat="1" ht="13.5" customHeight="1">
      <c r="A21" s="16"/>
      <c r="B21" s="87" t="s">
        <v>10</v>
      </c>
      <c r="C21" s="87"/>
      <c r="D21" s="41">
        <v>728844</v>
      </c>
      <c r="E21" s="41">
        <v>10616787</v>
      </c>
      <c r="F21" s="41">
        <v>47150</v>
      </c>
      <c r="G21" s="41">
        <v>7918088</v>
      </c>
      <c r="H21" s="41">
        <v>2651549</v>
      </c>
      <c r="I21" s="41">
        <f t="shared" si="1"/>
        <v>10569637</v>
      </c>
      <c r="J21" s="41">
        <v>176367544</v>
      </c>
      <c r="K21" s="41">
        <v>510442</v>
      </c>
      <c r="L21" s="41">
        <v>137077937</v>
      </c>
      <c r="M21" s="41">
        <v>38779165</v>
      </c>
      <c r="N21" s="89">
        <f t="shared" si="0"/>
        <v>175857102</v>
      </c>
    </row>
    <row r="22" spans="1:14" s="1" customFormat="1" ht="13.5" customHeight="1">
      <c r="A22" s="16"/>
      <c r="B22" s="87" t="s">
        <v>11</v>
      </c>
      <c r="C22" s="87"/>
      <c r="D22" s="41">
        <v>1877494</v>
      </c>
      <c r="E22" s="41">
        <v>12229061</v>
      </c>
      <c r="F22" s="41">
        <v>199252</v>
      </c>
      <c r="G22" s="41">
        <v>8400582</v>
      </c>
      <c r="H22" s="41">
        <v>3629227</v>
      </c>
      <c r="I22" s="41">
        <f t="shared" si="1"/>
        <v>12029809</v>
      </c>
      <c r="J22" s="41">
        <v>164909954</v>
      </c>
      <c r="K22" s="41">
        <v>1458276</v>
      </c>
      <c r="L22" s="41">
        <v>122390781</v>
      </c>
      <c r="M22" s="41">
        <v>41060897</v>
      </c>
      <c r="N22" s="89">
        <f t="shared" si="0"/>
        <v>163451678</v>
      </c>
    </row>
    <row r="23" spans="1:14" s="1" customFormat="1" ht="13.5" customHeight="1">
      <c r="A23" s="16"/>
      <c r="B23" s="87" t="s">
        <v>12</v>
      </c>
      <c r="C23" s="87"/>
      <c r="D23" s="41">
        <v>1509863</v>
      </c>
      <c r="E23" s="41">
        <v>21338435</v>
      </c>
      <c r="F23" s="41">
        <v>23690</v>
      </c>
      <c r="G23" s="41">
        <v>16408265</v>
      </c>
      <c r="H23" s="41">
        <v>4906480</v>
      </c>
      <c r="I23" s="41">
        <f t="shared" si="1"/>
        <v>21314745</v>
      </c>
      <c r="J23" s="41">
        <v>590258122</v>
      </c>
      <c r="K23" s="41">
        <v>444182</v>
      </c>
      <c r="L23" s="41">
        <v>477445592</v>
      </c>
      <c r="M23" s="41">
        <v>112368348</v>
      </c>
      <c r="N23" s="89">
        <f t="shared" si="0"/>
        <v>589813940</v>
      </c>
    </row>
    <row r="24" spans="1:14" s="1" customFormat="1" ht="13.5" customHeight="1">
      <c r="A24" s="16"/>
      <c r="B24" s="87" t="s">
        <v>13</v>
      </c>
      <c r="C24" s="87"/>
      <c r="D24" s="41">
        <v>737797</v>
      </c>
      <c r="E24" s="41">
        <v>15536189</v>
      </c>
      <c r="F24" s="41">
        <v>74476</v>
      </c>
      <c r="G24" s="41">
        <v>11834244</v>
      </c>
      <c r="H24" s="41">
        <v>3627469</v>
      </c>
      <c r="I24" s="41">
        <f t="shared" si="1"/>
        <v>15461713</v>
      </c>
      <c r="J24" s="41">
        <v>283991783</v>
      </c>
      <c r="K24" s="41">
        <v>753496</v>
      </c>
      <c r="L24" s="41">
        <v>222936705</v>
      </c>
      <c r="M24" s="41">
        <v>60301582</v>
      </c>
      <c r="N24" s="89">
        <f t="shared" si="0"/>
        <v>283238287</v>
      </c>
    </row>
    <row r="25" spans="1:14" s="1" customFormat="1" ht="13.5" customHeight="1">
      <c r="A25" s="16"/>
      <c r="B25" s="87" t="s">
        <v>14</v>
      </c>
      <c r="C25" s="87"/>
      <c r="D25" s="41">
        <v>258480</v>
      </c>
      <c r="E25" s="41">
        <v>5828401</v>
      </c>
      <c r="F25" s="41">
        <v>276037</v>
      </c>
      <c r="G25" s="41">
        <v>4895359</v>
      </c>
      <c r="H25" s="41">
        <v>657005</v>
      </c>
      <c r="I25" s="41">
        <f t="shared" si="1"/>
        <v>5552364</v>
      </c>
      <c r="J25" s="41">
        <v>59096969</v>
      </c>
      <c r="K25" s="41">
        <v>1478882</v>
      </c>
      <c r="L25" s="41">
        <v>51527615</v>
      </c>
      <c r="M25" s="41">
        <v>6090472</v>
      </c>
      <c r="N25" s="89">
        <f t="shared" si="0"/>
        <v>57618087</v>
      </c>
    </row>
    <row r="26" spans="1:14" s="1" customFormat="1" ht="13.5" customHeight="1">
      <c r="A26" s="17"/>
      <c r="B26" s="91" t="s">
        <v>15</v>
      </c>
      <c r="C26" s="91"/>
      <c r="D26" s="42">
        <v>269344</v>
      </c>
      <c r="E26" s="42">
        <v>7770208</v>
      </c>
      <c r="F26" s="42">
        <v>7989</v>
      </c>
      <c r="G26" s="42">
        <v>6218409</v>
      </c>
      <c r="H26" s="42">
        <v>1543810</v>
      </c>
      <c r="I26" s="42">
        <f t="shared" si="1"/>
        <v>7762219</v>
      </c>
      <c r="J26" s="42">
        <v>205081784</v>
      </c>
      <c r="K26" s="42">
        <v>164975</v>
      </c>
      <c r="L26" s="42">
        <v>168207357</v>
      </c>
      <c r="M26" s="42">
        <v>36709452</v>
      </c>
      <c r="N26" s="93">
        <f t="shared" si="0"/>
        <v>204916809</v>
      </c>
    </row>
    <row r="27" spans="1:14" s="20" customFormat="1" ht="13.5" customHeight="1">
      <c r="A27" s="19"/>
      <c r="B27" s="87" t="s">
        <v>88</v>
      </c>
      <c r="C27" s="87"/>
      <c r="D27" s="41">
        <v>782322</v>
      </c>
      <c r="E27" s="41">
        <v>5859240</v>
      </c>
      <c r="F27" s="41">
        <v>308966</v>
      </c>
      <c r="G27" s="41">
        <v>4138889</v>
      </c>
      <c r="H27" s="41">
        <v>1411385</v>
      </c>
      <c r="I27" s="41">
        <f t="shared" si="1"/>
        <v>5550274</v>
      </c>
      <c r="J27" s="41">
        <v>43186601</v>
      </c>
      <c r="K27" s="41">
        <v>1662381</v>
      </c>
      <c r="L27" s="41">
        <v>32808692</v>
      </c>
      <c r="M27" s="41">
        <v>8715528</v>
      </c>
      <c r="N27" s="89">
        <f t="shared" si="0"/>
        <v>41524220</v>
      </c>
    </row>
    <row r="28" spans="1:14" s="1" customFormat="1" ht="13.5" customHeight="1">
      <c r="A28" s="16"/>
      <c r="B28" s="87" t="s">
        <v>16</v>
      </c>
      <c r="C28" s="87"/>
      <c r="D28" s="41">
        <v>514049</v>
      </c>
      <c r="E28" s="41">
        <v>8013314</v>
      </c>
      <c r="F28" s="41">
        <v>114714</v>
      </c>
      <c r="G28" s="41">
        <v>6164481</v>
      </c>
      <c r="H28" s="41">
        <v>1734119</v>
      </c>
      <c r="I28" s="41">
        <f t="shared" si="1"/>
        <v>7898600</v>
      </c>
      <c r="J28" s="41">
        <v>119816174</v>
      </c>
      <c r="K28" s="41">
        <v>478948</v>
      </c>
      <c r="L28" s="41">
        <v>95655664</v>
      </c>
      <c r="M28" s="41">
        <v>23681562</v>
      </c>
      <c r="N28" s="89">
        <f t="shared" si="0"/>
        <v>119337226</v>
      </c>
    </row>
    <row r="29" spans="1:14" s="1" customFormat="1" ht="13.5" customHeight="1">
      <c r="A29" s="16"/>
      <c r="B29" s="87" t="s">
        <v>17</v>
      </c>
      <c r="C29" s="87"/>
      <c r="D29" s="41">
        <v>779278</v>
      </c>
      <c r="E29" s="41">
        <v>10674824</v>
      </c>
      <c r="F29" s="41">
        <v>546038</v>
      </c>
      <c r="G29" s="41">
        <v>8802366</v>
      </c>
      <c r="H29" s="41">
        <v>1326420</v>
      </c>
      <c r="I29" s="41">
        <f t="shared" si="1"/>
        <v>10128786</v>
      </c>
      <c r="J29" s="41">
        <v>92812717</v>
      </c>
      <c r="K29" s="41">
        <v>2291017</v>
      </c>
      <c r="L29" s="41">
        <v>79208717</v>
      </c>
      <c r="M29" s="41">
        <v>11312983</v>
      </c>
      <c r="N29" s="89">
        <f t="shared" si="0"/>
        <v>90521700</v>
      </c>
    </row>
    <row r="30" spans="1:14" s="1" customFormat="1" ht="13.5" customHeight="1">
      <c r="A30" s="18"/>
      <c r="B30" s="94" t="s">
        <v>18</v>
      </c>
      <c r="C30" s="94"/>
      <c r="D30" s="43">
        <v>545485</v>
      </c>
      <c r="E30" s="43">
        <v>7758740</v>
      </c>
      <c r="F30" s="43">
        <v>381686</v>
      </c>
      <c r="G30" s="43">
        <v>6326973</v>
      </c>
      <c r="H30" s="43">
        <v>1050081</v>
      </c>
      <c r="I30" s="43">
        <f t="shared" si="1"/>
        <v>7377054</v>
      </c>
      <c r="J30" s="43">
        <v>62037911</v>
      </c>
      <c r="K30" s="43">
        <v>1761624</v>
      </c>
      <c r="L30" s="43">
        <v>48461110</v>
      </c>
      <c r="M30" s="43">
        <v>11815177</v>
      </c>
      <c r="N30" s="90">
        <f t="shared" si="0"/>
        <v>60276287</v>
      </c>
    </row>
    <row r="31" spans="1:14" s="1" customFormat="1" ht="13.5" customHeight="1">
      <c r="A31" s="16"/>
      <c r="B31" s="87" t="s">
        <v>46</v>
      </c>
      <c r="C31" s="87"/>
      <c r="D31" s="41">
        <v>717482</v>
      </c>
      <c r="E31" s="41">
        <v>9563048</v>
      </c>
      <c r="F31" s="41">
        <v>57086</v>
      </c>
      <c r="G31" s="41">
        <v>7761158</v>
      </c>
      <c r="H31" s="41">
        <v>1744804</v>
      </c>
      <c r="I31" s="41">
        <f t="shared" si="1"/>
        <v>9505962</v>
      </c>
      <c r="J31" s="41">
        <v>113426421</v>
      </c>
      <c r="K31" s="41">
        <v>695298</v>
      </c>
      <c r="L31" s="41">
        <v>93897520</v>
      </c>
      <c r="M31" s="41">
        <v>18833603</v>
      </c>
      <c r="N31" s="89">
        <f t="shared" si="0"/>
        <v>112731123</v>
      </c>
    </row>
    <row r="32" spans="1:14" s="38" customFormat="1" ht="17.25" customHeight="1">
      <c r="A32" s="53"/>
      <c r="B32" s="100" t="s">
        <v>19</v>
      </c>
      <c r="C32" s="100"/>
      <c r="D32" s="54">
        <f aca="true" t="shared" si="2" ref="D32:N32">SUM(D11:D31)</f>
        <v>20836656</v>
      </c>
      <c r="E32" s="54">
        <f t="shared" si="2"/>
        <v>304378735</v>
      </c>
      <c r="F32" s="54">
        <f t="shared" si="2"/>
        <v>4768725</v>
      </c>
      <c r="G32" s="54">
        <f t="shared" si="2"/>
        <v>237115838</v>
      </c>
      <c r="H32" s="54">
        <f t="shared" si="2"/>
        <v>62494172</v>
      </c>
      <c r="I32" s="54">
        <f t="shared" si="2"/>
        <v>299610010</v>
      </c>
      <c r="J32" s="54">
        <f t="shared" si="2"/>
        <v>6029529367</v>
      </c>
      <c r="K32" s="54">
        <f t="shared" si="2"/>
        <v>28427469</v>
      </c>
      <c r="L32" s="54">
        <f t="shared" si="2"/>
        <v>4835122989</v>
      </c>
      <c r="M32" s="55">
        <f t="shared" si="2"/>
        <v>1165978909</v>
      </c>
      <c r="N32" s="56">
        <f t="shared" si="2"/>
        <v>6001101898</v>
      </c>
    </row>
    <row r="33" spans="1:14" s="1" customFormat="1" ht="13.5" customHeight="1">
      <c r="A33" s="16"/>
      <c r="B33" s="87" t="s">
        <v>20</v>
      </c>
      <c r="C33" s="92"/>
      <c r="D33" s="41">
        <v>110678</v>
      </c>
      <c r="E33" s="41">
        <v>3777717</v>
      </c>
      <c r="F33" s="41">
        <v>4021</v>
      </c>
      <c r="G33" s="41">
        <v>3115072</v>
      </c>
      <c r="H33" s="41">
        <v>658624</v>
      </c>
      <c r="I33" s="41">
        <f aca="true" t="shared" si="3" ref="I33:I53">SUM(G33:H33)</f>
        <v>3773696</v>
      </c>
      <c r="J33" s="41">
        <v>121813495</v>
      </c>
      <c r="K33" s="41">
        <v>114786</v>
      </c>
      <c r="L33" s="41">
        <v>99463834</v>
      </c>
      <c r="M33" s="41">
        <v>22234875</v>
      </c>
      <c r="N33" s="89">
        <f aca="true" t="shared" si="4" ref="N33:N53">SUM(L33:M33)</f>
        <v>121698709</v>
      </c>
    </row>
    <row r="34" spans="1:14" s="1" customFormat="1" ht="13.5" customHeight="1">
      <c r="A34" s="16"/>
      <c r="B34" s="87" t="s">
        <v>21</v>
      </c>
      <c r="C34" s="92"/>
      <c r="D34" s="41">
        <v>185473</v>
      </c>
      <c r="E34" s="41">
        <v>2972656</v>
      </c>
      <c r="F34" s="41">
        <v>7638</v>
      </c>
      <c r="G34" s="41">
        <v>2533378</v>
      </c>
      <c r="H34" s="41">
        <v>431640</v>
      </c>
      <c r="I34" s="41">
        <f t="shared" si="3"/>
        <v>2965018</v>
      </c>
      <c r="J34" s="41">
        <v>81745286</v>
      </c>
      <c r="K34" s="41">
        <v>184856</v>
      </c>
      <c r="L34" s="41">
        <v>70333644</v>
      </c>
      <c r="M34" s="41">
        <v>11226786</v>
      </c>
      <c r="N34" s="89">
        <f t="shared" si="4"/>
        <v>81560430</v>
      </c>
    </row>
    <row r="35" spans="1:14" s="1" customFormat="1" ht="13.5" customHeight="1">
      <c r="A35" s="16"/>
      <c r="B35" s="87" t="s">
        <v>22</v>
      </c>
      <c r="C35" s="92"/>
      <c r="D35" s="41">
        <v>582969</v>
      </c>
      <c r="E35" s="41">
        <v>6948676</v>
      </c>
      <c r="F35" s="41">
        <v>52998</v>
      </c>
      <c r="G35" s="41">
        <v>5632633</v>
      </c>
      <c r="H35" s="41">
        <v>1263045</v>
      </c>
      <c r="I35" s="41">
        <f t="shared" si="3"/>
        <v>6895678</v>
      </c>
      <c r="J35" s="41">
        <v>89674327</v>
      </c>
      <c r="K35" s="41">
        <v>623218</v>
      </c>
      <c r="L35" s="41">
        <v>74040630</v>
      </c>
      <c r="M35" s="41">
        <v>15010479</v>
      </c>
      <c r="N35" s="89">
        <f t="shared" si="4"/>
        <v>89051109</v>
      </c>
    </row>
    <row r="36" spans="1:16" s="1" customFormat="1" ht="13.5" customHeight="1">
      <c r="A36" s="16"/>
      <c r="B36" s="87" t="s">
        <v>23</v>
      </c>
      <c r="C36" s="92"/>
      <c r="D36" s="41">
        <v>617194</v>
      </c>
      <c r="E36" s="41">
        <v>6322462</v>
      </c>
      <c r="F36" s="41">
        <v>17550</v>
      </c>
      <c r="G36" s="41">
        <v>4494427</v>
      </c>
      <c r="H36" s="41">
        <v>1810485</v>
      </c>
      <c r="I36" s="41">
        <f t="shared" si="3"/>
        <v>6304912</v>
      </c>
      <c r="J36" s="41">
        <v>102078721</v>
      </c>
      <c r="K36" s="41">
        <v>205960</v>
      </c>
      <c r="L36" s="41">
        <v>76644613</v>
      </c>
      <c r="M36" s="41">
        <v>25228148</v>
      </c>
      <c r="N36" s="89">
        <f t="shared" si="4"/>
        <v>101872761</v>
      </c>
      <c r="O36" s="2"/>
      <c r="P36" s="2"/>
    </row>
    <row r="37" spans="1:16" s="1" customFormat="1" ht="13.5" customHeight="1">
      <c r="A37" s="18"/>
      <c r="B37" s="94" t="s">
        <v>24</v>
      </c>
      <c r="C37" s="95"/>
      <c r="D37" s="41">
        <v>153999</v>
      </c>
      <c r="E37" s="41">
        <v>2073462</v>
      </c>
      <c r="F37" s="41">
        <v>18826</v>
      </c>
      <c r="G37" s="41">
        <v>1373077</v>
      </c>
      <c r="H37" s="41">
        <v>681559</v>
      </c>
      <c r="I37" s="41">
        <f t="shared" si="3"/>
        <v>2054636</v>
      </c>
      <c r="J37" s="41">
        <v>23403078</v>
      </c>
      <c r="K37" s="41">
        <v>188647</v>
      </c>
      <c r="L37" s="41">
        <v>16618585</v>
      </c>
      <c r="M37" s="41">
        <v>6595846</v>
      </c>
      <c r="N37" s="89">
        <f t="shared" si="4"/>
        <v>23214431</v>
      </c>
      <c r="O37" s="2"/>
      <c r="P37" s="2"/>
    </row>
    <row r="38" spans="1:14" s="1" customFormat="1" ht="13.5" customHeight="1">
      <c r="A38" s="16"/>
      <c r="B38" s="87" t="s">
        <v>25</v>
      </c>
      <c r="C38" s="92"/>
      <c r="D38" s="42">
        <v>150046</v>
      </c>
      <c r="E38" s="42">
        <v>4059412</v>
      </c>
      <c r="F38" s="42">
        <v>10313</v>
      </c>
      <c r="G38" s="42">
        <v>2886179</v>
      </c>
      <c r="H38" s="42">
        <v>1162920</v>
      </c>
      <c r="I38" s="42">
        <f t="shared" si="3"/>
        <v>4049099</v>
      </c>
      <c r="J38" s="42">
        <v>60305380</v>
      </c>
      <c r="K38" s="42">
        <v>141568</v>
      </c>
      <c r="L38" s="42">
        <v>44266072</v>
      </c>
      <c r="M38" s="42">
        <v>15897740</v>
      </c>
      <c r="N38" s="93">
        <f t="shared" si="4"/>
        <v>60163812</v>
      </c>
    </row>
    <row r="39" spans="1:14" s="1" customFormat="1" ht="13.5" customHeight="1">
      <c r="A39" s="16"/>
      <c r="B39" s="87" t="s">
        <v>26</v>
      </c>
      <c r="C39" s="92"/>
      <c r="D39" s="41">
        <v>119083</v>
      </c>
      <c r="E39" s="41">
        <v>2710996</v>
      </c>
      <c r="F39" s="41">
        <v>2852</v>
      </c>
      <c r="G39" s="41">
        <v>2066644</v>
      </c>
      <c r="H39" s="41">
        <v>641500</v>
      </c>
      <c r="I39" s="41">
        <f t="shared" si="3"/>
        <v>2708144</v>
      </c>
      <c r="J39" s="41">
        <v>40364900</v>
      </c>
      <c r="K39" s="41">
        <v>43929</v>
      </c>
      <c r="L39" s="41">
        <v>31663923</v>
      </c>
      <c r="M39" s="41">
        <v>8657048</v>
      </c>
      <c r="N39" s="89">
        <f t="shared" si="4"/>
        <v>40320971</v>
      </c>
    </row>
    <row r="40" spans="1:16" s="1" customFormat="1" ht="13.5" customHeight="1">
      <c r="A40" s="16"/>
      <c r="B40" s="87" t="s">
        <v>27</v>
      </c>
      <c r="C40" s="92"/>
      <c r="D40" s="41">
        <v>120770</v>
      </c>
      <c r="E40" s="41">
        <v>3326575</v>
      </c>
      <c r="F40" s="41">
        <v>5897</v>
      </c>
      <c r="G40" s="41">
        <v>2420621</v>
      </c>
      <c r="H40" s="41">
        <v>900057</v>
      </c>
      <c r="I40" s="41">
        <f t="shared" si="3"/>
        <v>3320678</v>
      </c>
      <c r="J40" s="41">
        <v>54347936</v>
      </c>
      <c r="K40" s="41">
        <v>106688</v>
      </c>
      <c r="L40" s="41">
        <v>41431798</v>
      </c>
      <c r="M40" s="41">
        <v>12809450</v>
      </c>
      <c r="N40" s="89">
        <f t="shared" si="4"/>
        <v>54241248</v>
      </c>
      <c r="O40" s="2"/>
      <c r="P40" s="2"/>
    </row>
    <row r="41" spans="1:16" s="1" customFormat="1" ht="13.5" customHeight="1">
      <c r="A41" s="16"/>
      <c r="B41" s="87" t="s">
        <v>28</v>
      </c>
      <c r="C41" s="92"/>
      <c r="D41" s="41">
        <v>483268</v>
      </c>
      <c r="E41" s="41">
        <v>5817461</v>
      </c>
      <c r="F41" s="41">
        <v>257432</v>
      </c>
      <c r="G41" s="41">
        <v>4732471</v>
      </c>
      <c r="H41" s="41">
        <v>827558</v>
      </c>
      <c r="I41" s="41">
        <f t="shared" si="3"/>
        <v>5560029</v>
      </c>
      <c r="J41" s="41">
        <v>51203045</v>
      </c>
      <c r="K41" s="41">
        <v>774690</v>
      </c>
      <c r="L41" s="41">
        <v>43291688</v>
      </c>
      <c r="M41" s="41">
        <v>7136667</v>
      </c>
      <c r="N41" s="89">
        <f t="shared" si="4"/>
        <v>50428355</v>
      </c>
      <c r="O41" s="2"/>
      <c r="P41" s="2"/>
    </row>
    <row r="42" spans="1:16" s="1" customFormat="1" ht="13.5" customHeight="1">
      <c r="A42" s="18"/>
      <c r="B42" s="94" t="s">
        <v>29</v>
      </c>
      <c r="C42" s="95"/>
      <c r="D42" s="43">
        <v>408823</v>
      </c>
      <c r="E42" s="43">
        <v>4929986</v>
      </c>
      <c r="F42" s="43">
        <v>25669</v>
      </c>
      <c r="G42" s="43">
        <v>3864037</v>
      </c>
      <c r="H42" s="43">
        <v>1040280</v>
      </c>
      <c r="I42" s="43">
        <f t="shared" si="3"/>
        <v>4904317</v>
      </c>
      <c r="J42" s="43">
        <v>68497309</v>
      </c>
      <c r="K42" s="43">
        <v>349391</v>
      </c>
      <c r="L42" s="43">
        <v>55794082</v>
      </c>
      <c r="M42" s="43">
        <v>12353836</v>
      </c>
      <c r="N42" s="90">
        <f t="shared" si="4"/>
        <v>68147918</v>
      </c>
      <c r="O42" s="2"/>
      <c r="P42" s="2"/>
    </row>
    <row r="43" spans="1:14" s="1" customFormat="1" ht="13.5" customHeight="1">
      <c r="A43" s="16"/>
      <c r="B43" s="87" t="s">
        <v>30</v>
      </c>
      <c r="C43" s="92"/>
      <c r="D43" s="41">
        <v>166481</v>
      </c>
      <c r="E43" s="41">
        <v>4912763</v>
      </c>
      <c r="F43" s="41">
        <v>20909</v>
      </c>
      <c r="G43" s="41">
        <v>4035845</v>
      </c>
      <c r="H43" s="41">
        <v>856009</v>
      </c>
      <c r="I43" s="41">
        <f t="shared" si="3"/>
        <v>4891854</v>
      </c>
      <c r="J43" s="41">
        <v>71392305</v>
      </c>
      <c r="K43" s="41">
        <v>264784</v>
      </c>
      <c r="L43" s="41">
        <v>59438264</v>
      </c>
      <c r="M43" s="41">
        <v>11689257</v>
      </c>
      <c r="N43" s="89">
        <f t="shared" si="4"/>
        <v>71127521</v>
      </c>
    </row>
    <row r="44" spans="1:14" s="1" customFormat="1" ht="13.5" customHeight="1">
      <c r="A44" s="16"/>
      <c r="B44" s="87" t="s">
        <v>31</v>
      </c>
      <c r="C44" s="92"/>
      <c r="D44" s="41">
        <v>243133</v>
      </c>
      <c r="E44" s="41">
        <v>2376939</v>
      </c>
      <c r="F44" s="41">
        <v>2739</v>
      </c>
      <c r="G44" s="41">
        <v>1935158</v>
      </c>
      <c r="H44" s="41">
        <v>439042</v>
      </c>
      <c r="I44" s="41">
        <f t="shared" si="3"/>
        <v>2374200</v>
      </c>
      <c r="J44" s="41">
        <v>70675063</v>
      </c>
      <c r="K44" s="41">
        <v>60796</v>
      </c>
      <c r="L44" s="41">
        <v>59796491</v>
      </c>
      <c r="M44" s="41">
        <v>10817776</v>
      </c>
      <c r="N44" s="89">
        <f t="shared" si="4"/>
        <v>70614267</v>
      </c>
    </row>
    <row r="45" spans="1:16" s="1" customFormat="1" ht="13.5" customHeight="1">
      <c r="A45" s="16"/>
      <c r="B45" s="87" t="s">
        <v>32</v>
      </c>
      <c r="C45" s="92"/>
      <c r="D45" s="41">
        <v>54957</v>
      </c>
      <c r="E45" s="41">
        <v>1979505</v>
      </c>
      <c r="F45" s="41">
        <v>6614</v>
      </c>
      <c r="G45" s="41">
        <v>1377233</v>
      </c>
      <c r="H45" s="41">
        <v>595658</v>
      </c>
      <c r="I45" s="41">
        <f t="shared" si="3"/>
        <v>1972891</v>
      </c>
      <c r="J45" s="41">
        <v>27067831</v>
      </c>
      <c r="K45" s="41">
        <v>63694</v>
      </c>
      <c r="L45" s="41">
        <v>19829284</v>
      </c>
      <c r="M45" s="41">
        <v>7174853</v>
      </c>
      <c r="N45" s="89">
        <f t="shared" si="4"/>
        <v>27004137</v>
      </c>
      <c r="O45" s="2"/>
      <c r="P45" s="2"/>
    </row>
    <row r="46" spans="1:16" s="1" customFormat="1" ht="13.5" customHeight="1">
      <c r="A46" s="16"/>
      <c r="B46" s="87" t="s">
        <v>33</v>
      </c>
      <c r="C46" s="92"/>
      <c r="D46" s="41">
        <v>124045</v>
      </c>
      <c r="E46" s="41">
        <v>1522756</v>
      </c>
      <c r="F46" s="41">
        <v>3844</v>
      </c>
      <c r="G46" s="41">
        <v>1122199</v>
      </c>
      <c r="H46" s="41">
        <v>396713</v>
      </c>
      <c r="I46" s="41">
        <f t="shared" si="3"/>
        <v>1518912</v>
      </c>
      <c r="J46" s="41">
        <v>18422288</v>
      </c>
      <c r="K46" s="41">
        <v>43583</v>
      </c>
      <c r="L46" s="41">
        <v>13860216</v>
      </c>
      <c r="M46" s="41">
        <v>4518489</v>
      </c>
      <c r="N46" s="89">
        <f t="shared" si="4"/>
        <v>18378705</v>
      </c>
      <c r="O46" s="2"/>
      <c r="P46" s="2"/>
    </row>
    <row r="47" spans="1:16" s="1" customFormat="1" ht="13.5" customHeight="1">
      <c r="A47" s="18"/>
      <c r="B47" s="94" t="s">
        <v>34</v>
      </c>
      <c r="C47" s="95"/>
      <c r="D47" s="41">
        <v>98460</v>
      </c>
      <c r="E47" s="41">
        <v>2273222</v>
      </c>
      <c r="F47" s="41">
        <v>31727</v>
      </c>
      <c r="G47" s="41">
        <v>1877657</v>
      </c>
      <c r="H47" s="41">
        <v>363838</v>
      </c>
      <c r="I47" s="41">
        <f t="shared" si="3"/>
        <v>2241495</v>
      </c>
      <c r="J47" s="41">
        <v>23148111</v>
      </c>
      <c r="K47" s="41">
        <v>237416</v>
      </c>
      <c r="L47" s="41">
        <v>19246852</v>
      </c>
      <c r="M47" s="41">
        <v>3663843</v>
      </c>
      <c r="N47" s="89">
        <f t="shared" si="4"/>
        <v>22910695</v>
      </c>
      <c r="O47" s="2"/>
      <c r="P47" s="2"/>
    </row>
    <row r="48" spans="1:14" s="1" customFormat="1" ht="13.5" customHeight="1">
      <c r="A48" s="16"/>
      <c r="B48" s="87" t="s">
        <v>35</v>
      </c>
      <c r="C48" s="92"/>
      <c r="D48" s="42">
        <v>120301</v>
      </c>
      <c r="E48" s="42">
        <v>1022200</v>
      </c>
      <c r="F48" s="42">
        <v>63436</v>
      </c>
      <c r="G48" s="42">
        <v>802217</v>
      </c>
      <c r="H48" s="42">
        <v>156547</v>
      </c>
      <c r="I48" s="42">
        <f t="shared" si="3"/>
        <v>958764</v>
      </c>
      <c r="J48" s="42">
        <v>5603646</v>
      </c>
      <c r="K48" s="42">
        <v>237267</v>
      </c>
      <c r="L48" s="42">
        <v>4076161</v>
      </c>
      <c r="M48" s="42">
        <v>1290218</v>
      </c>
      <c r="N48" s="93">
        <f t="shared" si="4"/>
        <v>5366379</v>
      </c>
    </row>
    <row r="49" spans="1:14" s="1" customFormat="1" ht="13.5" customHeight="1">
      <c r="A49" s="16"/>
      <c r="B49" s="87" t="s">
        <v>36</v>
      </c>
      <c r="C49" s="92"/>
      <c r="D49" s="41">
        <v>168979</v>
      </c>
      <c r="E49" s="41">
        <v>2940519</v>
      </c>
      <c r="F49" s="41">
        <v>111431</v>
      </c>
      <c r="G49" s="41">
        <v>2317701</v>
      </c>
      <c r="H49" s="41">
        <v>511387</v>
      </c>
      <c r="I49" s="41">
        <f t="shared" si="3"/>
        <v>2829088</v>
      </c>
      <c r="J49" s="41">
        <v>20432022</v>
      </c>
      <c r="K49" s="41">
        <v>534219</v>
      </c>
      <c r="L49" s="41">
        <v>17102682</v>
      </c>
      <c r="M49" s="41">
        <v>2795121</v>
      </c>
      <c r="N49" s="89">
        <f t="shared" si="4"/>
        <v>19897803</v>
      </c>
    </row>
    <row r="50" spans="1:16" s="1" customFormat="1" ht="13.5" customHeight="1">
      <c r="A50" s="16"/>
      <c r="B50" s="87" t="s">
        <v>37</v>
      </c>
      <c r="C50" s="92"/>
      <c r="D50" s="41">
        <v>166731</v>
      </c>
      <c r="E50" s="41">
        <v>2339852</v>
      </c>
      <c r="F50" s="41">
        <v>161658</v>
      </c>
      <c r="G50" s="41">
        <v>1987118</v>
      </c>
      <c r="H50" s="41">
        <v>191076</v>
      </c>
      <c r="I50" s="41">
        <f t="shared" si="3"/>
        <v>2178194</v>
      </c>
      <c r="J50" s="41">
        <v>9956903</v>
      </c>
      <c r="K50" s="41">
        <v>450281</v>
      </c>
      <c r="L50" s="41">
        <v>8315394</v>
      </c>
      <c r="M50" s="41">
        <v>1191228</v>
      </c>
      <c r="N50" s="89">
        <f t="shared" si="4"/>
        <v>9506622</v>
      </c>
      <c r="O50" s="2"/>
      <c r="P50" s="2"/>
    </row>
    <row r="51" spans="1:16" s="1" customFormat="1" ht="13.5" customHeight="1">
      <c r="A51" s="16"/>
      <c r="B51" s="87" t="s">
        <v>38</v>
      </c>
      <c r="C51" s="92"/>
      <c r="D51" s="41">
        <v>74254</v>
      </c>
      <c r="E51" s="41">
        <v>585057</v>
      </c>
      <c r="F51" s="41">
        <v>49035</v>
      </c>
      <c r="G51" s="41">
        <v>525394</v>
      </c>
      <c r="H51" s="41">
        <v>10628</v>
      </c>
      <c r="I51" s="41">
        <f t="shared" si="3"/>
        <v>536022</v>
      </c>
      <c r="J51" s="41">
        <v>1380744</v>
      </c>
      <c r="K51" s="41">
        <v>112539</v>
      </c>
      <c r="L51" s="41">
        <v>1241771</v>
      </c>
      <c r="M51" s="41">
        <v>26434</v>
      </c>
      <c r="N51" s="89">
        <f t="shared" si="4"/>
        <v>1268205</v>
      </c>
      <c r="O51" s="2"/>
      <c r="P51" s="2"/>
    </row>
    <row r="52" spans="1:16" s="1" customFormat="1" ht="13.5" customHeight="1">
      <c r="A52" s="18"/>
      <c r="B52" s="94" t="s">
        <v>39</v>
      </c>
      <c r="C52" s="95"/>
      <c r="D52" s="43">
        <v>214631</v>
      </c>
      <c r="E52" s="43">
        <v>4098585</v>
      </c>
      <c r="F52" s="43">
        <v>75329</v>
      </c>
      <c r="G52" s="43">
        <v>2922337</v>
      </c>
      <c r="H52" s="43">
        <v>1100919</v>
      </c>
      <c r="I52" s="43">
        <f t="shared" si="3"/>
        <v>4023256</v>
      </c>
      <c r="J52" s="43">
        <v>42540075</v>
      </c>
      <c r="K52" s="43">
        <v>588718</v>
      </c>
      <c r="L52" s="43">
        <v>30446116</v>
      </c>
      <c r="M52" s="43">
        <v>11505241</v>
      </c>
      <c r="N52" s="90">
        <f t="shared" si="4"/>
        <v>41951357</v>
      </c>
      <c r="O52" s="2"/>
      <c r="P52" s="2"/>
    </row>
    <row r="53" spans="1:14" s="1" customFormat="1" ht="13.5" customHeight="1">
      <c r="A53" s="16"/>
      <c r="B53" s="87" t="s">
        <v>40</v>
      </c>
      <c r="C53" s="92"/>
      <c r="D53" s="43">
        <v>53135</v>
      </c>
      <c r="E53" s="41">
        <v>484468</v>
      </c>
      <c r="F53" s="41">
        <v>29050</v>
      </c>
      <c r="G53" s="41">
        <v>355239</v>
      </c>
      <c r="H53" s="41">
        <v>100179</v>
      </c>
      <c r="I53" s="41">
        <f t="shared" si="3"/>
        <v>455418</v>
      </c>
      <c r="J53" s="41">
        <v>1838296</v>
      </c>
      <c r="K53" s="41">
        <v>106881</v>
      </c>
      <c r="L53" s="41">
        <v>1424356</v>
      </c>
      <c r="M53" s="41">
        <v>307059</v>
      </c>
      <c r="N53" s="90">
        <f t="shared" si="4"/>
        <v>1731415</v>
      </c>
    </row>
    <row r="54" spans="1:14" s="1" customFormat="1" ht="17.25" customHeight="1">
      <c r="A54" s="57"/>
      <c r="B54" s="58" t="s">
        <v>41</v>
      </c>
      <c r="C54" s="59"/>
      <c r="D54" s="54">
        <f aca="true" t="shared" si="5" ref="D54:N54">SUM(D33:D53)</f>
        <v>4417410</v>
      </c>
      <c r="E54" s="54">
        <f t="shared" si="5"/>
        <v>67475269</v>
      </c>
      <c r="F54" s="54">
        <f t="shared" si="5"/>
        <v>958968</v>
      </c>
      <c r="G54" s="54">
        <f t="shared" si="5"/>
        <v>52376637</v>
      </c>
      <c r="H54" s="54">
        <f t="shared" si="5"/>
        <v>14139664</v>
      </c>
      <c r="I54" s="54">
        <f t="shared" si="5"/>
        <v>66516301</v>
      </c>
      <c r="J54" s="54">
        <f t="shared" si="5"/>
        <v>985890761</v>
      </c>
      <c r="K54" s="61">
        <f t="shared" si="5"/>
        <v>5433911</v>
      </c>
      <c r="L54" s="54">
        <f t="shared" si="5"/>
        <v>788326456</v>
      </c>
      <c r="M54" s="55">
        <f t="shared" si="5"/>
        <v>192130394</v>
      </c>
      <c r="N54" s="56">
        <f t="shared" si="5"/>
        <v>980456850</v>
      </c>
    </row>
    <row r="55" spans="1:14" s="1" customFormat="1" ht="17.25" customHeight="1">
      <c r="A55" s="62"/>
      <c r="B55" s="63" t="s">
        <v>42</v>
      </c>
      <c r="C55" s="64"/>
      <c r="D55" s="65">
        <f aca="true" t="shared" si="6" ref="D55:N55">D32+D54</f>
        <v>25254066</v>
      </c>
      <c r="E55" s="65">
        <f t="shared" si="6"/>
        <v>371854004</v>
      </c>
      <c r="F55" s="65">
        <f t="shared" si="6"/>
        <v>5727693</v>
      </c>
      <c r="G55" s="65">
        <f t="shared" si="6"/>
        <v>289492475</v>
      </c>
      <c r="H55" s="65">
        <f t="shared" si="6"/>
        <v>76633836</v>
      </c>
      <c r="I55" s="65">
        <f t="shared" si="6"/>
        <v>366126311</v>
      </c>
      <c r="J55" s="65">
        <f t="shared" si="6"/>
        <v>7015420128</v>
      </c>
      <c r="K55" s="65">
        <f t="shared" si="6"/>
        <v>33861380</v>
      </c>
      <c r="L55" s="65">
        <f t="shared" si="6"/>
        <v>5623449445</v>
      </c>
      <c r="M55" s="67">
        <f t="shared" si="6"/>
        <v>1358109303</v>
      </c>
      <c r="N55" s="68">
        <f t="shared" si="6"/>
        <v>6981558748</v>
      </c>
    </row>
    <row r="56" spans="1:14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120" t="s">
        <v>90</v>
      </c>
      <c r="N56" s="120"/>
    </row>
    <row r="57" s="26" customFormat="1" ht="11.25"/>
  </sheetData>
  <sheetProtection/>
  <mergeCells count="9">
    <mergeCell ref="M56:N56"/>
    <mergeCell ref="A10:C10"/>
    <mergeCell ref="A1:L1"/>
    <mergeCell ref="A3:L3"/>
    <mergeCell ref="A5:C5"/>
    <mergeCell ref="D5:I5"/>
    <mergeCell ref="J5:N5"/>
    <mergeCell ref="L6:N6"/>
    <mergeCell ref="G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SheetLayoutView="80" workbookViewId="0" topLeftCell="A1">
      <selection activeCell="A3" sqref="A3:N3"/>
    </sheetView>
  </sheetViews>
  <sheetFormatPr defaultColWidth="9.00390625" defaultRowHeight="13.5"/>
  <cols>
    <col min="1" max="1" width="1.00390625" style="22" customWidth="1"/>
    <col min="2" max="2" width="9.375" style="22" customWidth="1"/>
    <col min="3" max="3" width="1.00390625" style="22" customWidth="1"/>
    <col min="4" max="16" width="12.25390625" style="22" customWidth="1"/>
    <col min="17" max="17" width="9.875" style="22" customWidth="1"/>
    <col min="18" max="26" width="8.375" style="22" customWidth="1"/>
    <col min="27" max="16384" width="9.00390625" style="22" customWidth="1"/>
  </cols>
  <sheetData>
    <row r="1" spans="1:14" s="3" customFormat="1" ht="14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4" s="3" customFormat="1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3.5" customHeight="1">
      <c r="A3" s="124" t="s">
        <v>121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3" customFormat="1" ht="11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s="6" customFormat="1" ht="13.5" customHeight="1">
      <c r="A5" s="125" t="s">
        <v>47</v>
      </c>
      <c r="B5" s="126"/>
      <c r="C5" s="135"/>
      <c r="D5" s="142" t="s">
        <v>96</v>
      </c>
      <c r="E5" s="143"/>
      <c r="F5" s="144"/>
      <c r="G5" s="145" t="s">
        <v>62</v>
      </c>
      <c r="H5" s="146"/>
      <c r="I5" s="146"/>
      <c r="J5" s="146"/>
      <c r="K5" s="146"/>
      <c r="L5" s="147"/>
      <c r="M5" s="136" t="s">
        <v>102</v>
      </c>
      <c r="N5" s="137"/>
      <c r="O5" s="138"/>
      <c r="P5" s="23"/>
    </row>
    <row r="6" spans="1:16" s="6" customFormat="1" ht="13.5" customHeight="1">
      <c r="A6" s="7"/>
      <c r="B6" s="8"/>
      <c r="C6" s="9"/>
      <c r="D6" s="10"/>
      <c r="E6" s="10"/>
      <c r="F6" s="10"/>
      <c r="G6" s="10"/>
      <c r="H6" s="10"/>
      <c r="I6" s="10"/>
      <c r="J6" s="148" t="s">
        <v>95</v>
      </c>
      <c r="K6" s="149"/>
      <c r="L6" s="150"/>
      <c r="M6" s="139"/>
      <c r="N6" s="140"/>
      <c r="O6" s="141"/>
      <c r="P6" s="12"/>
    </row>
    <row r="7" spans="1:16" s="6" customFormat="1" ht="13.5" customHeight="1">
      <c r="A7" s="7"/>
      <c r="B7" s="8"/>
      <c r="D7" s="11" t="s">
        <v>55</v>
      </c>
      <c r="E7" s="11" t="s">
        <v>56</v>
      </c>
      <c r="F7" s="10" t="s">
        <v>48</v>
      </c>
      <c r="G7" s="11" t="s">
        <v>63</v>
      </c>
      <c r="H7" s="11" t="s">
        <v>64</v>
      </c>
      <c r="I7" s="11" t="s">
        <v>94</v>
      </c>
      <c r="J7" s="11" t="s">
        <v>55</v>
      </c>
      <c r="K7" s="11" t="s">
        <v>56</v>
      </c>
      <c r="L7" s="10" t="s">
        <v>48</v>
      </c>
      <c r="M7" s="11" t="s">
        <v>55</v>
      </c>
      <c r="N7" s="11" t="s">
        <v>56</v>
      </c>
      <c r="O7" s="10" t="s">
        <v>48</v>
      </c>
      <c r="P7" s="24" t="s">
        <v>65</v>
      </c>
    </row>
    <row r="8" spans="1:16" s="6" customFormat="1" ht="13.5" customHeight="1">
      <c r="A8" s="7"/>
      <c r="B8" s="8"/>
      <c r="D8" s="10"/>
      <c r="E8" s="10"/>
      <c r="F8" s="10"/>
      <c r="G8" s="11"/>
      <c r="H8" s="11"/>
      <c r="I8" s="11" t="s">
        <v>54</v>
      </c>
      <c r="J8" s="10"/>
      <c r="K8" s="10"/>
      <c r="L8" s="10"/>
      <c r="M8" s="10"/>
      <c r="N8" s="10"/>
      <c r="O8" s="10"/>
      <c r="P8" s="12"/>
    </row>
    <row r="9" spans="1:16" s="6" customFormat="1" ht="13.5" customHeight="1">
      <c r="A9" s="7"/>
      <c r="B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</row>
    <row r="10" spans="1:16" s="15" customFormat="1" ht="13.5" customHeight="1">
      <c r="A10" s="121" t="s">
        <v>43</v>
      </c>
      <c r="B10" s="122"/>
      <c r="C10" s="122"/>
      <c r="D10" s="13" t="s">
        <v>49</v>
      </c>
      <c r="E10" s="13" t="s">
        <v>49</v>
      </c>
      <c r="F10" s="13" t="s">
        <v>49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44</v>
      </c>
      <c r="N10" s="13" t="s">
        <v>44</v>
      </c>
      <c r="O10" s="13" t="s">
        <v>44</v>
      </c>
      <c r="P10" s="14" t="s">
        <v>67</v>
      </c>
    </row>
    <row r="11" spans="1:16" s="1" customFormat="1" ht="13.5" customHeight="1">
      <c r="A11" s="16"/>
      <c r="B11" s="87" t="s">
        <v>0</v>
      </c>
      <c r="C11" s="87"/>
      <c r="D11" s="40">
        <v>498626472</v>
      </c>
      <c r="E11" s="40">
        <v>187349154</v>
      </c>
      <c r="F11" s="40">
        <f>SUM(D11:E11)</f>
        <v>685975626</v>
      </c>
      <c r="G11" s="40">
        <v>3362</v>
      </c>
      <c r="H11" s="40">
        <v>318572</v>
      </c>
      <c r="I11" s="40">
        <v>6619</v>
      </c>
      <c r="J11" s="40">
        <v>289060</v>
      </c>
      <c r="K11" s="40">
        <v>22893</v>
      </c>
      <c r="L11" s="40">
        <f>SUM(J11:K11)</f>
        <v>311953</v>
      </c>
      <c r="M11" s="40">
        <v>177881</v>
      </c>
      <c r="N11" s="40">
        <v>6531</v>
      </c>
      <c r="O11" s="44">
        <f>SUM(M11:N11)</f>
        <v>184412</v>
      </c>
      <c r="P11" s="45">
        <f>ROUND('第5表(6)-1'!J11/'第5表(6)-1'!E11*1000,0)</f>
        <v>34933</v>
      </c>
    </row>
    <row r="12" spans="1:16" s="1" customFormat="1" ht="13.5" customHeight="1">
      <c r="A12" s="16"/>
      <c r="B12" s="87" t="s">
        <v>1</v>
      </c>
      <c r="C12" s="87"/>
      <c r="D12" s="41">
        <v>170564811</v>
      </c>
      <c r="E12" s="41">
        <v>92292115</v>
      </c>
      <c r="F12" s="41">
        <f aca="true" t="shared" si="0" ref="F12:F31">SUM(D12:E12)</f>
        <v>262856926</v>
      </c>
      <c r="G12" s="41">
        <v>1558</v>
      </c>
      <c r="H12" s="41">
        <v>131296</v>
      </c>
      <c r="I12" s="41">
        <v>1640</v>
      </c>
      <c r="J12" s="41">
        <v>121167</v>
      </c>
      <c r="K12" s="41">
        <v>8489</v>
      </c>
      <c r="L12" s="41">
        <f aca="true" t="shared" si="1" ref="L12:L31">SUM(J12:K12)</f>
        <v>129656</v>
      </c>
      <c r="M12" s="41">
        <v>73761</v>
      </c>
      <c r="N12" s="41">
        <v>2195</v>
      </c>
      <c r="O12" s="46">
        <f aca="true" t="shared" si="2" ref="O12:O31">SUM(M12:N12)</f>
        <v>75956</v>
      </c>
      <c r="P12" s="47">
        <f>ROUND('第5表(6)-1'!J12/'第5表(6)-1'!E12*1000,0)</f>
        <v>27654</v>
      </c>
    </row>
    <row r="13" spans="1:16" s="1" customFormat="1" ht="13.5" customHeight="1">
      <c r="A13" s="16"/>
      <c r="B13" s="87" t="s">
        <v>2</v>
      </c>
      <c r="C13" s="87"/>
      <c r="D13" s="41">
        <v>89515239</v>
      </c>
      <c r="E13" s="41">
        <v>45772909</v>
      </c>
      <c r="F13" s="41">
        <f t="shared" si="0"/>
        <v>135288148</v>
      </c>
      <c r="G13" s="41">
        <v>3886</v>
      </c>
      <c r="H13" s="41">
        <v>132851</v>
      </c>
      <c r="I13" s="41">
        <v>5945</v>
      </c>
      <c r="J13" s="41">
        <v>117175</v>
      </c>
      <c r="K13" s="41">
        <v>9731</v>
      </c>
      <c r="L13" s="41">
        <f t="shared" si="1"/>
        <v>126906</v>
      </c>
      <c r="M13" s="41">
        <v>48474</v>
      </c>
      <c r="N13" s="41">
        <v>2013</v>
      </c>
      <c r="O13" s="46">
        <f t="shared" si="2"/>
        <v>50487</v>
      </c>
      <c r="P13" s="47">
        <f>ROUND('第5表(6)-1'!J13/'第5表(6)-1'!E13*1000,0)</f>
        <v>17038</v>
      </c>
    </row>
    <row r="14" spans="1:16" s="1" customFormat="1" ht="13.5" customHeight="1">
      <c r="A14" s="16"/>
      <c r="B14" s="87" t="s">
        <v>3</v>
      </c>
      <c r="C14" s="87"/>
      <c r="D14" s="41">
        <v>79058971</v>
      </c>
      <c r="E14" s="41">
        <v>48378011</v>
      </c>
      <c r="F14" s="41">
        <f t="shared" si="0"/>
        <v>127436982</v>
      </c>
      <c r="G14" s="41">
        <v>3844</v>
      </c>
      <c r="H14" s="41">
        <v>106393</v>
      </c>
      <c r="I14" s="41">
        <v>2396</v>
      </c>
      <c r="J14" s="41">
        <v>96528</v>
      </c>
      <c r="K14" s="41">
        <v>7469</v>
      </c>
      <c r="L14" s="41">
        <f t="shared" si="1"/>
        <v>103997</v>
      </c>
      <c r="M14" s="41">
        <v>61710</v>
      </c>
      <c r="N14" s="41">
        <v>1655</v>
      </c>
      <c r="O14" s="46">
        <f t="shared" si="2"/>
        <v>63365</v>
      </c>
      <c r="P14" s="47">
        <f>ROUND('第5表(6)-1'!J14/'第5表(6)-1'!E14*1000,0)</f>
        <v>19195</v>
      </c>
    </row>
    <row r="15" spans="1:16" s="1" customFormat="1" ht="13.5" customHeight="1">
      <c r="A15" s="16"/>
      <c r="B15" s="87" t="s">
        <v>4</v>
      </c>
      <c r="C15" s="87"/>
      <c r="D15" s="41">
        <v>68543936</v>
      </c>
      <c r="E15" s="41">
        <v>37846617</v>
      </c>
      <c r="F15" s="41">
        <f t="shared" si="0"/>
        <v>106390553</v>
      </c>
      <c r="G15" s="41">
        <v>2765</v>
      </c>
      <c r="H15" s="41">
        <v>107268</v>
      </c>
      <c r="I15" s="41">
        <v>3683</v>
      </c>
      <c r="J15" s="41">
        <v>97456</v>
      </c>
      <c r="K15" s="41">
        <v>6129</v>
      </c>
      <c r="L15" s="41">
        <f t="shared" si="1"/>
        <v>103585</v>
      </c>
      <c r="M15" s="41">
        <v>50561</v>
      </c>
      <c r="N15" s="41">
        <v>1517</v>
      </c>
      <c r="O15" s="46">
        <f t="shared" si="2"/>
        <v>52078</v>
      </c>
      <c r="P15" s="47">
        <f>ROUND('第5表(6)-1'!J15/'第5表(6)-1'!E15*1000,0)</f>
        <v>14545</v>
      </c>
    </row>
    <row r="16" spans="1:16" s="1" customFormat="1" ht="13.5" customHeight="1">
      <c r="A16" s="17"/>
      <c r="B16" s="91" t="s">
        <v>5</v>
      </c>
      <c r="C16" s="91"/>
      <c r="D16" s="42">
        <v>42996044</v>
      </c>
      <c r="E16" s="42">
        <v>22050827</v>
      </c>
      <c r="F16" s="42">
        <f t="shared" si="0"/>
        <v>65046871</v>
      </c>
      <c r="G16" s="42">
        <v>2043</v>
      </c>
      <c r="H16" s="42">
        <v>112464</v>
      </c>
      <c r="I16" s="42">
        <v>5531</v>
      </c>
      <c r="J16" s="42">
        <v>101637</v>
      </c>
      <c r="K16" s="42">
        <v>5296</v>
      </c>
      <c r="L16" s="42">
        <f t="shared" si="1"/>
        <v>106933</v>
      </c>
      <c r="M16" s="42">
        <v>45710</v>
      </c>
      <c r="N16" s="42">
        <v>1149</v>
      </c>
      <c r="O16" s="48">
        <f t="shared" si="2"/>
        <v>46859</v>
      </c>
      <c r="P16" s="49">
        <f>ROUND('第5表(6)-1'!J16/'第5表(6)-1'!E16*1000,0)</f>
        <v>8919</v>
      </c>
    </row>
    <row r="17" spans="1:16" s="1" customFormat="1" ht="13.5" customHeight="1">
      <c r="A17" s="16"/>
      <c r="B17" s="87" t="s">
        <v>6</v>
      </c>
      <c r="C17" s="87"/>
      <c r="D17" s="41">
        <v>15736005</v>
      </c>
      <c r="E17" s="41">
        <v>9694045</v>
      </c>
      <c r="F17" s="41">
        <f t="shared" si="0"/>
        <v>25430050</v>
      </c>
      <c r="G17" s="41">
        <v>1449</v>
      </c>
      <c r="H17" s="41">
        <v>33631</v>
      </c>
      <c r="I17" s="41">
        <v>2016</v>
      </c>
      <c r="J17" s="41">
        <v>30063</v>
      </c>
      <c r="K17" s="41">
        <v>1552</v>
      </c>
      <c r="L17" s="41">
        <f t="shared" si="1"/>
        <v>31615</v>
      </c>
      <c r="M17" s="41">
        <v>13256</v>
      </c>
      <c r="N17" s="41">
        <v>376</v>
      </c>
      <c r="O17" s="46">
        <f t="shared" si="2"/>
        <v>13632</v>
      </c>
      <c r="P17" s="47">
        <f>ROUND('第5表(6)-1'!J17/'第5表(6)-1'!E17*1000,0)</f>
        <v>11853</v>
      </c>
    </row>
    <row r="18" spans="1:16" s="1" customFormat="1" ht="13.5" customHeight="1">
      <c r="A18" s="16"/>
      <c r="B18" s="87" t="s">
        <v>7</v>
      </c>
      <c r="C18" s="87"/>
      <c r="D18" s="41">
        <v>27122011</v>
      </c>
      <c r="E18" s="41">
        <v>10208298</v>
      </c>
      <c r="F18" s="41">
        <f t="shared" si="0"/>
        <v>37330309</v>
      </c>
      <c r="G18" s="41">
        <v>1379</v>
      </c>
      <c r="H18" s="41">
        <v>46250</v>
      </c>
      <c r="I18" s="41">
        <v>4068</v>
      </c>
      <c r="J18" s="41">
        <v>39421</v>
      </c>
      <c r="K18" s="41">
        <v>2761</v>
      </c>
      <c r="L18" s="41">
        <f t="shared" si="1"/>
        <v>42182</v>
      </c>
      <c r="M18" s="41">
        <v>20939</v>
      </c>
      <c r="N18" s="41">
        <v>679</v>
      </c>
      <c r="O18" s="46">
        <f t="shared" si="2"/>
        <v>21618</v>
      </c>
      <c r="P18" s="47">
        <f>ROUND('第5表(6)-1'!J18/'第5表(6)-1'!E18*1000,0)</f>
        <v>11280</v>
      </c>
    </row>
    <row r="19" spans="1:16" s="1" customFormat="1" ht="13.5" customHeight="1">
      <c r="A19" s="16"/>
      <c r="B19" s="87" t="s">
        <v>8</v>
      </c>
      <c r="C19" s="87"/>
      <c r="D19" s="41">
        <v>67513765</v>
      </c>
      <c r="E19" s="41">
        <v>21484766</v>
      </c>
      <c r="F19" s="41">
        <f t="shared" si="0"/>
        <v>88998531</v>
      </c>
      <c r="G19" s="41">
        <v>2895</v>
      </c>
      <c r="H19" s="41">
        <v>63018</v>
      </c>
      <c r="I19" s="41">
        <v>790</v>
      </c>
      <c r="J19" s="41">
        <v>59032</v>
      </c>
      <c r="K19" s="41">
        <v>3196</v>
      </c>
      <c r="L19" s="41">
        <f t="shared" si="1"/>
        <v>62228</v>
      </c>
      <c r="M19" s="41">
        <v>35623</v>
      </c>
      <c r="N19" s="41">
        <v>988</v>
      </c>
      <c r="O19" s="46">
        <f t="shared" si="2"/>
        <v>36611</v>
      </c>
      <c r="P19" s="47">
        <f>ROUND('第5表(6)-1'!J19/'第5表(6)-1'!E19*1000,0)</f>
        <v>20268</v>
      </c>
    </row>
    <row r="20" spans="1:16" s="1" customFormat="1" ht="13.5" customHeight="1">
      <c r="A20" s="18"/>
      <c r="B20" s="94" t="s">
        <v>9</v>
      </c>
      <c r="C20" s="94"/>
      <c r="D20" s="43">
        <v>35776018</v>
      </c>
      <c r="E20" s="43">
        <v>18533174</v>
      </c>
      <c r="F20" s="43">
        <f t="shared" si="0"/>
        <v>54309192</v>
      </c>
      <c r="G20" s="43">
        <v>1602</v>
      </c>
      <c r="H20" s="43">
        <v>68324</v>
      </c>
      <c r="I20" s="43">
        <v>4074</v>
      </c>
      <c r="J20" s="43">
        <v>61005</v>
      </c>
      <c r="K20" s="43">
        <v>3245</v>
      </c>
      <c r="L20" s="43">
        <f t="shared" si="1"/>
        <v>64250</v>
      </c>
      <c r="M20" s="43">
        <v>30560</v>
      </c>
      <c r="N20" s="43">
        <v>853</v>
      </c>
      <c r="O20" s="50">
        <f t="shared" si="2"/>
        <v>31413</v>
      </c>
      <c r="P20" s="51">
        <f>ROUND('第5表(6)-1'!J20/'第5表(6)-1'!E20*1000,0)</f>
        <v>9226</v>
      </c>
    </row>
    <row r="21" spans="1:16" s="1" customFormat="1" ht="13.5" customHeight="1">
      <c r="A21" s="16"/>
      <c r="B21" s="87" t="s">
        <v>10</v>
      </c>
      <c r="C21" s="87"/>
      <c r="D21" s="41">
        <v>44559852</v>
      </c>
      <c r="E21" s="41">
        <v>25334451</v>
      </c>
      <c r="F21" s="41">
        <f t="shared" si="0"/>
        <v>69894303</v>
      </c>
      <c r="G21" s="41">
        <v>1361</v>
      </c>
      <c r="H21" s="41">
        <v>60457</v>
      </c>
      <c r="I21" s="41">
        <v>1029</v>
      </c>
      <c r="J21" s="41">
        <v>56380</v>
      </c>
      <c r="K21" s="41">
        <v>3048</v>
      </c>
      <c r="L21" s="41">
        <f t="shared" si="1"/>
        <v>59428</v>
      </c>
      <c r="M21" s="41">
        <v>28691</v>
      </c>
      <c r="N21" s="41">
        <v>806</v>
      </c>
      <c r="O21" s="46">
        <f t="shared" si="2"/>
        <v>29497</v>
      </c>
      <c r="P21" s="47">
        <f>ROUND('第5表(6)-1'!J21/'第5表(6)-1'!E21*1000,0)</f>
        <v>16612</v>
      </c>
    </row>
    <row r="22" spans="1:16" s="1" customFormat="1" ht="13.5" customHeight="1">
      <c r="A22" s="16"/>
      <c r="B22" s="87" t="s">
        <v>11</v>
      </c>
      <c r="C22" s="87"/>
      <c r="D22" s="41">
        <v>41505728</v>
      </c>
      <c r="E22" s="41">
        <v>27061242</v>
      </c>
      <c r="F22" s="41">
        <f t="shared" si="0"/>
        <v>68566970</v>
      </c>
      <c r="G22" s="41">
        <v>1727</v>
      </c>
      <c r="H22" s="41">
        <v>67097</v>
      </c>
      <c r="I22" s="41">
        <v>2931</v>
      </c>
      <c r="J22" s="41">
        <v>60128</v>
      </c>
      <c r="K22" s="41">
        <v>4038</v>
      </c>
      <c r="L22" s="41">
        <f t="shared" si="1"/>
        <v>64166</v>
      </c>
      <c r="M22" s="41">
        <v>33859</v>
      </c>
      <c r="N22" s="41">
        <v>1077</v>
      </c>
      <c r="O22" s="46">
        <f t="shared" si="2"/>
        <v>34936</v>
      </c>
      <c r="P22" s="47">
        <f>ROUND('第5表(6)-1'!J22/'第5表(6)-1'!E22*1000,0)</f>
        <v>13485</v>
      </c>
    </row>
    <row r="23" spans="1:16" s="1" customFormat="1" ht="13.5" customHeight="1">
      <c r="A23" s="16"/>
      <c r="B23" s="87" t="s">
        <v>12</v>
      </c>
      <c r="C23" s="87"/>
      <c r="D23" s="41">
        <v>145875441</v>
      </c>
      <c r="E23" s="41">
        <v>71665804</v>
      </c>
      <c r="F23" s="41">
        <f t="shared" si="0"/>
        <v>217541245</v>
      </c>
      <c r="G23" s="41">
        <v>845</v>
      </c>
      <c r="H23" s="41">
        <v>124087</v>
      </c>
      <c r="I23" s="41">
        <v>1017</v>
      </c>
      <c r="J23" s="41">
        <v>117915</v>
      </c>
      <c r="K23" s="41">
        <v>5155</v>
      </c>
      <c r="L23" s="41">
        <f t="shared" si="1"/>
        <v>123070</v>
      </c>
      <c r="M23" s="41">
        <v>72736</v>
      </c>
      <c r="N23" s="41">
        <v>1616</v>
      </c>
      <c r="O23" s="46">
        <f t="shared" si="2"/>
        <v>74352</v>
      </c>
      <c r="P23" s="47">
        <f>ROUND('第5表(6)-1'!J23/'第5表(6)-1'!E23*1000,0)</f>
        <v>27662</v>
      </c>
    </row>
    <row r="24" spans="1:16" s="1" customFormat="1" ht="13.5" customHeight="1">
      <c r="A24" s="16"/>
      <c r="B24" s="87" t="s">
        <v>13</v>
      </c>
      <c r="C24" s="87"/>
      <c r="D24" s="41">
        <v>67860507</v>
      </c>
      <c r="E24" s="41">
        <v>38409203</v>
      </c>
      <c r="F24" s="41">
        <f t="shared" si="0"/>
        <v>106269710</v>
      </c>
      <c r="G24" s="41">
        <v>1873</v>
      </c>
      <c r="H24" s="41">
        <v>89200</v>
      </c>
      <c r="I24" s="41">
        <v>1186</v>
      </c>
      <c r="J24" s="41">
        <v>84237</v>
      </c>
      <c r="K24" s="41">
        <v>3777</v>
      </c>
      <c r="L24" s="41">
        <f t="shared" si="1"/>
        <v>88014</v>
      </c>
      <c r="M24" s="41">
        <v>54660</v>
      </c>
      <c r="N24" s="41">
        <v>1013</v>
      </c>
      <c r="O24" s="46">
        <f t="shared" si="2"/>
        <v>55673</v>
      </c>
      <c r="P24" s="47">
        <f>ROUND('第5表(6)-1'!J24/'第5表(6)-1'!E24*1000,0)</f>
        <v>18279</v>
      </c>
    </row>
    <row r="25" spans="1:16" s="1" customFormat="1" ht="13.5" customHeight="1">
      <c r="A25" s="16"/>
      <c r="B25" s="87" t="s">
        <v>14</v>
      </c>
      <c r="C25" s="87"/>
      <c r="D25" s="41">
        <v>18430797</v>
      </c>
      <c r="E25" s="41">
        <v>3924150</v>
      </c>
      <c r="F25" s="41">
        <f t="shared" si="0"/>
        <v>22354947</v>
      </c>
      <c r="G25" s="41">
        <v>923</v>
      </c>
      <c r="H25" s="41">
        <v>37135</v>
      </c>
      <c r="I25" s="41">
        <v>3086</v>
      </c>
      <c r="J25" s="41">
        <v>32794</v>
      </c>
      <c r="K25" s="41">
        <v>1255</v>
      </c>
      <c r="L25" s="41">
        <f t="shared" si="1"/>
        <v>34049</v>
      </c>
      <c r="M25" s="41">
        <v>16970</v>
      </c>
      <c r="N25" s="41">
        <v>374</v>
      </c>
      <c r="O25" s="46">
        <f t="shared" si="2"/>
        <v>17344</v>
      </c>
      <c r="P25" s="47">
        <f>ROUND('第5表(6)-1'!J25/'第5表(6)-1'!E25*1000,0)</f>
        <v>10139</v>
      </c>
    </row>
    <row r="26" spans="1:16" s="1" customFormat="1" ht="13.5" customHeight="1">
      <c r="A26" s="17"/>
      <c r="B26" s="91" t="s">
        <v>15</v>
      </c>
      <c r="C26" s="91"/>
      <c r="D26" s="42">
        <v>52767948</v>
      </c>
      <c r="E26" s="42">
        <v>23116368</v>
      </c>
      <c r="F26" s="42">
        <f t="shared" si="0"/>
        <v>75884316</v>
      </c>
      <c r="G26" s="42">
        <v>680</v>
      </c>
      <c r="H26" s="42">
        <v>39996</v>
      </c>
      <c r="I26" s="42">
        <v>298</v>
      </c>
      <c r="J26" s="42">
        <v>37603</v>
      </c>
      <c r="K26" s="42">
        <v>2095</v>
      </c>
      <c r="L26" s="42">
        <f t="shared" si="1"/>
        <v>39698</v>
      </c>
      <c r="M26" s="42">
        <v>24149</v>
      </c>
      <c r="N26" s="42">
        <v>651</v>
      </c>
      <c r="O26" s="48">
        <f t="shared" si="2"/>
        <v>24800</v>
      </c>
      <c r="P26" s="49">
        <f>ROUND('第5表(6)-1'!J26/'第5表(6)-1'!E26*1000,0)</f>
        <v>26393</v>
      </c>
    </row>
    <row r="27" spans="1:18" s="20" customFormat="1" ht="13.5" customHeight="1">
      <c r="A27" s="19"/>
      <c r="B27" s="87" t="s">
        <v>88</v>
      </c>
      <c r="C27" s="87"/>
      <c r="D27" s="41">
        <v>11602702</v>
      </c>
      <c r="E27" s="41">
        <v>5438437</v>
      </c>
      <c r="F27" s="41">
        <f t="shared" si="0"/>
        <v>17041139</v>
      </c>
      <c r="G27" s="41">
        <v>3037</v>
      </c>
      <c r="H27" s="41">
        <v>38469</v>
      </c>
      <c r="I27" s="41">
        <v>3805</v>
      </c>
      <c r="J27" s="41">
        <v>32102</v>
      </c>
      <c r="K27" s="41">
        <v>2562</v>
      </c>
      <c r="L27" s="41">
        <f t="shared" si="1"/>
        <v>34664</v>
      </c>
      <c r="M27" s="41">
        <v>14324</v>
      </c>
      <c r="N27" s="41">
        <v>454</v>
      </c>
      <c r="O27" s="46">
        <f t="shared" si="2"/>
        <v>14778</v>
      </c>
      <c r="P27" s="47">
        <f>ROUND('第5表(6)-1'!J27/'第5表(6)-1'!E27*1000,0)</f>
        <v>7371</v>
      </c>
      <c r="Q27" s="1"/>
      <c r="R27" s="1"/>
    </row>
    <row r="28" spans="1:16" s="1" customFormat="1" ht="13.5" customHeight="1">
      <c r="A28" s="16"/>
      <c r="B28" s="87" t="s">
        <v>16</v>
      </c>
      <c r="C28" s="87"/>
      <c r="D28" s="41">
        <v>34819752</v>
      </c>
      <c r="E28" s="41">
        <v>15812394</v>
      </c>
      <c r="F28" s="41">
        <f t="shared" si="0"/>
        <v>50632146</v>
      </c>
      <c r="G28" s="41">
        <v>1092</v>
      </c>
      <c r="H28" s="41">
        <v>38243</v>
      </c>
      <c r="I28" s="41">
        <v>1419</v>
      </c>
      <c r="J28" s="41">
        <v>35211</v>
      </c>
      <c r="K28" s="41">
        <v>1613</v>
      </c>
      <c r="L28" s="41">
        <f t="shared" si="1"/>
        <v>36824</v>
      </c>
      <c r="M28" s="41">
        <v>20322</v>
      </c>
      <c r="N28" s="41">
        <v>452</v>
      </c>
      <c r="O28" s="46">
        <f t="shared" si="2"/>
        <v>20774</v>
      </c>
      <c r="P28" s="47">
        <f>ROUND('第5表(6)-1'!J28/'第5表(6)-1'!E28*1000,0)</f>
        <v>14952</v>
      </c>
    </row>
    <row r="29" spans="1:16" s="1" customFormat="1" ht="13.5" customHeight="1">
      <c r="A29" s="16"/>
      <c r="B29" s="87" t="s">
        <v>17</v>
      </c>
      <c r="C29" s="87"/>
      <c r="D29" s="41">
        <v>29176740</v>
      </c>
      <c r="E29" s="41">
        <v>7341933</v>
      </c>
      <c r="F29" s="41">
        <f t="shared" si="0"/>
        <v>36518673</v>
      </c>
      <c r="G29" s="41">
        <v>2572</v>
      </c>
      <c r="H29" s="41">
        <v>81154</v>
      </c>
      <c r="I29" s="41">
        <v>6558</v>
      </c>
      <c r="J29" s="41">
        <v>72025</v>
      </c>
      <c r="K29" s="41">
        <v>2571</v>
      </c>
      <c r="L29" s="41">
        <f t="shared" si="1"/>
        <v>74596</v>
      </c>
      <c r="M29" s="41">
        <v>28256</v>
      </c>
      <c r="N29" s="41">
        <v>761</v>
      </c>
      <c r="O29" s="46">
        <f t="shared" si="2"/>
        <v>29017</v>
      </c>
      <c r="P29" s="47">
        <f>ROUND('第5表(6)-1'!J29/'第5表(6)-1'!E29*1000,0)</f>
        <v>8695</v>
      </c>
    </row>
    <row r="30" spans="1:16" s="1" customFormat="1" ht="13.5" customHeight="1">
      <c r="A30" s="18"/>
      <c r="B30" s="94" t="s">
        <v>18</v>
      </c>
      <c r="C30" s="94"/>
      <c r="D30" s="43">
        <v>17482121</v>
      </c>
      <c r="E30" s="43">
        <v>7476486</v>
      </c>
      <c r="F30" s="43">
        <f t="shared" si="0"/>
        <v>24958607</v>
      </c>
      <c r="G30" s="43">
        <v>3188</v>
      </c>
      <c r="H30" s="43">
        <v>71919</v>
      </c>
      <c r="I30" s="43">
        <v>5635</v>
      </c>
      <c r="J30" s="43">
        <v>62862</v>
      </c>
      <c r="K30" s="43">
        <v>3422</v>
      </c>
      <c r="L30" s="43">
        <f t="shared" si="1"/>
        <v>66284</v>
      </c>
      <c r="M30" s="43">
        <v>19574</v>
      </c>
      <c r="N30" s="43">
        <v>582</v>
      </c>
      <c r="O30" s="50">
        <f t="shared" si="2"/>
        <v>20156</v>
      </c>
      <c r="P30" s="51">
        <f>ROUND('第5表(6)-1'!J30/'第5表(6)-1'!E30*1000,0)</f>
        <v>7996</v>
      </c>
    </row>
    <row r="31" spans="1:16" s="1" customFormat="1" ht="13.5" customHeight="1">
      <c r="A31" s="16"/>
      <c r="B31" s="87" t="s">
        <v>46</v>
      </c>
      <c r="C31" s="87"/>
      <c r="D31" s="41">
        <v>34384917</v>
      </c>
      <c r="E31" s="41">
        <v>12654844</v>
      </c>
      <c r="F31" s="41">
        <f t="shared" si="0"/>
        <v>47039761</v>
      </c>
      <c r="G31" s="41">
        <v>1751</v>
      </c>
      <c r="H31" s="41">
        <v>41660</v>
      </c>
      <c r="I31" s="41">
        <v>878</v>
      </c>
      <c r="J31" s="41">
        <v>38791</v>
      </c>
      <c r="K31" s="41">
        <v>1991</v>
      </c>
      <c r="L31" s="41">
        <f t="shared" si="1"/>
        <v>40782</v>
      </c>
      <c r="M31" s="41">
        <v>20487</v>
      </c>
      <c r="N31" s="41">
        <v>507</v>
      </c>
      <c r="O31" s="46">
        <f t="shared" si="2"/>
        <v>20994</v>
      </c>
      <c r="P31" s="47">
        <f>ROUND('第5表(6)-1'!J31/'第5表(6)-1'!E31*1000,0)</f>
        <v>11861</v>
      </c>
    </row>
    <row r="32" spans="1:18" s="38" customFormat="1" ht="17.25" customHeight="1">
      <c r="A32" s="53"/>
      <c r="B32" s="100" t="s">
        <v>19</v>
      </c>
      <c r="C32" s="100"/>
      <c r="D32" s="54">
        <f aca="true" t="shared" si="3" ref="D32:O32">SUM(D11:D31)</f>
        <v>1593919777</v>
      </c>
      <c r="E32" s="54">
        <f t="shared" si="3"/>
        <v>731845228</v>
      </c>
      <c r="F32" s="54">
        <f t="shared" si="3"/>
        <v>2325765005</v>
      </c>
      <c r="G32" s="54">
        <f t="shared" si="3"/>
        <v>43832</v>
      </c>
      <c r="H32" s="54">
        <f t="shared" si="3"/>
        <v>1809484</v>
      </c>
      <c r="I32" s="54">
        <f t="shared" si="3"/>
        <v>64604</v>
      </c>
      <c r="J32" s="54">
        <f t="shared" si="3"/>
        <v>1642592</v>
      </c>
      <c r="K32" s="54">
        <f t="shared" si="3"/>
        <v>102288</v>
      </c>
      <c r="L32" s="54">
        <f t="shared" si="3"/>
        <v>1744880</v>
      </c>
      <c r="M32" s="54">
        <f t="shared" si="3"/>
        <v>892503</v>
      </c>
      <c r="N32" s="54">
        <f t="shared" si="3"/>
        <v>26249</v>
      </c>
      <c r="O32" s="55">
        <f t="shared" si="3"/>
        <v>918752</v>
      </c>
      <c r="P32" s="56">
        <f>ROUND('第5表(6)-1'!J32/'第5表(6)-1'!E32*1000,0)</f>
        <v>19809</v>
      </c>
      <c r="Q32" s="36"/>
      <c r="R32" s="37"/>
    </row>
    <row r="33" spans="1:16" s="1" customFormat="1" ht="13.5" customHeight="1">
      <c r="A33" s="16"/>
      <c r="B33" s="87" t="s">
        <v>20</v>
      </c>
      <c r="C33" s="92"/>
      <c r="D33" s="41">
        <v>38486542</v>
      </c>
      <c r="E33" s="41">
        <v>14066542</v>
      </c>
      <c r="F33" s="41">
        <f aca="true" t="shared" si="4" ref="F33:F53">SUM(D33:E33)</f>
        <v>52553084</v>
      </c>
      <c r="G33" s="41">
        <v>354</v>
      </c>
      <c r="H33" s="41">
        <v>17199</v>
      </c>
      <c r="I33" s="41">
        <v>121</v>
      </c>
      <c r="J33" s="41">
        <v>15604</v>
      </c>
      <c r="K33" s="41">
        <v>1474</v>
      </c>
      <c r="L33" s="41">
        <f aca="true" t="shared" si="5" ref="L33:L53">SUM(J33:K33)</f>
        <v>17078</v>
      </c>
      <c r="M33" s="41">
        <v>10266</v>
      </c>
      <c r="N33" s="41">
        <v>531</v>
      </c>
      <c r="O33" s="46">
        <f aca="true" t="shared" si="6" ref="O33:O53">SUM(M33:N33)</f>
        <v>10797</v>
      </c>
      <c r="P33" s="47">
        <f>ROUND('第5表(6)-1'!J33/'第5表(6)-1'!E33*1000,0)</f>
        <v>32245</v>
      </c>
    </row>
    <row r="34" spans="1:16" s="1" customFormat="1" ht="13.5" customHeight="1">
      <c r="A34" s="16"/>
      <c r="B34" s="87" t="s">
        <v>21</v>
      </c>
      <c r="C34" s="92"/>
      <c r="D34" s="41">
        <v>23116433</v>
      </c>
      <c r="E34" s="41">
        <v>7152341</v>
      </c>
      <c r="F34" s="41">
        <f t="shared" si="4"/>
        <v>30268774</v>
      </c>
      <c r="G34" s="41">
        <v>614</v>
      </c>
      <c r="H34" s="41">
        <v>18267</v>
      </c>
      <c r="I34" s="41">
        <v>256</v>
      </c>
      <c r="J34" s="41">
        <v>17023</v>
      </c>
      <c r="K34" s="41">
        <v>988</v>
      </c>
      <c r="L34" s="41">
        <f t="shared" si="5"/>
        <v>18011</v>
      </c>
      <c r="M34" s="41">
        <v>10498</v>
      </c>
      <c r="N34" s="41">
        <v>305</v>
      </c>
      <c r="O34" s="46">
        <f t="shared" si="6"/>
        <v>10803</v>
      </c>
      <c r="P34" s="47">
        <f>ROUND('第5表(6)-1'!J34/'第5表(6)-1'!E34*1000,0)</f>
        <v>27499</v>
      </c>
    </row>
    <row r="35" spans="1:16" s="1" customFormat="1" ht="13.5" customHeight="1">
      <c r="A35" s="16"/>
      <c r="B35" s="87" t="s">
        <v>22</v>
      </c>
      <c r="C35" s="92"/>
      <c r="D35" s="41">
        <v>26563008</v>
      </c>
      <c r="E35" s="41">
        <v>10091029</v>
      </c>
      <c r="F35" s="41">
        <f t="shared" si="4"/>
        <v>36654037</v>
      </c>
      <c r="G35" s="41">
        <v>3417</v>
      </c>
      <c r="H35" s="41">
        <v>34802</v>
      </c>
      <c r="I35" s="41">
        <v>813</v>
      </c>
      <c r="J35" s="41">
        <v>32307</v>
      </c>
      <c r="K35" s="41">
        <v>1682</v>
      </c>
      <c r="L35" s="41">
        <f t="shared" si="5"/>
        <v>33989</v>
      </c>
      <c r="M35" s="41">
        <v>17109</v>
      </c>
      <c r="N35" s="41">
        <v>353</v>
      </c>
      <c r="O35" s="46">
        <f t="shared" si="6"/>
        <v>17462</v>
      </c>
      <c r="P35" s="47">
        <f>ROUND('第5表(6)-1'!J35/'第5表(6)-1'!E35*1000,0)</f>
        <v>12905</v>
      </c>
    </row>
    <row r="36" spans="1:16" s="1" customFormat="1" ht="13.5" customHeight="1">
      <c r="A36" s="16"/>
      <c r="B36" s="87" t="s">
        <v>23</v>
      </c>
      <c r="C36" s="92"/>
      <c r="D36" s="41">
        <v>26959163</v>
      </c>
      <c r="E36" s="41">
        <v>16302803</v>
      </c>
      <c r="F36" s="41">
        <f t="shared" si="4"/>
        <v>43261966</v>
      </c>
      <c r="G36" s="41">
        <v>2060</v>
      </c>
      <c r="H36" s="41">
        <v>30672</v>
      </c>
      <c r="I36" s="41">
        <v>384</v>
      </c>
      <c r="J36" s="41">
        <v>28331</v>
      </c>
      <c r="K36" s="41">
        <v>1957</v>
      </c>
      <c r="L36" s="41">
        <f t="shared" si="5"/>
        <v>30288</v>
      </c>
      <c r="M36" s="41">
        <v>15752</v>
      </c>
      <c r="N36" s="41">
        <v>487</v>
      </c>
      <c r="O36" s="46">
        <f t="shared" si="6"/>
        <v>16239</v>
      </c>
      <c r="P36" s="47">
        <f>ROUND('第5表(6)-1'!J36/'第5表(6)-1'!E36*1000,0)</f>
        <v>16145</v>
      </c>
    </row>
    <row r="37" spans="1:16" s="1" customFormat="1" ht="13.5" customHeight="1">
      <c r="A37" s="18"/>
      <c r="B37" s="94" t="s">
        <v>24</v>
      </c>
      <c r="C37" s="95"/>
      <c r="D37" s="41">
        <v>6067117</v>
      </c>
      <c r="E37" s="41">
        <v>4453221</v>
      </c>
      <c r="F37" s="41">
        <f t="shared" si="4"/>
        <v>10520338</v>
      </c>
      <c r="G37" s="41">
        <v>312</v>
      </c>
      <c r="H37" s="41">
        <v>10706</v>
      </c>
      <c r="I37" s="41">
        <v>319</v>
      </c>
      <c r="J37" s="41">
        <v>9711</v>
      </c>
      <c r="K37" s="41">
        <v>676</v>
      </c>
      <c r="L37" s="41">
        <f t="shared" si="5"/>
        <v>10387</v>
      </c>
      <c r="M37" s="41">
        <v>4911</v>
      </c>
      <c r="N37" s="41">
        <v>116</v>
      </c>
      <c r="O37" s="46">
        <f t="shared" si="6"/>
        <v>5027</v>
      </c>
      <c r="P37" s="47">
        <f>ROUND('第5表(6)-1'!J37/'第5表(6)-1'!E37*1000,0)</f>
        <v>11287</v>
      </c>
    </row>
    <row r="38" spans="1:16" s="1" customFormat="1" ht="13.5" customHeight="1">
      <c r="A38" s="16"/>
      <c r="B38" s="87" t="s">
        <v>25</v>
      </c>
      <c r="C38" s="92"/>
      <c r="D38" s="42">
        <v>14711320</v>
      </c>
      <c r="E38" s="42">
        <v>10517840</v>
      </c>
      <c r="F38" s="42">
        <f t="shared" si="4"/>
        <v>25229160</v>
      </c>
      <c r="G38" s="42">
        <v>584</v>
      </c>
      <c r="H38" s="42">
        <v>18689</v>
      </c>
      <c r="I38" s="42">
        <v>220</v>
      </c>
      <c r="J38" s="42">
        <v>17599</v>
      </c>
      <c r="K38" s="42">
        <v>870</v>
      </c>
      <c r="L38" s="42">
        <f t="shared" si="5"/>
        <v>18469</v>
      </c>
      <c r="M38" s="42">
        <v>10907</v>
      </c>
      <c r="N38" s="42">
        <v>237</v>
      </c>
      <c r="O38" s="48">
        <f t="shared" si="6"/>
        <v>11144</v>
      </c>
      <c r="P38" s="49">
        <f>ROUND('第5表(6)-1'!J38/'第5表(6)-1'!E38*1000,0)</f>
        <v>14856</v>
      </c>
    </row>
    <row r="39" spans="1:16" s="1" customFormat="1" ht="13.5" customHeight="1">
      <c r="A39" s="16"/>
      <c r="B39" s="87" t="s">
        <v>26</v>
      </c>
      <c r="C39" s="92"/>
      <c r="D39" s="41">
        <v>12082578</v>
      </c>
      <c r="E39" s="41">
        <v>5777613</v>
      </c>
      <c r="F39" s="41">
        <f t="shared" si="4"/>
        <v>17860191</v>
      </c>
      <c r="G39" s="41">
        <v>195</v>
      </c>
      <c r="H39" s="41">
        <v>9217</v>
      </c>
      <c r="I39" s="41">
        <v>57</v>
      </c>
      <c r="J39" s="41">
        <v>8551</v>
      </c>
      <c r="K39" s="41">
        <v>609</v>
      </c>
      <c r="L39" s="41">
        <f t="shared" si="5"/>
        <v>9160</v>
      </c>
      <c r="M39" s="41">
        <v>5434</v>
      </c>
      <c r="N39" s="41">
        <v>162</v>
      </c>
      <c r="O39" s="46">
        <f t="shared" si="6"/>
        <v>5596</v>
      </c>
      <c r="P39" s="47">
        <f>ROUND('第5表(6)-1'!J39/'第5表(6)-1'!E39*1000,0)</f>
        <v>14889</v>
      </c>
    </row>
    <row r="40" spans="1:16" s="1" customFormat="1" ht="13.5" customHeight="1">
      <c r="A40" s="16"/>
      <c r="B40" s="87" t="s">
        <v>27</v>
      </c>
      <c r="C40" s="92"/>
      <c r="D40" s="41">
        <v>13595240</v>
      </c>
      <c r="E40" s="41">
        <v>8626901</v>
      </c>
      <c r="F40" s="41">
        <f t="shared" si="4"/>
        <v>22222141</v>
      </c>
      <c r="G40" s="41">
        <v>968</v>
      </c>
      <c r="H40" s="41">
        <v>14684</v>
      </c>
      <c r="I40" s="41">
        <v>144</v>
      </c>
      <c r="J40" s="41">
        <v>13990</v>
      </c>
      <c r="K40" s="41">
        <v>550</v>
      </c>
      <c r="L40" s="41">
        <f t="shared" si="5"/>
        <v>14540</v>
      </c>
      <c r="M40" s="41">
        <v>8100</v>
      </c>
      <c r="N40" s="41">
        <v>156</v>
      </c>
      <c r="O40" s="46">
        <f t="shared" si="6"/>
        <v>8256</v>
      </c>
      <c r="P40" s="47">
        <f>ROUND('第5表(6)-1'!J40/'第5表(6)-1'!E40*1000,0)</f>
        <v>16338</v>
      </c>
    </row>
    <row r="41" spans="1:16" s="1" customFormat="1" ht="13.5" customHeight="1">
      <c r="A41" s="16"/>
      <c r="B41" s="87" t="s">
        <v>28</v>
      </c>
      <c r="C41" s="92"/>
      <c r="D41" s="41">
        <v>15573582</v>
      </c>
      <c r="E41" s="41">
        <v>4756699</v>
      </c>
      <c r="F41" s="41">
        <f t="shared" si="4"/>
        <v>20330281</v>
      </c>
      <c r="G41" s="41">
        <v>2490</v>
      </c>
      <c r="H41" s="41">
        <v>33581</v>
      </c>
      <c r="I41" s="41">
        <v>2603</v>
      </c>
      <c r="J41" s="41">
        <v>29349</v>
      </c>
      <c r="K41" s="41">
        <v>1629</v>
      </c>
      <c r="L41" s="41">
        <f t="shared" si="5"/>
        <v>30978</v>
      </c>
      <c r="M41" s="41">
        <v>14906</v>
      </c>
      <c r="N41" s="41">
        <v>346</v>
      </c>
      <c r="O41" s="46">
        <f t="shared" si="6"/>
        <v>15252</v>
      </c>
      <c r="P41" s="47">
        <f>ROUND('第5表(6)-1'!J41/'第5表(6)-1'!E41*1000,0)</f>
        <v>8802</v>
      </c>
    </row>
    <row r="42" spans="1:16" s="1" customFormat="1" ht="13.5" customHeight="1">
      <c r="A42" s="18"/>
      <c r="B42" s="94" t="s">
        <v>29</v>
      </c>
      <c r="C42" s="95"/>
      <c r="D42" s="43">
        <v>18246181</v>
      </c>
      <c r="E42" s="43">
        <v>8187405</v>
      </c>
      <c r="F42" s="43">
        <f t="shared" si="4"/>
        <v>26433586</v>
      </c>
      <c r="G42" s="43">
        <v>1165</v>
      </c>
      <c r="H42" s="43">
        <v>25480</v>
      </c>
      <c r="I42" s="43">
        <v>439</v>
      </c>
      <c r="J42" s="43">
        <v>23772</v>
      </c>
      <c r="K42" s="43">
        <v>1269</v>
      </c>
      <c r="L42" s="43">
        <f t="shared" si="5"/>
        <v>25041</v>
      </c>
      <c r="M42" s="43">
        <v>12997</v>
      </c>
      <c r="N42" s="43">
        <v>285</v>
      </c>
      <c r="O42" s="50">
        <f t="shared" si="6"/>
        <v>13282</v>
      </c>
      <c r="P42" s="51">
        <f>ROUND('第5表(6)-1'!J42/'第5表(6)-1'!E42*1000,0)</f>
        <v>13894</v>
      </c>
    </row>
    <row r="43" spans="1:16" s="1" customFormat="1" ht="13.5" customHeight="1">
      <c r="A43" s="16"/>
      <c r="B43" s="87" t="s">
        <v>30</v>
      </c>
      <c r="C43" s="92"/>
      <c r="D43" s="41">
        <v>19664071</v>
      </c>
      <c r="E43" s="41">
        <v>7660966</v>
      </c>
      <c r="F43" s="41">
        <f t="shared" si="4"/>
        <v>27325037</v>
      </c>
      <c r="G43" s="41">
        <v>1265</v>
      </c>
      <c r="H43" s="41">
        <v>25707</v>
      </c>
      <c r="I43" s="41">
        <v>475</v>
      </c>
      <c r="J43" s="41">
        <v>24150</v>
      </c>
      <c r="K43" s="41">
        <v>1082</v>
      </c>
      <c r="L43" s="41">
        <f t="shared" si="5"/>
        <v>25232</v>
      </c>
      <c r="M43" s="41">
        <v>13358</v>
      </c>
      <c r="N43" s="41">
        <v>242</v>
      </c>
      <c r="O43" s="46">
        <f t="shared" si="6"/>
        <v>13600</v>
      </c>
      <c r="P43" s="47">
        <f>ROUND('第5表(6)-1'!J43/'第5表(6)-1'!E43*1000,0)</f>
        <v>14532</v>
      </c>
    </row>
    <row r="44" spans="1:16" s="1" customFormat="1" ht="13.5" customHeight="1">
      <c r="A44" s="16"/>
      <c r="B44" s="87" t="s">
        <v>31</v>
      </c>
      <c r="C44" s="92"/>
      <c r="D44" s="41">
        <v>20201505</v>
      </c>
      <c r="E44" s="41">
        <v>6657276</v>
      </c>
      <c r="F44" s="41">
        <f t="shared" si="4"/>
        <v>26858781</v>
      </c>
      <c r="G44" s="41">
        <v>584</v>
      </c>
      <c r="H44" s="41">
        <v>13647</v>
      </c>
      <c r="I44" s="41">
        <v>118</v>
      </c>
      <c r="J44" s="41">
        <v>12777</v>
      </c>
      <c r="K44" s="41">
        <v>752</v>
      </c>
      <c r="L44" s="41">
        <f t="shared" si="5"/>
        <v>13529</v>
      </c>
      <c r="M44" s="41">
        <v>7901</v>
      </c>
      <c r="N44" s="41">
        <v>235</v>
      </c>
      <c r="O44" s="46">
        <f t="shared" si="6"/>
        <v>8136</v>
      </c>
      <c r="P44" s="47">
        <f>ROUND('第5表(6)-1'!J44/'第5表(6)-1'!E44*1000,0)</f>
        <v>29734</v>
      </c>
    </row>
    <row r="45" spans="1:16" s="1" customFormat="1" ht="13.5" customHeight="1">
      <c r="A45" s="16"/>
      <c r="B45" s="87" t="s">
        <v>32</v>
      </c>
      <c r="C45" s="92"/>
      <c r="D45" s="41">
        <v>6436316</v>
      </c>
      <c r="E45" s="41">
        <v>4741579</v>
      </c>
      <c r="F45" s="41">
        <f t="shared" si="4"/>
        <v>11177895</v>
      </c>
      <c r="G45" s="41">
        <v>245</v>
      </c>
      <c r="H45" s="41">
        <v>9443</v>
      </c>
      <c r="I45" s="41">
        <v>133</v>
      </c>
      <c r="J45" s="41">
        <v>8626</v>
      </c>
      <c r="K45" s="41">
        <v>684</v>
      </c>
      <c r="L45" s="41">
        <f t="shared" si="5"/>
        <v>9310</v>
      </c>
      <c r="M45" s="41">
        <v>4625</v>
      </c>
      <c r="N45" s="41">
        <v>136</v>
      </c>
      <c r="O45" s="46">
        <f t="shared" si="6"/>
        <v>4761</v>
      </c>
      <c r="P45" s="47">
        <f>ROUND('第5表(6)-1'!J45/'第5表(6)-1'!E45*1000,0)</f>
        <v>13674</v>
      </c>
    </row>
    <row r="46" spans="1:16" s="1" customFormat="1" ht="13.5" customHeight="1">
      <c r="A46" s="16"/>
      <c r="B46" s="87" t="s">
        <v>33</v>
      </c>
      <c r="C46" s="92"/>
      <c r="D46" s="41">
        <v>4587014</v>
      </c>
      <c r="E46" s="41">
        <v>3048281</v>
      </c>
      <c r="F46" s="41">
        <f t="shared" si="4"/>
        <v>7635295</v>
      </c>
      <c r="G46" s="41">
        <v>328</v>
      </c>
      <c r="H46" s="41">
        <v>6815</v>
      </c>
      <c r="I46" s="41">
        <v>108</v>
      </c>
      <c r="J46" s="41">
        <v>6403</v>
      </c>
      <c r="K46" s="41">
        <v>304</v>
      </c>
      <c r="L46" s="41">
        <f t="shared" si="5"/>
        <v>6707</v>
      </c>
      <c r="M46" s="41">
        <v>3401</v>
      </c>
      <c r="N46" s="41">
        <v>98</v>
      </c>
      <c r="O46" s="46">
        <f t="shared" si="6"/>
        <v>3499</v>
      </c>
      <c r="P46" s="47">
        <f>ROUND('第5表(6)-1'!J46/'第5表(6)-1'!E46*1000,0)</f>
        <v>12098</v>
      </c>
    </row>
    <row r="47" spans="1:16" s="1" customFormat="1" ht="13.5" customHeight="1">
      <c r="A47" s="18"/>
      <c r="B47" s="94" t="s">
        <v>34</v>
      </c>
      <c r="C47" s="95"/>
      <c r="D47" s="41">
        <v>6237743</v>
      </c>
      <c r="E47" s="41">
        <v>2406876</v>
      </c>
      <c r="F47" s="41">
        <f t="shared" si="4"/>
        <v>8644619</v>
      </c>
      <c r="G47" s="41">
        <v>193</v>
      </c>
      <c r="H47" s="41">
        <v>16483</v>
      </c>
      <c r="I47" s="41">
        <v>535</v>
      </c>
      <c r="J47" s="41">
        <v>15318</v>
      </c>
      <c r="K47" s="41">
        <v>630</v>
      </c>
      <c r="L47" s="41">
        <f t="shared" si="5"/>
        <v>15948</v>
      </c>
      <c r="M47" s="41">
        <v>6250</v>
      </c>
      <c r="N47" s="41">
        <v>134</v>
      </c>
      <c r="O47" s="46">
        <f t="shared" si="6"/>
        <v>6384</v>
      </c>
      <c r="P47" s="47">
        <f>ROUND('第5表(6)-1'!J47/'第5表(6)-1'!E47*1000,0)</f>
        <v>10183</v>
      </c>
    </row>
    <row r="48" spans="1:16" s="1" customFormat="1" ht="13.5" customHeight="1">
      <c r="A48" s="16"/>
      <c r="B48" s="87" t="s">
        <v>35</v>
      </c>
      <c r="C48" s="92"/>
      <c r="D48" s="42">
        <v>1412735</v>
      </c>
      <c r="E48" s="42">
        <v>873798</v>
      </c>
      <c r="F48" s="42">
        <f t="shared" si="4"/>
        <v>2286533</v>
      </c>
      <c r="G48" s="42">
        <v>362</v>
      </c>
      <c r="H48" s="42">
        <v>9070</v>
      </c>
      <c r="I48" s="42">
        <v>870</v>
      </c>
      <c r="J48" s="42">
        <v>7876</v>
      </c>
      <c r="K48" s="42">
        <v>324</v>
      </c>
      <c r="L48" s="42">
        <f t="shared" si="5"/>
        <v>8200</v>
      </c>
      <c r="M48" s="42">
        <v>2959</v>
      </c>
      <c r="N48" s="42">
        <v>50</v>
      </c>
      <c r="O48" s="48">
        <f t="shared" si="6"/>
        <v>3009</v>
      </c>
      <c r="P48" s="49">
        <f>ROUND('第5表(6)-1'!J48/'第5表(6)-1'!E48*1000,0)</f>
        <v>5482</v>
      </c>
    </row>
    <row r="49" spans="1:16" s="1" customFormat="1" ht="13.5" customHeight="1">
      <c r="A49" s="16"/>
      <c r="B49" s="87" t="s">
        <v>36</v>
      </c>
      <c r="C49" s="92"/>
      <c r="D49" s="41">
        <v>5793957</v>
      </c>
      <c r="E49" s="41">
        <v>1932420</v>
      </c>
      <c r="F49" s="41">
        <f t="shared" si="4"/>
        <v>7726377</v>
      </c>
      <c r="G49" s="41">
        <v>539</v>
      </c>
      <c r="H49" s="41">
        <v>20823</v>
      </c>
      <c r="I49" s="41">
        <v>1373</v>
      </c>
      <c r="J49" s="41">
        <v>19027</v>
      </c>
      <c r="K49" s="41">
        <v>423</v>
      </c>
      <c r="L49" s="41">
        <f t="shared" si="5"/>
        <v>19450</v>
      </c>
      <c r="M49" s="41">
        <v>7782</v>
      </c>
      <c r="N49" s="41">
        <v>102</v>
      </c>
      <c r="O49" s="46">
        <f t="shared" si="6"/>
        <v>7884</v>
      </c>
      <c r="P49" s="47">
        <f>ROUND('第5表(6)-1'!J49/'第5表(6)-1'!E49*1000,0)</f>
        <v>6948</v>
      </c>
    </row>
    <row r="50" spans="1:16" s="1" customFormat="1" ht="13.5" customHeight="1">
      <c r="A50" s="16"/>
      <c r="B50" s="87" t="s">
        <v>37</v>
      </c>
      <c r="C50" s="92"/>
      <c r="D50" s="41">
        <v>2965296</v>
      </c>
      <c r="E50" s="41">
        <v>790533</v>
      </c>
      <c r="F50" s="41">
        <f t="shared" si="4"/>
        <v>3755829</v>
      </c>
      <c r="G50" s="41">
        <v>417</v>
      </c>
      <c r="H50" s="41">
        <v>11632</v>
      </c>
      <c r="I50" s="41">
        <v>1440</v>
      </c>
      <c r="J50" s="41">
        <v>9822</v>
      </c>
      <c r="K50" s="41">
        <v>370</v>
      </c>
      <c r="L50" s="41">
        <f t="shared" si="5"/>
        <v>10192</v>
      </c>
      <c r="M50" s="41">
        <v>5966</v>
      </c>
      <c r="N50" s="41">
        <v>144</v>
      </c>
      <c r="O50" s="46">
        <f t="shared" si="6"/>
        <v>6110</v>
      </c>
      <c r="P50" s="47">
        <f>ROUND('第5表(6)-1'!J50/'第5表(6)-1'!E50*1000,0)</f>
        <v>4255</v>
      </c>
    </row>
    <row r="51" spans="1:16" s="1" customFormat="1" ht="13.5" customHeight="1">
      <c r="A51" s="16"/>
      <c r="B51" s="87" t="s">
        <v>38</v>
      </c>
      <c r="C51" s="92"/>
      <c r="D51" s="41">
        <v>477259</v>
      </c>
      <c r="E51" s="41">
        <v>16045</v>
      </c>
      <c r="F51" s="41">
        <f t="shared" si="4"/>
        <v>493304</v>
      </c>
      <c r="G51" s="41">
        <v>233</v>
      </c>
      <c r="H51" s="41">
        <v>2920</v>
      </c>
      <c r="I51" s="41">
        <v>399</v>
      </c>
      <c r="J51" s="41">
        <v>2473</v>
      </c>
      <c r="K51" s="41">
        <v>48</v>
      </c>
      <c r="L51" s="41">
        <f t="shared" si="5"/>
        <v>2521</v>
      </c>
      <c r="M51" s="41">
        <v>1374</v>
      </c>
      <c r="N51" s="41">
        <v>17</v>
      </c>
      <c r="O51" s="46">
        <f t="shared" si="6"/>
        <v>1391</v>
      </c>
      <c r="P51" s="47">
        <f>ROUND('第5表(6)-1'!J51/'第5表(6)-1'!E51*1000,0)</f>
        <v>2360</v>
      </c>
    </row>
    <row r="52" spans="1:16" s="1" customFormat="1" ht="13.5" customHeight="1">
      <c r="A52" s="18"/>
      <c r="B52" s="94" t="s">
        <v>39</v>
      </c>
      <c r="C52" s="95"/>
      <c r="D52" s="43">
        <v>9752699</v>
      </c>
      <c r="E52" s="43">
        <v>7526537</v>
      </c>
      <c r="F52" s="43">
        <f t="shared" si="4"/>
        <v>17279236</v>
      </c>
      <c r="G52" s="43">
        <v>685</v>
      </c>
      <c r="H52" s="43">
        <v>24207</v>
      </c>
      <c r="I52" s="43">
        <v>923</v>
      </c>
      <c r="J52" s="43">
        <v>22397</v>
      </c>
      <c r="K52" s="43">
        <v>887</v>
      </c>
      <c r="L52" s="43">
        <f t="shared" si="5"/>
        <v>23284</v>
      </c>
      <c r="M52" s="43">
        <v>11939</v>
      </c>
      <c r="N52" s="43">
        <v>250</v>
      </c>
      <c r="O52" s="50">
        <f t="shared" si="6"/>
        <v>12189</v>
      </c>
      <c r="P52" s="51">
        <f>ROUND('第5表(6)-1'!J52/'第5表(6)-1'!E52*1000,0)</f>
        <v>10379</v>
      </c>
    </row>
    <row r="53" spans="1:16" s="1" customFormat="1" ht="13.5" customHeight="1">
      <c r="A53" s="16"/>
      <c r="B53" s="87" t="s">
        <v>40</v>
      </c>
      <c r="C53" s="92"/>
      <c r="D53" s="43">
        <v>461872</v>
      </c>
      <c r="E53" s="41">
        <v>170661</v>
      </c>
      <c r="F53" s="41">
        <f t="shared" si="4"/>
        <v>632533</v>
      </c>
      <c r="G53" s="41">
        <v>115</v>
      </c>
      <c r="H53" s="41">
        <v>2044</v>
      </c>
      <c r="I53" s="41">
        <v>265</v>
      </c>
      <c r="J53" s="41">
        <v>1650</v>
      </c>
      <c r="K53" s="41">
        <v>129</v>
      </c>
      <c r="L53" s="41">
        <f t="shared" si="5"/>
        <v>1779</v>
      </c>
      <c r="M53" s="41">
        <v>758</v>
      </c>
      <c r="N53" s="41">
        <v>47</v>
      </c>
      <c r="O53" s="46">
        <f t="shared" si="6"/>
        <v>805</v>
      </c>
      <c r="P53" s="47">
        <f>ROUND('第5表(6)-1'!J53/'第5表(6)-1'!E53*1000,0)</f>
        <v>3794</v>
      </c>
    </row>
    <row r="54" spans="1:18" s="1" customFormat="1" ht="17.25" customHeight="1">
      <c r="A54" s="57"/>
      <c r="B54" s="58" t="s">
        <v>41</v>
      </c>
      <c r="C54" s="59"/>
      <c r="D54" s="54">
        <f aca="true" t="shared" si="7" ref="D54:O54">SUM(D33:D53)</f>
        <v>273391631</v>
      </c>
      <c r="E54" s="54">
        <f t="shared" si="7"/>
        <v>125757366</v>
      </c>
      <c r="F54" s="54">
        <f t="shared" si="7"/>
        <v>399148997</v>
      </c>
      <c r="G54" s="54">
        <f t="shared" si="7"/>
        <v>17125</v>
      </c>
      <c r="H54" s="54">
        <f t="shared" si="7"/>
        <v>356088</v>
      </c>
      <c r="I54" s="54">
        <f t="shared" si="7"/>
        <v>11995</v>
      </c>
      <c r="J54" s="54">
        <f t="shared" si="7"/>
        <v>326756</v>
      </c>
      <c r="K54" s="54">
        <f t="shared" si="7"/>
        <v>17337</v>
      </c>
      <c r="L54" s="54">
        <f t="shared" si="7"/>
        <v>344093</v>
      </c>
      <c r="M54" s="61">
        <f t="shared" si="7"/>
        <v>177193</v>
      </c>
      <c r="N54" s="54">
        <f t="shared" si="7"/>
        <v>4433</v>
      </c>
      <c r="O54" s="55">
        <f t="shared" si="7"/>
        <v>181626</v>
      </c>
      <c r="P54" s="56">
        <f>ROUND('第5表(6)-1'!J54/'第5表(6)-1'!E54*1000,0)</f>
        <v>14611</v>
      </c>
      <c r="Q54" s="36"/>
      <c r="R54" s="37"/>
    </row>
    <row r="55" spans="1:18" s="1" customFormat="1" ht="17.25" customHeight="1">
      <c r="A55" s="62"/>
      <c r="B55" s="63" t="s">
        <v>42</v>
      </c>
      <c r="C55" s="64"/>
      <c r="D55" s="65">
        <f aca="true" t="shared" si="8" ref="D55:O55">D32+D54</f>
        <v>1867311408</v>
      </c>
      <c r="E55" s="65">
        <f t="shared" si="8"/>
        <v>857602594</v>
      </c>
      <c r="F55" s="65">
        <f t="shared" si="8"/>
        <v>2724914002</v>
      </c>
      <c r="G55" s="65">
        <f t="shared" si="8"/>
        <v>60957</v>
      </c>
      <c r="H55" s="65">
        <f t="shared" si="8"/>
        <v>2165572</v>
      </c>
      <c r="I55" s="65">
        <f t="shared" si="8"/>
        <v>76599</v>
      </c>
      <c r="J55" s="65">
        <f t="shared" si="8"/>
        <v>1969348</v>
      </c>
      <c r="K55" s="65">
        <f t="shared" si="8"/>
        <v>119625</v>
      </c>
      <c r="L55" s="65">
        <f t="shared" si="8"/>
        <v>2088973</v>
      </c>
      <c r="M55" s="65">
        <f t="shared" si="8"/>
        <v>1069696</v>
      </c>
      <c r="N55" s="65">
        <f t="shared" si="8"/>
        <v>30682</v>
      </c>
      <c r="O55" s="67">
        <f t="shared" si="8"/>
        <v>1100378</v>
      </c>
      <c r="P55" s="68">
        <f>ROUND('第5表(6)-1'!J55/'第5表(6)-1'!E55*1000,0)</f>
        <v>18866</v>
      </c>
      <c r="Q55" s="36"/>
      <c r="R55" s="37"/>
    </row>
    <row r="56" spans="1:16" s="1" customFormat="1" ht="11.25">
      <c r="A56" s="2"/>
      <c r="B56" s="29"/>
      <c r="C56" s="2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20" t="s">
        <v>90</v>
      </c>
      <c r="P56" s="120"/>
    </row>
    <row r="57" s="26" customFormat="1" ht="11.25"/>
    <row r="58" s="26" customFormat="1" ht="11.25"/>
    <row r="59" s="26" customFormat="1" ht="11.25"/>
  </sheetData>
  <sheetProtection/>
  <mergeCells count="9">
    <mergeCell ref="O56:P56"/>
    <mergeCell ref="A10:C10"/>
    <mergeCell ref="A1:N1"/>
    <mergeCell ref="A3:N3"/>
    <mergeCell ref="A5:C5"/>
    <mergeCell ref="M5:O6"/>
    <mergeCell ref="D5:F5"/>
    <mergeCell ref="G5:L5"/>
    <mergeCell ref="J6:L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9" r:id="rId2"/>
  <headerFooter alignWithMargins="0">
    <oddHeader>&amp;R&amp;F&amp;A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p99565</dc:creator>
  <cp:keywords/>
  <dc:description/>
  <cp:lastModifiedBy>Gifu</cp:lastModifiedBy>
  <cp:lastPrinted>2020-10-24T03:57:57Z</cp:lastPrinted>
  <dcterms:created xsi:type="dcterms:W3CDTF">2007-07-19T05:40:28Z</dcterms:created>
  <dcterms:modified xsi:type="dcterms:W3CDTF">2021-10-28T02:36:49Z</dcterms:modified>
  <cp:category/>
  <cp:version/>
  <cp:contentType/>
  <cp:contentStatus/>
</cp:coreProperties>
</file>