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870" activeTab="1"/>
  </bookViews>
  <sheets>
    <sheet name="第6表(1)" sheetId="1" r:id="rId1"/>
    <sheet name="第6表(2)" sheetId="2" r:id="rId2"/>
    <sheet name="第6表(3)" sheetId="3" r:id="rId3"/>
  </sheets>
  <definedNames>
    <definedName name="_xlnm.Print_Area" localSheetId="0">'第6表(1)'!$A$1:$P$56</definedName>
    <definedName name="_xlnm.Print_Area" localSheetId="1">'第6表(2)'!$A$1:$P$56</definedName>
    <definedName name="_xlnm.Print_Area" localSheetId="2">'第6表(3)'!$A$1:$P$56</definedName>
    <definedName name="_xlnm.Print_Titles" localSheetId="0">'第6表(1)'!$1:$10</definedName>
    <definedName name="_xlnm.Print_Titles" localSheetId="1">'第6表(2)'!$1:$10</definedName>
    <definedName name="_xlnm.Print_Titles" localSheetId="2">'第6表(3)'!$1:$10</definedName>
  </definedNames>
  <calcPr fullCalcOnLoad="1"/>
</workbook>
</file>

<file path=xl/sharedStrings.xml><?xml version="1.0" encoding="utf-8"?>
<sst xmlns="http://schemas.openxmlformats.org/spreadsheetml/2006/main" count="234" uniqueCount="67">
  <si>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</si>
  <si>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</si>
  <si>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</si>
  <si>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</si>
  <si>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</si>
  <si>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</si>
  <si>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</si>
  <si>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</si>
  <si>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</si>
  <si>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</si>
  <si>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</si>
  <si>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</si>
  <si>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</si>
  <si>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</si>
  <si>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</si>
  <si>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</si>
  <si>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</si>
  <si>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郡上市</t>
  </si>
  <si>
    <t>下呂市</t>
  </si>
  <si>
    <t>市計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</si>
  <si>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</si>
  <si>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</si>
  <si>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</si>
  <si>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</si>
  <si>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</si>
  <si>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</si>
  <si>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</si>
  <si>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</si>
  <si>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</si>
  <si>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</si>
  <si>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</si>
  <si>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</si>
  <si>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</si>
  <si>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</si>
  <si>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</si>
  <si>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</si>
  <si>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</si>
  <si>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</si>
  <si>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</si>
  <si>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</si>
  <si>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</si>
  <si>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</si>
  <si>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県計</t>
  </si>
  <si>
    <t>市町村名</t>
  </si>
  <si>
    <t>（人）</t>
  </si>
  <si>
    <t>納税義務者数</t>
  </si>
  <si>
    <t>海津市</t>
  </si>
  <si>
    <t>区　分</t>
  </si>
  <si>
    <t>計</t>
  </si>
  <si>
    <t>（千円）</t>
  </si>
  <si>
    <t>決定価格</t>
  </si>
  <si>
    <t>（㎡）</t>
  </si>
  <si>
    <t>棟数</t>
  </si>
  <si>
    <t>床面積</t>
  </si>
  <si>
    <t>木造家屋</t>
  </si>
  <si>
    <t>木造以外家屋</t>
  </si>
  <si>
    <t>（棟）</t>
  </si>
  <si>
    <t>（㎡）</t>
  </si>
  <si>
    <t>（㎡）</t>
  </si>
  <si>
    <t>（固定資産の価格等の概要調書）</t>
  </si>
  <si>
    <t>飛騨市</t>
  </si>
  <si>
    <t>平均価格</t>
  </si>
  <si>
    <t>（円/㎡)</t>
  </si>
  <si>
    <t>（円/㎡）</t>
  </si>
  <si>
    <t>第６表　令和２年度　家屋の概要　（１）　総　数</t>
  </si>
  <si>
    <t>第６表　令和２年度　家屋の概要　（２）　法定免税点以上の家屋</t>
  </si>
  <si>
    <t>第６表　令和２年度　家屋の概要　（３）　法定免税点未満の家屋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</si>
</sst>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.0;[Red]\-#,##0.0"/>
    <numFmt numFmtId="179" formatCode="0.0%"/>
    <numFmt numFmtId="180" formatCode="#,##0_);[Red]\(#,##0\)"/>
    <numFmt numFmtId="181" formatCode="#,##0.000;[Red]\-#,##0.000"/>
    <numFmt numFmtId="182" formatCode="#,##0.0000;[Red]\-#,##0.0000"/>
    <numFmt numFmtId="183" formatCode="#,##0.00000;[Red]\-#,##0.0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i/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38" fontId="2" fillId="0" borderId="0" xfId="48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distributed" vertical="center" inden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38" fontId="2" fillId="0" borderId="10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distributed" vertical="center" indent="1"/>
    </xf>
    <xf numFmtId="180" fontId="2" fillId="0" borderId="20" xfId="48" applyNumberFormat="1" applyFont="1" applyFill="1" applyBorder="1" applyAlignment="1" quotePrefix="1">
      <alignment vertical="center"/>
    </xf>
    <xf numFmtId="180" fontId="2" fillId="0" borderId="20" xfId="48" applyNumberFormat="1" applyFont="1" applyFill="1" applyBorder="1" applyAlignment="1">
      <alignment vertical="center"/>
    </xf>
    <xf numFmtId="180" fontId="2" fillId="0" borderId="21" xfId="48" applyNumberFormat="1" applyFont="1" applyFill="1" applyBorder="1" applyAlignment="1">
      <alignment vertical="center"/>
    </xf>
    <xf numFmtId="180" fontId="2" fillId="0" borderId="14" xfId="48" applyNumberFormat="1" applyFont="1" applyFill="1" applyBorder="1" applyAlignment="1" quotePrefix="1">
      <alignment vertical="center"/>
    </xf>
    <xf numFmtId="180" fontId="2" fillId="0" borderId="14" xfId="48" applyNumberFormat="1" applyFont="1" applyFill="1" applyBorder="1" applyAlignment="1">
      <alignment vertical="center"/>
    </xf>
    <xf numFmtId="180" fontId="2" fillId="0" borderId="15" xfId="48" applyNumberFormat="1" applyFont="1" applyFill="1" applyBorder="1" applyAlignment="1">
      <alignment vertical="center"/>
    </xf>
    <xf numFmtId="180" fontId="2" fillId="0" borderId="12" xfId="48" applyNumberFormat="1" applyFont="1" applyFill="1" applyBorder="1" applyAlignment="1" quotePrefix="1">
      <alignment vertical="center"/>
    </xf>
    <xf numFmtId="180" fontId="2" fillId="0" borderId="12" xfId="48" applyNumberFormat="1" applyFont="1" applyFill="1" applyBorder="1" applyAlignment="1">
      <alignment vertical="center"/>
    </xf>
    <xf numFmtId="180" fontId="2" fillId="0" borderId="13" xfId="48" applyNumberFormat="1" applyFont="1" applyFill="1" applyBorder="1" applyAlignment="1">
      <alignment vertical="center"/>
    </xf>
    <xf numFmtId="180" fontId="2" fillId="0" borderId="22" xfId="48" applyNumberFormat="1" applyFont="1" applyFill="1" applyBorder="1" applyAlignment="1" quotePrefix="1">
      <alignment vertical="center"/>
    </xf>
    <xf numFmtId="180" fontId="2" fillId="0" borderId="22" xfId="48" applyNumberFormat="1" applyFont="1" applyFill="1" applyBorder="1" applyAlignment="1">
      <alignment vertical="center"/>
    </xf>
    <xf numFmtId="180" fontId="2" fillId="0" borderId="23" xfId="48" applyNumberFormat="1" applyFont="1" applyFill="1" applyBorder="1" applyAlignment="1">
      <alignment vertical="center"/>
    </xf>
    <xf numFmtId="38" fontId="2" fillId="0" borderId="0" xfId="48" applyFont="1" applyFill="1" applyAlignment="1">
      <alignment horizontal="distributed" vertical="center"/>
    </xf>
    <xf numFmtId="38" fontId="2" fillId="33" borderId="24" xfId="48" applyFont="1" applyFill="1" applyBorder="1" applyAlignment="1">
      <alignment horizontal="distributed" vertical="center"/>
    </xf>
    <xf numFmtId="180" fontId="2" fillId="33" borderId="25" xfId="48" applyNumberFormat="1" applyFont="1" applyFill="1" applyBorder="1" applyAlignment="1" quotePrefix="1">
      <alignment vertical="center"/>
    </xf>
    <xf numFmtId="180" fontId="2" fillId="33" borderId="25" xfId="48" applyNumberFormat="1" applyFont="1" applyFill="1" applyBorder="1" applyAlignment="1">
      <alignment vertical="center"/>
    </xf>
    <xf numFmtId="180" fontId="2" fillId="33" borderId="26" xfId="48" applyNumberFormat="1" applyFont="1" applyFill="1" applyBorder="1" applyAlignment="1">
      <alignment vertical="center"/>
    </xf>
    <xf numFmtId="38" fontId="2" fillId="33" borderId="24" xfId="48" applyFont="1" applyFill="1" applyBorder="1" applyAlignment="1">
      <alignment vertical="center"/>
    </xf>
    <xf numFmtId="38" fontId="2" fillId="33" borderId="27" xfId="48" applyFont="1" applyFill="1" applyBorder="1" applyAlignment="1">
      <alignment horizontal="distributed" vertical="center"/>
    </xf>
    <xf numFmtId="38" fontId="2" fillId="33" borderId="27" xfId="48" applyFont="1" applyFill="1" applyBorder="1" applyAlignment="1">
      <alignment vertical="center"/>
    </xf>
    <xf numFmtId="180" fontId="2" fillId="33" borderId="25" xfId="48" applyNumberFormat="1" applyFont="1" applyFill="1" applyBorder="1" applyAlignment="1" applyProtection="1" quotePrefix="1">
      <alignment vertical="center"/>
      <protection locked="0"/>
    </xf>
    <xf numFmtId="38" fontId="2" fillId="33" borderId="28" xfId="48" applyFont="1" applyFill="1" applyBorder="1" applyAlignment="1">
      <alignment vertical="center"/>
    </xf>
    <xf numFmtId="38" fontId="2" fillId="33" borderId="29" xfId="48" applyFont="1" applyFill="1" applyBorder="1" applyAlignment="1">
      <alignment horizontal="distributed" vertical="center"/>
    </xf>
    <xf numFmtId="38" fontId="2" fillId="33" borderId="29" xfId="48" applyFont="1" applyFill="1" applyBorder="1" applyAlignment="1">
      <alignment vertical="center"/>
    </xf>
    <xf numFmtId="180" fontId="2" fillId="33" borderId="30" xfId="48" applyNumberFormat="1" applyFont="1" applyFill="1" applyBorder="1" applyAlignment="1" quotePrefix="1">
      <alignment vertical="center"/>
    </xf>
    <xf numFmtId="180" fontId="2" fillId="33" borderId="30" xfId="48" applyNumberFormat="1" applyFont="1" applyFill="1" applyBorder="1" applyAlignment="1">
      <alignment vertical="center"/>
    </xf>
    <xf numFmtId="180" fontId="2" fillId="33" borderId="31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horizontal="distributed" vertical="center" wrapText="1"/>
    </xf>
    <xf numFmtId="180" fontId="2" fillId="0" borderId="20" xfId="0" applyNumberFormat="1" applyFont="1" applyFill="1" applyBorder="1" applyAlignment="1" quotePrefix="1">
      <alignment vertical="center"/>
    </xf>
    <xf numFmtId="180" fontId="2" fillId="0" borderId="14" xfId="0" applyNumberFormat="1" applyFont="1" applyFill="1" applyBorder="1" applyAlignment="1" quotePrefix="1">
      <alignment vertical="center"/>
    </xf>
    <xf numFmtId="38" fontId="2" fillId="0" borderId="32" xfId="48" applyFont="1" applyFill="1" applyBorder="1" applyAlignment="1">
      <alignment horizontal="distributed" vertical="center" wrapText="1"/>
    </xf>
    <xf numFmtId="180" fontId="2" fillId="0" borderId="12" xfId="0" applyNumberFormat="1" applyFont="1" applyFill="1" applyBorder="1" applyAlignment="1" quotePrefix="1">
      <alignment vertical="center"/>
    </xf>
    <xf numFmtId="38" fontId="2" fillId="0" borderId="33" xfId="48" applyFont="1" applyFill="1" applyBorder="1" applyAlignment="1">
      <alignment horizontal="distributed" vertical="center" wrapText="1"/>
    </xf>
    <xf numFmtId="180" fontId="2" fillId="0" borderId="22" xfId="0" applyNumberFormat="1" applyFont="1" applyFill="1" applyBorder="1" applyAlignment="1" quotePrefix="1">
      <alignment vertical="center"/>
    </xf>
    <xf numFmtId="38" fontId="2" fillId="33" borderId="27" xfId="48" applyFont="1" applyFill="1" applyBorder="1" applyAlignment="1">
      <alignment horizontal="distributed" vertical="center" wrapText="1"/>
    </xf>
    <xf numFmtId="38" fontId="2" fillId="0" borderId="0" xfId="48" applyFont="1" applyFill="1" applyBorder="1" applyAlignment="1">
      <alignment vertical="center" wrapText="1"/>
    </xf>
    <xf numFmtId="38" fontId="2" fillId="0" borderId="33" xfId="48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right" vertical="center"/>
    </xf>
    <xf numFmtId="49" fontId="6" fillId="0" borderId="35" xfId="0" applyNumberFormat="1" applyFont="1" applyFill="1" applyBorder="1" applyAlignment="1">
      <alignment horizontal="distributed" vertical="center" indent="4"/>
    </xf>
    <xf numFmtId="49" fontId="6" fillId="0" borderId="36" xfId="0" applyNumberFormat="1" applyFont="1" applyFill="1" applyBorder="1" applyAlignment="1">
      <alignment horizontal="distributed" vertical="center" indent="4"/>
    </xf>
    <xf numFmtId="0" fontId="6" fillId="0" borderId="37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6" fillId="0" borderId="39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right" vertical="center"/>
    </xf>
    <xf numFmtId="49" fontId="6" fillId="0" borderId="41" xfId="0" applyNumberFormat="1" applyFont="1" applyFill="1" applyBorder="1" applyAlignment="1">
      <alignment horizontal="distributed" vertical="center" indent="4"/>
    </xf>
    <xf numFmtId="49" fontId="6" fillId="0" borderId="42" xfId="0" applyNumberFormat="1" applyFont="1" applyFill="1" applyBorder="1" applyAlignment="1">
      <alignment horizontal="distributed" vertical="center" indent="4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view="pageBreakPreview" zoomScaleSheetLayoutView="100" workbookViewId="0" topLeftCell="A1">
      <selection activeCell="F13" sqref="F13"/>
    </sheetView>
  </sheetViews>
  <sheetFormatPr defaultColWidth="9.00390625" defaultRowHeight="13.5"/>
  <cols>
    <col min="1" max="1" width="1.00390625" style="24" customWidth="1"/>
    <col min="2" max="2" width="9.375" style="24" customWidth="1"/>
    <col min="3" max="3" width="1.00390625" style="24" customWidth="1"/>
    <col min="4" max="16" width="12.25390625" style="24" customWidth="1"/>
    <col min="17" max="26" width="8.375" style="24" customWidth="1"/>
    <col min="27" max="16384" width="9.00390625" style="24" customWidth="1"/>
  </cols>
  <sheetData>
    <row r="1" spans="1:14" s="2" customFormat="1" ht="14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4" s="2" customFormat="1" ht="11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3.5" customHeight="1">
      <c r="A3" s="69" t="s">
        <v>64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2" customFormat="1" ht="11.2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s="5" customFormat="1" ht="13.5" customHeight="1">
      <c r="A5" s="70" t="s">
        <v>47</v>
      </c>
      <c r="B5" s="63"/>
      <c r="C5" s="71"/>
      <c r="D5" s="72" t="s">
        <v>48</v>
      </c>
      <c r="E5" s="64"/>
      <c r="F5" s="64"/>
      <c r="G5" s="64"/>
      <c r="H5" s="73"/>
      <c r="I5" s="72" t="s">
        <v>54</v>
      </c>
      <c r="J5" s="64"/>
      <c r="K5" s="64"/>
      <c r="L5" s="73"/>
      <c r="M5" s="64" t="s">
        <v>55</v>
      </c>
      <c r="N5" s="64"/>
      <c r="O5" s="64"/>
      <c r="P5" s="65"/>
    </row>
    <row r="6" spans="1:16" s="5" customFormat="1" ht="13.5" customHeight="1">
      <c r="A6" s="6"/>
      <c r="B6" s="7"/>
      <c r="C6" s="8"/>
      <c r="D6" s="9"/>
      <c r="E6" s="9"/>
      <c r="F6" s="9"/>
      <c r="G6" s="9"/>
      <c r="H6" s="9"/>
      <c r="I6" s="9"/>
      <c r="J6" s="10"/>
      <c r="K6" s="10"/>
      <c r="L6" s="10"/>
      <c r="M6" s="10"/>
      <c r="N6" s="10"/>
      <c r="O6" s="10"/>
      <c r="P6" s="11"/>
    </row>
    <row r="7" spans="1:16" s="5" customFormat="1" ht="13.5" customHeight="1">
      <c r="A7" s="6"/>
      <c r="B7" s="7"/>
      <c r="D7" s="12" t="s">
        <v>45</v>
      </c>
      <c r="E7" s="12" t="s">
        <v>52</v>
      </c>
      <c r="F7" s="12" t="s">
        <v>53</v>
      </c>
      <c r="G7" s="12" t="s">
        <v>50</v>
      </c>
      <c r="H7" s="12" t="s">
        <v>61</v>
      </c>
      <c r="I7" s="12" t="s">
        <v>52</v>
      </c>
      <c r="J7" s="12" t="s">
        <v>53</v>
      </c>
      <c r="K7" s="12" t="s">
        <v>50</v>
      </c>
      <c r="L7" s="12" t="s">
        <v>61</v>
      </c>
      <c r="M7" s="12" t="s">
        <v>52</v>
      </c>
      <c r="N7" s="12" t="s">
        <v>53</v>
      </c>
      <c r="O7" s="12" t="s">
        <v>50</v>
      </c>
      <c r="P7" s="25" t="s">
        <v>61</v>
      </c>
    </row>
    <row r="8" spans="1:16" s="5" customFormat="1" ht="13.5" customHeight="1">
      <c r="A8" s="6"/>
      <c r="B8" s="7"/>
      <c r="D8" s="13"/>
      <c r="E8" s="13"/>
      <c r="F8" s="13"/>
      <c r="G8" s="15"/>
      <c r="H8" s="15"/>
      <c r="I8" s="15"/>
      <c r="J8" s="13"/>
      <c r="K8" s="13"/>
      <c r="L8" s="13"/>
      <c r="M8" s="13"/>
      <c r="N8" s="13"/>
      <c r="O8" s="13"/>
      <c r="P8" s="14"/>
    </row>
    <row r="9" spans="1:16" s="5" customFormat="1" ht="13.5" customHeight="1">
      <c r="A9" s="6"/>
      <c r="B9" s="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s="18" customFormat="1" ht="13.5" customHeight="1">
      <c r="A10" s="66" t="s">
        <v>43</v>
      </c>
      <c r="B10" s="67"/>
      <c r="C10" s="67"/>
      <c r="D10" s="16" t="s">
        <v>44</v>
      </c>
      <c r="E10" s="16" t="s">
        <v>56</v>
      </c>
      <c r="F10" s="16" t="s">
        <v>51</v>
      </c>
      <c r="G10" s="16" t="s">
        <v>49</v>
      </c>
      <c r="H10" s="16" t="s">
        <v>62</v>
      </c>
      <c r="I10" s="16" t="s">
        <v>56</v>
      </c>
      <c r="J10" s="16" t="s">
        <v>51</v>
      </c>
      <c r="K10" s="16" t="s">
        <v>49</v>
      </c>
      <c r="L10" s="16" t="s">
        <v>63</v>
      </c>
      <c r="M10" s="16" t="s">
        <v>56</v>
      </c>
      <c r="N10" s="16" t="s">
        <v>51</v>
      </c>
      <c r="O10" s="16" t="s">
        <v>49</v>
      </c>
      <c r="P10" s="17" t="s">
        <v>63</v>
      </c>
    </row>
    <row r="11" spans="1:16" s="1" customFormat="1" ht="13.5" customHeight="1">
      <c r="A11" s="19"/>
      <c r="B11" s="53" t="s">
        <v>0</v>
      </c>
      <c r="C11" s="53"/>
      <c r="D11" s="54">
        <f>'第6表(2)'!D11+'第6表(3)'!D11</f>
        <v>134034</v>
      </c>
      <c r="E11" s="54">
        <f>'第6表(2)'!E11+'第6表(3)'!E11</f>
        <v>174123</v>
      </c>
      <c r="F11" s="54">
        <f>'第6表(2)'!F11+'第6表(3)'!F11</f>
        <v>28669295</v>
      </c>
      <c r="G11" s="54">
        <f>'第6表(2)'!G11+'第6表(3)'!G11</f>
        <v>965630156</v>
      </c>
      <c r="H11" s="26">
        <f>G11/F11*1000</f>
        <v>33681.68474320697</v>
      </c>
      <c r="I11" s="54">
        <f>'第6表(2)'!I11+'第6表(3)'!I11</f>
        <v>115869</v>
      </c>
      <c r="J11" s="54">
        <f>'第6表(2)'!J11+'第6表(3)'!J11</f>
        <v>12849689</v>
      </c>
      <c r="K11" s="54">
        <f>'第6表(2)'!K11+'第6表(3)'!K11</f>
        <v>331081148</v>
      </c>
      <c r="L11" s="27">
        <f aca="true" t="shared" si="0" ref="L11:L55">K11/J11*1000</f>
        <v>25765.693473203904</v>
      </c>
      <c r="M11" s="54">
        <f>'第6表(2)'!M11+'第6表(3)'!M11</f>
        <v>58254</v>
      </c>
      <c r="N11" s="54">
        <f>'第6表(2)'!N11+'第6表(3)'!N11</f>
        <v>15819606</v>
      </c>
      <c r="O11" s="54">
        <f>'第6表(2)'!O11+'第6表(3)'!O11</f>
        <v>634549008</v>
      </c>
      <c r="P11" s="28">
        <f>O11/N11*1000</f>
        <v>40111.55574923926</v>
      </c>
    </row>
    <row r="12" spans="1:16" s="1" customFormat="1" ht="13.5" customHeight="1">
      <c r="A12" s="19"/>
      <c r="B12" s="53" t="s">
        <v>1</v>
      </c>
      <c r="C12" s="53"/>
      <c r="D12" s="55">
        <f>'第6表(2)'!D12+'第6表(3)'!D12</f>
        <v>53320</v>
      </c>
      <c r="E12" s="55">
        <f>'第6表(2)'!E12+'第6表(3)'!E12</f>
        <v>80141</v>
      </c>
      <c r="F12" s="55">
        <f>'第6表(2)'!F12+'第6表(3)'!F12</f>
        <v>13158665</v>
      </c>
      <c r="G12" s="55">
        <f>'第6表(2)'!G12+'第6表(3)'!G12</f>
        <v>398828433</v>
      </c>
      <c r="H12" s="29">
        <f aca="true" t="shared" si="1" ref="H12:H55">G12/F12*1000</f>
        <v>30309.186608215958</v>
      </c>
      <c r="I12" s="55">
        <f>'第6表(2)'!I12+'第6表(3)'!I12</f>
        <v>50650</v>
      </c>
      <c r="J12" s="55">
        <f>'第6表(2)'!J12+'第6表(3)'!J12</f>
        <v>5874206</v>
      </c>
      <c r="K12" s="55">
        <f>'第6表(2)'!K12+'第6表(3)'!K12</f>
        <v>138959173</v>
      </c>
      <c r="L12" s="30">
        <f t="shared" si="0"/>
        <v>23655.822250700778</v>
      </c>
      <c r="M12" s="55">
        <f>'第6表(2)'!M12+'第6表(3)'!M12</f>
        <v>29491</v>
      </c>
      <c r="N12" s="55">
        <f>'第6表(2)'!N12+'第6表(3)'!N12</f>
        <v>7284459</v>
      </c>
      <c r="O12" s="55">
        <f>'第6表(2)'!O12+'第6表(3)'!O12</f>
        <v>259869260</v>
      </c>
      <c r="P12" s="31">
        <f aca="true" t="shared" si="2" ref="P12:P55">O12/N12*1000</f>
        <v>35674.4763063393</v>
      </c>
    </row>
    <row r="13" spans="1:16" s="1" customFormat="1" ht="13.5" customHeight="1">
      <c r="A13" s="19"/>
      <c r="B13" s="53" t="s">
        <v>2</v>
      </c>
      <c r="C13" s="53"/>
      <c r="D13" s="55">
        <f>'第6表(2)'!D13+'第6表(3)'!D13</f>
        <v>33247</v>
      </c>
      <c r="E13" s="55">
        <f>'第6表(2)'!E13+'第6表(3)'!E13</f>
        <v>68885</v>
      </c>
      <c r="F13" s="55">
        <f>'第6表(2)'!F13+'第6表(3)'!F13</f>
        <v>8806282</v>
      </c>
      <c r="G13" s="55">
        <f>'第6表(2)'!G13+'第6表(3)'!G13</f>
        <v>200153730</v>
      </c>
      <c r="H13" s="29">
        <f t="shared" si="1"/>
        <v>22728.51698367143</v>
      </c>
      <c r="I13" s="55">
        <f>'第6表(2)'!I13+'第6表(3)'!I13</f>
        <v>54697</v>
      </c>
      <c r="J13" s="55">
        <f>'第6表(2)'!J13+'第6表(3)'!J13</f>
        <v>5607989</v>
      </c>
      <c r="K13" s="55">
        <f>'第6表(2)'!K13+'第6表(3)'!K13</f>
        <v>81374200</v>
      </c>
      <c r="L13" s="30">
        <f t="shared" si="0"/>
        <v>14510.406493308028</v>
      </c>
      <c r="M13" s="55">
        <f>'第6表(2)'!M13+'第6表(3)'!M13</f>
        <v>14188</v>
      </c>
      <c r="N13" s="55">
        <f>'第6表(2)'!N13+'第6表(3)'!N13</f>
        <v>3198293</v>
      </c>
      <c r="O13" s="55">
        <f>'第6表(2)'!O13+'第6表(3)'!O13</f>
        <v>118779530</v>
      </c>
      <c r="P13" s="31">
        <f t="shared" si="2"/>
        <v>37138.41414779697</v>
      </c>
    </row>
    <row r="14" spans="1:16" s="1" customFormat="1" ht="13.5" customHeight="1">
      <c r="A14" s="19"/>
      <c r="B14" s="53" t="s">
        <v>3</v>
      </c>
      <c r="C14" s="53"/>
      <c r="D14" s="55">
        <f>'第6表(2)'!D14+'第6表(3)'!D14</f>
        <v>39917</v>
      </c>
      <c r="E14" s="55">
        <f>'第6表(2)'!E14+'第6表(3)'!E14</f>
        <v>56009</v>
      </c>
      <c r="F14" s="55">
        <f>'第6表(2)'!F14+'第6表(3)'!F14</f>
        <v>8084336</v>
      </c>
      <c r="G14" s="55">
        <f>'第6表(2)'!G14+'第6表(3)'!G14</f>
        <v>210302112</v>
      </c>
      <c r="H14" s="29">
        <f t="shared" si="1"/>
        <v>26013.529373346184</v>
      </c>
      <c r="I14" s="55">
        <f>'第6表(2)'!I14+'第6表(3)'!I14</f>
        <v>38395</v>
      </c>
      <c r="J14" s="55">
        <f>'第6表(2)'!J14+'第6表(3)'!J14</f>
        <v>3997977</v>
      </c>
      <c r="K14" s="55">
        <f>'第6表(2)'!K14+'第6表(3)'!K14</f>
        <v>94019554</v>
      </c>
      <c r="L14" s="30">
        <f t="shared" si="0"/>
        <v>23516.782112553425</v>
      </c>
      <c r="M14" s="55">
        <f>'第6表(2)'!M14+'第6表(3)'!M14</f>
        <v>17614</v>
      </c>
      <c r="N14" s="55">
        <f>'第6表(2)'!N14+'第6表(3)'!N14</f>
        <v>4086359</v>
      </c>
      <c r="O14" s="55">
        <f>'第6表(2)'!O14+'第6表(3)'!O14</f>
        <v>116282558</v>
      </c>
      <c r="P14" s="31">
        <f t="shared" si="2"/>
        <v>28456.27562336055</v>
      </c>
    </row>
    <row r="15" spans="1:16" s="1" customFormat="1" ht="13.5" customHeight="1">
      <c r="A15" s="19"/>
      <c r="B15" s="53" t="s">
        <v>4</v>
      </c>
      <c r="C15" s="53"/>
      <c r="D15" s="55">
        <f>'第6表(2)'!D15+'第6表(3)'!D15</f>
        <v>33506</v>
      </c>
      <c r="E15" s="55">
        <f>'第6表(2)'!E15+'第6表(3)'!E15</f>
        <v>62018</v>
      </c>
      <c r="F15" s="55">
        <f>'第6表(2)'!F15+'第6表(3)'!F15</f>
        <v>8004405</v>
      </c>
      <c r="G15" s="55">
        <f>'第6表(2)'!G15+'第6表(3)'!G15</f>
        <v>190339078</v>
      </c>
      <c r="H15" s="29">
        <f t="shared" si="1"/>
        <v>23779.291277740194</v>
      </c>
      <c r="I15" s="55">
        <f>'第6表(2)'!I15+'第6表(3)'!I15</f>
        <v>41416</v>
      </c>
      <c r="J15" s="55">
        <f>'第6表(2)'!J15+'第6表(3)'!J15</f>
        <v>4032920</v>
      </c>
      <c r="K15" s="55">
        <f>'第6表(2)'!K15+'第6表(3)'!K15</f>
        <v>81100277</v>
      </c>
      <c r="L15" s="30">
        <f t="shared" si="0"/>
        <v>20109.567509397657</v>
      </c>
      <c r="M15" s="55">
        <f>'第6表(2)'!M15+'第6表(3)'!M15</f>
        <v>20602</v>
      </c>
      <c r="N15" s="55">
        <f>'第6表(2)'!N15+'第6表(3)'!N15</f>
        <v>3971485</v>
      </c>
      <c r="O15" s="55">
        <f>'第6表(2)'!O15+'第6表(3)'!O15</f>
        <v>109238801</v>
      </c>
      <c r="P15" s="31">
        <f t="shared" si="2"/>
        <v>27505.78209410334</v>
      </c>
    </row>
    <row r="16" spans="1:16" s="1" customFormat="1" ht="13.5" customHeight="1">
      <c r="A16" s="20"/>
      <c r="B16" s="56" t="s">
        <v>5</v>
      </c>
      <c r="C16" s="56"/>
      <c r="D16" s="57">
        <f>'第6表(2)'!D16+'第6表(3)'!D16</f>
        <v>32502</v>
      </c>
      <c r="E16" s="57">
        <f>'第6表(2)'!E16+'第6表(3)'!E16</f>
        <v>63344</v>
      </c>
      <c r="F16" s="57">
        <f>'第6表(2)'!F16+'第6表(3)'!F16</f>
        <v>7413176</v>
      </c>
      <c r="G16" s="57">
        <f>'第6表(2)'!G16+'第6表(3)'!G16</f>
        <v>161977086</v>
      </c>
      <c r="H16" s="32">
        <f t="shared" si="1"/>
        <v>21849.89078904912</v>
      </c>
      <c r="I16" s="57">
        <f>'第6表(2)'!I16+'第6表(3)'!I16</f>
        <v>51454</v>
      </c>
      <c r="J16" s="57">
        <f>'第6表(2)'!J16+'第6表(3)'!J16</f>
        <v>4677358</v>
      </c>
      <c r="K16" s="57">
        <f>'第6表(2)'!K16+'第6表(3)'!K16</f>
        <v>87672000</v>
      </c>
      <c r="L16" s="33">
        <f t="shared" si="0"/>
        <v>18743.91483397251</v>
      </c>
      <c r="M16" s="57">
        <f>'第6表(2)'!M16+'第6表(3)'!M16</f>
        <v>11890</v>
      </c>
      <c r="N16" s="57">
        <f>'第6表(2)'!N16+'第6表(3)'!N16</f>
        <v>2735818</v>
      </c>
      <c r="O16" s="57">
        <f>'第6表(2)'!O16+'第6表(3)'!O16</f>
        <v>74305086</v>
      </c>
      <c r="P16" s="34">
        <f t="shared" si="2"/>
        <v>27160.098369116662</v>
      </c>
    </row>
    <row r="17" spans="1:16" s="1" customFormat="1" ht="13.5" customHeight="1">
      <c r="A17" s="19"/>
      <c r="B17" s="53" t="s">
        <v>6</v>
      </c>
      <c r="C17" s="53"/>
      <c r="D17" s="55">
        <f>'第6表(2)'!D17+'第6表(3)'!D17</f>
        <v>9061</v>
      </c>
      <c r="E17" s="55">
        <f>'第6表(2)'!E17+'第6表(3)'!E17</f>
        <v>17080</v>
      </c>
      <c r="F17" s="55">
        <f>'第6表(2)'!F17+'第6表(3)'!F17</f>
        <v>2219594</v>
      </c>
      <c r="G17" s="55">
        <f>'第6表(2)'!G17+'第6表(3)'!G17</f>
        <v>41902369</v>
      </c>
      <c r="H17" s="29">
        <f t="shared" si="1"/>
        <v>18878.39352602323</v>
      </c>
      <c r="I17" s="55">
        <f>'第6表(2)'!I17+'第6表(3)'!I17</f>
        <v>11515</v>
      </c>
      <c r="J17" s="55">
        <f>'第6表(2)'!J17+'第6表(3)'!J17</f>
        <v>1155630</v>
      </c>
      <c r="K17" s="55">
        <f>'第6表(2)'!K17+'第6表(3)'!K17</f>
        <v>17715274</v>
      </c>
      <c r="L17" s="30">
        <f t="shared" si="0"/>
        <v>15329.538000917248</v>
      </c>
      <c r="M17" s="55">
        <f>'第6表(2)'!M17+'第6表(3)'!M17</f>
        <v>5565</v>
      </c>
      <c r="N17" s="55">
        <f>'第6表(2)'!N17+'第6表(3)'!N17</f>
        <v>1063964</v>
      </c>
      <c r="O17" s="55">
        <f>'第6表(2)'!O17+'第6表(3)'!O17</f>
        <v>24187095</v>
      </c>
      <c r="P17" s="31">
        <f t="shared" si="2"/>
        <v>22733.00130455542</v>
      </c>
    </row>
    <row r="18" spans="1:16" s="1" customFormat="1" ht="13.5" customHeight="1">
      <c r="A18" s="19"/>
      <c r="B18" s="53" t="s">
        <v>7</v>
      </c>
      <c r="C18" s="53"/>
      <c r="D18" s="55">
        <f>'第6表(2)'!D18+'第6表(3)'!D18</f>
        <v>14694</v>
      </c>
      <c r="E18" s="55">
        <f>'第6表(2)'!E18+'第6表(3)'!E18</f>
        <v>19347</v>
      </c>
      <c r="F18" s="55">
        <f>'第6表(2)'!F18+'第6表(3)'!F18</f>
        <v>3505727</v>
      </c>
      <c r="G18" s="55">
        <f>'第6表(2)'!G18+'第6表(3)'!G18</f>
        <v>79525855</v>
      </c>
      <c r="H18" s="29">
        <f t="shared" si="1"/>
        <v>22684.554444769943</v>
      </c>
      <c r="I18" s="55">
        <f>'第6表(2)'!I18+'第6表(3)'!I18</f>
        <v>13755</v>
      </c>
      <c r="J18" s="55">
        <f>'第6表(2)'!J18+'第6表(3)'!J18</f>
        <v>1884183</v>
      </c>
      <c r="K18" s="55">
        <f>'第6表(2)'!K18+'第6表(3)'!K18</f>
        <v>38014712</v>
      </c>
      <c r="L18" s="30">
        <f t="shared" si="0"/>
        <v>20175.700555625437</v>
      </c>
      <c r="M18" s="55">
        <f>'第6表(2)'!M18+'第6表(3)'!M18</f>
        <v>5592</v>
      </c>
      <c r="N18" s="55">
        <f>'第6表(2)'!N18+'第6表(3)'!N18</f>
        <v>1621544</v>
      </c>
      <c r="O18" s="55">
        <f>'第6表(2)'!O18+'第6表(3)'!O18</f>
        <v>41511143</v>
      </c>
      <c r="P18" s="31">
        <f t="shared" si="2"/>
        <v>25599.76355868234</v>
      </c>
    </row>
    <row r="19" spans="1:16" s="1" customFormat="1" ht="13.5" customHeight="1">
      <c r="A19" s="19"/>
      <c r="B19" s="53" t="s">
        <v>8</v>
      </c>
      <c r="C19" s="53"/>
      <c r="D19" s="55">
        <f>'第6表(2)'!D19+'第6表(3)'!D19</f>
        <v>24640</v>
      </c>
      <c r="E19" s="55">
        <f>'第6表(2)'!E19+'第6表(3)'!E19</f>
        <v>38563</v>
      </c>
      <c r="F19" s="55">
        <f>'第6表(2)'!F19+'第6表(3)'!F19</f>
        <v>5283506</v>
      </c>
      <c r="G19" s="55">
        <f>'第6表(2)'!G19+'第6表(3)'!G19</f>
        <v>134388871</v>
      </c>
      <c r="H19" s="29">
        <f t="shared" si="1"/>
        <v>25435.5481000684</v>
      </c>
      <c r="I19" s="55">
        <f>'第6表(2)'!I19+'第6表(3)'!I19</f>
        <v>27452</v>
      </c>
      <c r="J19" s="55">
        <f>'第6表(2)'!J19+'第6表(3)'!J19</f>
        <v>2963365</v>
      </c>
      <c r="K19" s="55">
        <f>'第6表(2)'!K19+'第6表(3)'!K19</f>
        <v>64826000</v>
      </c>
      <c r="L19" s="30">
        <f t="shared" si="0"/>
        <v>21875.806726474802</v>
      </c>
      <c r="M19" s="55">
        <f>'第6表(2)'!M19+'第6表(3)'!M19</f>
        <v>11111</v>
      </c>
      <c r="N19" s="55">
        <f>'第6表(2)'!N19+'第6表(3)'!N19</f>
        <v>2320141</v>
      </c>
      <c r="O19" s="55">
        <f>'第6表(2)'!O19+'第6表(3)'!O19</f>
        <v>69562871</v>
      </c>
      <c r="P19" s="31">
        <f t="shared" si="2"/>
        <v>29982.173928222466</v>
      </c>
    </row>
    <row r="20" spans="1:16" s="1" customFormat="1" ht="13.5" customHeight="1">
      <c r="A20" s="21"/>
      <c r="B20" s="58" t="s">
        <v>9</v>
      </c>
      <c r="C20" s="58"/>
      <c r="D20" s="59">
        <f>'第6表(2)'!D20+'第6表(3)'!D20</f>
        <v>21007</v>
      </c>
      <c r="E20" s="59">
        <f>'第6表(2)'!E20+'第6表(3)'!E20</f>
        <v>43560</v>
      </c>
      <c r="F20" s="59">
        <f>'第6表(2)'!F20+'第6表(3)'!F20</f>
        <v>5277517</v>
      </c>
      <c r="G20" s="59">
        <f>'第6表(2)'!G20+'第6表(3)'!G20</f>
        <v>104653496</v>
      </c>
      <c r="H20" s="35">
        <f t="shared" si="1"/>
        <v>19830.063266494453</v>
      </c>
      <c r="I20" s="59">
        <f>'第6表(2)'!I20+'第6表(3)'!I20</f>
        <v>33770</v>
      </c>
      <c r="J20" s="59">
        <f>'第6表(2)'!J20+'第6表(3)'!J20</f>
        <v>3239597</v>
      </c>
      <c r="K20" s="59">
        <f>'第6表(2)'!K20+'第6表(3)'!K20</f>
        <v>53941762</v>
      </c>
      <c r="L20" s="36">
        <f t="shared" si="0"/>
        <v>16650.763042440154</v>
      </c>
      <c r="M20" s="59">
        <f>'第6表(2)'!M20+'第6表(3)'!M20</f>
        <v>9790</v>
      </c>
      <c r="N20" s="59">
        <f>'第6表(2)'!N20+'第6表(3)'!N20</f>
        <v>2037920</v>
      </c>
      <c r="O20" s="59">
        <f>'第6表(2)'!O20+'第6表(3)'!O20</f>
        <v>50711734</v>
      </c>
      <c r="P20" s="37">
        <f t="shared" si="2"/>
        <v>24884.06512522572</v>
      </c>
    </row>
    <row r="21" spans="1:16" s="1" customFormat="1" ht="13.5" customHeight="1">
      <c r="A21" s="19"/>
      <c r="B21" s="53" t="s">
        <v>10</v>
      </c>
      <c r="C21" s="53"/>
      <c r="D21" s="55">
        <f>'第6表(2)'!D21+'第6表(3)'!D21</f>
        <v>18912</v>
      </c>
      <c r="E21" s="55">
        <f>'第6表(2)'!E21+'第6表(3)'!E21</f>
        <v>34488</v>
      </c>
      <c r="F21" s="55">
        <f>'第6表(2)'!F21+'第6表(3)'!F21</f>
        <v>4497905</v>
      </c>
      <c r="G21" s="55">
        <f>'第6表(2)'!G21+'第6表(3)'!G21</f>
        <v>133360856</v>
      </c>
      <c r="H21" s="29">
        <f t="shared" si="1"/>
        <v>29649.549290169536</v>
      </c>
      <c r="I21" s="55">
        <f>'第6表(2)'!I21+'第6表(3)'!I21</f>
        <v>23156</v>
      </c>
      <c r="J21" s="55">
        <f>'第6表(2)'!J21+'第6表(3)'!J21</f>
        <v>2202214</v>
      </c>
      <c r="K21" s="55">
        <f>'第6表(2)'!K21+'第6表(3)'!K21</f>
        <v>60130228</v>
      </c>
      <c r="L21" s="30">
        <f t="shared" si="0"/>
        <v>27304.4436190125</v>
      </c>
      <c r="M21" s="55">
        <f>'第6表(2)'!M21+'第6表(3)'!M21</f>
        <v>11332</v>
      </c>
      <c r="N21" s="55">
        <f>'第6表(2)'!N21+'第6表(3)'!N21</f>
        <v>2295691</v>
      </c>
      <c r="O21" s="55">
        <f>'第6表(2)'!O21+'第6表(3)'!O21</f>
        <v>73230628</v>
      </c>
      <c r="P21" s="31">
        <f t="shared" si="2"/>
        <v>31899.16587206205</v>
      </c>
    </row>
    <row r="22" spans="1:16" s="1" customFormat="1" ht="13.5" customHeight="1">
      <c r="A22" s="19"/>
      <c r="B22" s="53" t="s">
        <v>11</v>
      </c>
      <c r="C22" s="53"/>
      <c r="D22" s="55">
        <f>'第6表(2)'!D22+'第6表(3)'!D22</f>
        <v>21894</v>
      </c>
      <c r="E22" s="55">
        <f>'第6表(2)'!E22+'第6表(3)'!E22</f>
        <v>40914</v>
      </c>
      <c r="F22" s="55">
        <f>'第6表(2)'!F22+'第6表(3)'!F22</f>
        <v>5604573</v>
      </c>
      <c r="G22" s="55">
        <f>'第6表(2)'!G22+'第6表(3)'!G22</f>
        <v>117956275</v>
      </c>
      <c r="H22" s="29">
        <f t="shared" si="1"/>
        <v>21046.433867486423</v>
      </c>
      <c r="I22" s="55">
        <f>'第6表(2)'!I22+'第6表(3)'!I22</f>
        <v>27395</v>
      </c>
      <c r="J22" s="55">
        <f>'第6表(2)'!J22+'第6表(3)'!J22</f>
        <v>2529406</v>
      </c>
      <c r="K22" s="55">
        <f>'第6表(2)'!K22+'第6表(3)'!K22</f>
        <v>48752391</v>
      </c>
      <c r="L22" s="30">
        <f t="shared" si="0"/>
        <v>19274.24502037237</v>
      </c>
      <c r="M22" s="55">
        <f>'第6表(2)'!M22+'第6表(3)'!M22</f>
        <v>13519</v>
      </c>
      <c r="N22" s="55">
        <f>'第6表(2)'!N22+'第6表(3)'!N22</f>
        <v>3075167</v>
      </c>
      <c r="O22" s="55">
        <f>'第6表(2)'!O22+'第6表(3)'!O22</f>
        <v>69203884</v>
      </c>
      <c r="P22" s="31">
        <f t="shared" si="2"/>
        <v>22504.105955871666</v>
      </c>
    </row>
    <row r="23" spans="1:16" s="1" customFormat="1" ht="13.5" customHeight="1">
      <c r="A23" s="19"/>
      <c r="B23" s="53" t="s">
        <v>12</v>
      </c>
      <c r="C23" s="53"/>
      <c r="D23" s="55">
        <f>'第6表(2)'!D23+'第6表(3)'!D23</f>
        <v>48807</v>
      </c>
      <c r="E23" s="55">
        <f>'第6表(2)'!E23+'第6表(3)'!E23</f>
        <v>69343</v>
      </c>
      <c r="F23" s="55">
        <f>'第6表(2)'!F23+'第6表(3)'!F23</f>
        <v>10621121</v>
      </c>
      <c r="G23" s="55">
        <f>'第6表(2)'!G23+'第6表(3)'!G23</f>
        <v>316955627</v>
      </c>
      <c r="H23" s="29">
        <f t="shared" si="1"/>
        <v>29842.01262748066</v>
      </c>
      <c r="I23" s="55">
        <f>'第6表(2)'!I23+'第6表(3)'!I23</f>
        <v>45366</v>
      </c>
      <c r="J23" s="55">
        <f>'第6表(2)'!J23+'第6表(3)'!J23</f>
        <v>4924664</v>
      </c>
      <c r="K23" s="55">
        <f>'第6表(2)'!K23+'第6表(3)'!K23</f>
        <v>118818576</v>
      </c>
      <c r="L23" s="30">
        <f t="shared" si="0"/>
        <v>24127.245229319196</v>
      </c>
      <c r="M23" s="55">
        <f>'第6表(2)'!M23+'第6表(3)'!M23</f>
        <v>23977</v>
      </c>
      <c r="N23" s="55">
        <f>'第6表(2)'!N23+'第6表(3)'!N23</f>
        <v>5696457</v>
      </c>
      <c r="O23" s="55">
        <f>'第6表(2)'!O23+'第6表(3)'!O23</f>
        <v>198137051</v>
      </c>
      <c r="P23" s="31">
        <f t="shared" si="2"/>
        <v>34782.506213950175</v>
      </c>
    </row>
    <row r="24" spans="1:16" s="1" customFormat="1" ht="13.5" customHeight="1">
      <c r="A24" s="19"/>
      <c r="B24" s="53" t="s">
        <v>13</v>
      </c>
      <c r="C24" s="53"/>
      <c r="D24" s="55">
        <f>'第6表(2)'!D24+'第6表(3)'!D24</f>
        <v>33544</v>
      </c>
      <c r="E24" s="55">
        <f>'第6表(2)'!E24+'第6表(3)'!E24</f>
        <v>44572</v>
      </c>
      <c r="F24" s="55">
        <f>'第6表(2)'!F24+'第6表(3)'!F24</f>
        <v>7313385</v>
      </c>
      <c r="G24" s="55">
        <f>'第6表(2)'!G24+'第6表(3)'!G24</f>
        <v>226355147</v>
      </c>
      <c r="H24" s="29">
        <f t="shared" si="1"/>
        <v>30950.80417617834</v>
      </c>
      <c r="I24" s="55">
        <f>'第6表(2)'!I24+'第6表(3)'!I24</f>
        <v>30284</v>
      </c>
      <c r="J24" s="55">
        <f>'第6表(2)'!J24+'第6表(3)'!J24</f>
        <v>3435497</v>
      </c>
      <c r="K24" s="55">
        <f>'第6表(2)'!K24+'第6表(3)'!K24</f>
        <v>90019925</v>
      </c>
      <c r="L24" s="30">
        <f t="shared" si="0"/>
        <v>26202.882727011547</v>
      </c>
      <c r="M24" s="55">
        <f>'第6表(2)'!M24+'第6表(3)'!M24</f>
        <v>14288</v>
      </c>
      <c r="N24" s="55">
        <f>'第6表(2)'!N24+'第6表(3)'!N24</f>
        <v>3877888</v>
      </c>
      <c r="O24" s="55">
        <f>'第6表(2)'!O24+'第6表(3)'!O24</f>
        <v>136335222</v>
      </c>
      <c r="P24" s="31">
        <f t="shared" si="2"/>
        <v>35157.080864635594</v>
      </c>
    </row>
    <row r="25" spans="1:16" s="1" customFormat="1" ht="13.5" customHeight="1">
      <c r="A25" s="19"/>
      <c r="B25" s="53" t="s">
        <v>14</v>
      </c>
      <c r="C25" s="53"/>
      <c r="D25" s="55">
        <f>'第6表(2)'!D25+'第6表(3)'!D25</f>
        <v>12017</v>
      </c>
      <c r="E25" s="55">
        <f>'第6表(2)'!E25+'第6表(3)'!E25</f>
        <v>21178</v>
      </c>
      <c r="F25" s="55">
        <f>'第6表(2)'!F25+'第6表(3)'!F25</f>
        <v>2452156</v>
      </c>
      <c r="G25" s="55">
        <f>'第6表(2)'!G25+'第6表(3)'!G25</f>
        <v>46391174</v>
      </c>
      <c r="H25" s="29">
        <f t="shared" si="1"/>
        <v>18918.524759436186</v>
      </c>
      <c r="I25" s="55">
        <f>'第6表(2)'!I25+'第6表(3)'!I25</f>
        <v>15329</v>
      </c>
      <c r="J25" s="55">
        <f>'第6表(2)'!J25+'第6表(3)'!J25</f>
        <v>1524585</v>
      </c>
      <c r="K25" s="55">
        <f>'第6表(2)'!K25+'第6表(3)'!K25</f>
        <v>24190014</v>
      </c>
      <c r="L25" s="30">
        <f t="shared" si="0"/>
        <v>15866.622064365058</v>
      </c>
      <c r="M25" s="55">
        <f>'第6表(2)'!M25+'第6表(3)'!M25</f>
        <v>5849</v>
      </c>
      <c r="N25" s="55">
        <f>'第6表(2)'!N25+'第6表(3)'!N25</f>
        <v>927571</v>
      </c>
      <c r="O25" s="55">
        <f>'第6表(2)'!O25+'第6表(3)'!O25</f>
        <v>22201160</v>
      </c>
      <c r="P25" s="31">
        <f t="shared" si="2"/>
        <v>23934.728446663383</v>
      </c>
    </row>
    <row r="26" spans="1:16" s="1" customFormat="1" ht="13.5" customHeight="1">
      <c r="A26" s="20"/>
      <c r="B26" s="56" t="s">
        <v>15</v>
      </c>
      <c r="C26" s="56"/>
      <c r="D26" s="57">
        <f>'第6表(2)'!D26+'第6表(3)'!D26</f>
        <v>16477</v>
      </c>
      <c r="E26" s="57">
        <f>'第6表(2)'!E26+'第6表(3)'!E26</f>
        <v>21013</v>
      </c>
      <c r="F26" s="57">
        <f>'第6表(2)'!F26+'第6表(3)'!F26</f>
        <v>3667344</v>
      </c>
      <c r="G26" s="57">
        <f>'第6表(2)'!G26+'第6表(3)'!G26</f>
        <v>108299219</v>
      </c>
      <c r="H26" s="32">
        <f t="shared" si="1"/>
        <v>29530.695511520054</v>
      </c>
      <c r="I26" s="57">
        <f>'第6表(2)'!I26+'第6表(3)'!I26</f>
        <v>13484</v>
      </c>
      <c r="J26" s="57">
        <f>'第6表(2)'!J26+'第6表(3)'!J26</f>
        <v>1826865</v>
      </c>
      <c r="K26" s="57">
        <f>'第6表(2)'!K26+'第6表(3)'!K26</f>
        <v>52329344</v>
      </c>
      <c r="L26" s="33">
        <f t="shared" si="0"/>
        <v>28644.340988524058</v>
      </c>
      <c r="M26" s="57">
        <f>'第6表(2)'!M26+'第6表(3)'!M26</f>
        <v>7529</v>
      </c>
      <c r="N26" s="57">
        <f>'第6表(2)'!N26+'第6表(3)'!N26</f>
        <v>1840479</v>
      </c>
      <c r="O26" s="57">
        <f>'第6表(2)'!O26+'第6表(3)'!O26</f>
        <v>55969875</v>
      </c>
      <c r="P26" s="34">
        <f t="shared" si="2"/>
        <v>30410.4936812645</v>
      </c>
    </row>
    <row r="27" spans="1:16" s="23" customFormat="1" ht="13.5" customHeight="1">
      <c r="A27" s="22"/>
      <c r="B27" s="53" t="s">
        <v>60</v>
      </c>
      <c r="C27" s="53"/>
      <c r="D27" s="55">
        <f>'第6表(2)'!D27+'第6表(3)'!D27</f>
        <v>10635</v>
      </c>
      <c r="E27" s="55">
        <f>'第6表(2)'!E27+'第6表(3)'!E27</f>
        <v>22218</v>
      </c>
      <c r="F27" s="55">
        <f>'第6表(2)'!F27+'第6表(3)'!F27</f>
        <v>2760067</v>
      </c>
      <c r="G27" s="55">
        <f>'第6表(2)'!G27+'第6表(3)'!G27</f>
        <v>40989913</v>
      </c>
      <c r="H27" s="29">
        <f t="shared" si="1"/>
        <v>14851.057238827898</v>
      </c>
      <c r="I27" s="55">
        <f>'第6表(2)'!I27+'第6表(3)'!I27</f>
        <v>17725</v>
      </c>
      <c r="J27" s="55">
        <f>'第6表(2)'!J27+'第6表(3)'!J27</f>
        <v>1972902</v>
      </c>
      <c r="K27" s="55">
        <f>'第6表(2)'!K27+'第6表(3)'!K27</f>
        <v>23072510</v>
      </c>
      <c r="L27" s="30">
        <f t="shared" si="0"/>
        <v>11694.706579444899</v>
      </c>
      <c r="M27" s="55">
        <f>'第6表(2)'!M27+'第6表(3)'!M27</f>
        <v>4493</v>
      </c>
      <c r="N27" s="55">
        <f>'第6表(2)'!N27+'第6表(3)'!N27</f>
        <v>787165</v>
      </c>
      <c r="O27" s="55">
        <f>'第6表(2)'!O27+'第6表(3)'!O27</f>
        <v>17917403</v>
      </c>
      <c r="P27" s="31">
        <f t="shared" si="2"/>
        <v>22761.940635063806</v>
      </c>
    </row>
    <row r="28" spans="1:16" s="1" customFormat="1" ht="13.5" customHeight="1">
      <c r="A28" s="19"/>
      <c r="B28" s="53" t="s">
        <v>16</v>
      </c>
      <c r="C28" s="53"/>
      <c r="D28" s="55">
        <f>'第6表(2)'!D28+'第6表(3)'!D28</f>
        <v>13175</v>
      </c>
      <c r="E28" s="55">
        <f>'第6表(2)'!E28+'第6表(3)'!E28</f>
        <v>22033</v>
      </c>
      <c r="F28" s="55">
        <f>'第6表(2)'!F28+'第6表(3)'!F28</f>
        <v>3227450</v>
      </c>
      <c r="G28" s="55">
        <f>'第6表(2)'!G28+'第6表(3)'!G28</f>
        <v>81036717</v>
      </c>
      <c r="H28" s="29">
        <f t="shared" si="1"/>
        <v>25108.589443678447</v>
      </c>
      <c r="I28" s="55">
        <f>'第6表(2)'!I28+'第6表(3)'!I28</f>
        <v>15131</v>
      </c>
      <c r="J28" s="55">
        <f>'第6表(2)'!J28+'第6表(3)'!J28</f>
        <v>1733599</v>
      </c>
      <c r="K28" s="55">
        <f>'第6表(2)'!K28+'第6表(3)'!K28</f>
        <v>33250468</v>
      </c>
      <c r="L28" s="30">
        <f t="shared" si="0"/>
        <v>19180.02260038221</v>
      </c>
      <c r="M28" s="55">
        <f>'第6表(2)'!M28+'第6表(3)'!M28</f>
        <v>6902</v>
      </c>
      <c r="N28" s="55">
        <f>'第6表(2)'!N28+'第6表(3)'!N28</f>
        <v>1493851</v>
      </c>
      <c r="O28" s="55">
        <f>'第6表(2)'!O28+'第6表(3)'!O28</f>
        <v>47786249</v>
      </c>
      <c r="P28" s="31">
        <f t="shared" si="2"/>
        <v>31988.631396303917</v>
      </c>
    </row>
    <row r="29" spans="1:16" s="1" customFormat="1" ht="13.5" customHeight="1">
      <c r="A29" s="19"/>
      <c r="B29" s="53" t="s">
        <v>17</v>
      </c>
      <c r="C29" s="53"/>
      <c r="D29" s="55">
        <f>'第6表(2)'!D29+'第6表(3)'!D29</f>
        <v>20683</v>
      </c>
      <c r="E29" s="55">
        <f>'第6表(2)'!E29+'第6表(3)'!E29</f>
        <v>39325</v>
      </c>
      <c r="F29" s="55">
        <f>'第6表(2)'!F29+'第6表(3)'!F29</f>
        <v>4877640</v>
      </c>
      <c r="G29" s="55">
        <f>'第6表(2)'!G29+'第6表(3)'!G29</f>
        <v>84134718</v>
      </c>
      <c r="H29" s="29">
        <f t="shared" si="1"/>
        <v>17249.062661451033</v>
      </c>
      <c r="I29" s="55">
        <f>'第6表(2)'!I29+'第6表(3)'!I29</f>
        <v>30373</v>
      </c>
      <c r="J29" s="55">
        <f>'第6表(2)'!J29+'第6表(3)'!J29</f>
        <v>3376928</v>
      </c>
      <c r="K29" s="55">
        <f>'第6表(2)'!K29+'第6表(3)'!K29</f>
        <v>45544262</v>
      </c>
      <c r="L29" s="30">
        <f t="shared" si="0"/>
        <v>13486.891636422217</v>
      </c>
      <c r="M29" s="55">
        <f>'第6表(2)'!M29+'第6表(3)'!M29</f>
        <v>8952</v>
      </c>
      <c r="N29" s="55">
        <f>'第6表(2)'!N29+'第6表(3)'!N29</f>
        <v>1500712</v>
      </c>
      <c r="O29" s="55">
        <f>'第6表(2)'!O29+'第6表(3)'!O29</f>
        <v>38590456</v>
      </c>
      <c r="P29" s="31">
        <f t="shared" si="2"/>
        <v>25714.76472501053</v>
      </c>
    </row>
    <row r="30" spans="1:16" s="1" customFormat="1" ht="13.5" customHeight="1">
      <c r="A30" s="21"/>
      <c r="B30" s="58" t="s">
        <v>18</v>
      </c>
      <c r="C30" s="58"/>
      <c r="D30" s="59">
        <f>'第6表(2)'!D30+'第6表(3)'!D30</f>
        <v>15508</v>
      </c>
      <c r="E30" s="59">
        <f>'第6表(2)'!E30+'第6表(3)'!E30</f>
        <v>30326</v>
      </c>
      <c r="F30" s="59">
        <f>'第6表(2)'!F30+'第6表(3)'!F30</f>
        <v>3618792</v>
      </c>
      <c r="G30" s="59">
        <f>'第6表(2)'!G30+'第6表(3)'!G30</f>
        <v>70509897</v>
      </c>
      <c r="H30" s="35">
        <f t="shared" si="1"/>
        <v>19484.374067368335</v>
      </c>
      <c r="I30" s="59">
        <f>'第6表(2)'!I30+'第6表(3)'!I30</f>
        <v>23852</v>
      </c>
      <c r="J30" s="59">
        <f>'第6表(2)'!J30+'第6表(3)'!J30</f>
        <v>2378303</v>
      </c>
      <c r="K30" s="59">
        <f>'第6表(2)'!K30+'第6表(3)'!K30</f>
        <v>32550555</v>
      </c>
      <c r="L30" s="36">
        <f t="shared" si="0"/>
        <v>13686.462574365</v>
      </c>
      <c r="M30" s="59">
        <f>'第6表(2)'!M30+'第6表(3)'!M30</f>
        <v>6474</v>
      </c>
      <c r="N30" s="59">
        <f>'第6表(2)'!N30+'第6表(3)'!N30</f>
        <v>1240489</v>
      </c>
      <c r="O30" s="59">
        <f>'第6表(2)'!O30+'第6表(3)'!O30</f>
        <v>37959342</v>
      </c>
      <c r="P30" s="37">
        <f t="shared" si="2"/>
        <v>30600.30520222267</v>
      </c>
    </row>
    <row r="31" spans="1:16" s="1" customFormat="1" ht="13.5" customHeight="1">
      <c r="A31" s="19"/>
      <c r="B31" s="53" t="s">
        <v>46</v>
      </c>
      <c r="C31" s="53"/>
      <c r="D31" s="55">
        <f>'第6表(2)'!D31+'第6表(3)'!D31</f>
        <v>13533</v>
      </c>
      <c r="E31" s="55">
        <f>'第6表(2)'!E31+'第6表(3)'!E31</f>
        <v>25047</v>
      </c>
      <c r="F31" s="55">
        <f>'第6表(2)'!F31+'第6表(3)'!F31</f>
        <v>3516101</v>
      </c>
      <c r="G31" s="55">
        <f>'第6表(2)'!G31+'第6表(3)'!G31</f>
        <v>65144855</v>
      </c>
      <c r="H31" s="29">
        <f t="shared" si="1"/>
        <v>18527.583536422873</v>
      </c>
      <c r="I31" s="55">
        <f>'第6表(2)'!I31+'第6表(3)'!I31</f>
        <v>16510</v>
      </c>
      <c r="J31" s="55">
        <f>'第6表(2)'!J31+'第6表(3)'!J31</f>
        <v>1870365</v>
      </c>
      <c r="K31" s="55">
        <f>'第6表(2)'!K31+'第6表(3)'!K31</f>
        <v>30271766</v>
      </c>
      <c r="L31" s="30">
        <f t="shared" si="0"/>
        <v>16184.951065701078</v>
      </c>
      <c r="M31" s="55">
        <f>'第6表(2)'!M31+'第6表(3)'!M31</f>
        <v>8537</v>
      </c>
      <c r="N31" s="55">
        <f>'第6表(2)'!N31+'第6表(3)'!N31</f>
        <v>1645736</v>
      </c>
      <c r="O31" s="55">
        <f>'第6表(2)'!O31+'第6表(3)'!O31</f>
        <v>34873089</v>
      </c>
      <c r="P31" s="31">
        <f t="shared" si="2"/>
        <v>21189.96546226126</v>
      </c>
    </row>
    <row r="32" spans="1:16" s="38" customFormat="1" ht="17.25" customHeight="1">
      <c r="A32" s="39"/>
      <c r="B32" s="60" t="s">
        <v>19</v>
      </c>
      <c r="C32" s="60"/>
      <c r="D32" s="40">
        <f>SUM(D11:D31)</f>
        <v>621113</v>
      </c>
      <c r="E32" s="40">
        <f aca="true" t="shared" si="3" ref="E32:O32">SUM(E11:E31)</f>
        <v>993527</v>
      </c>
      <c r="F32" s="40">
        <f t="shared" si="3"/>
        <v>142579037</v>
      </c>
      <c r="G32" s="40">
        <f t="shared" si="3"/>
        <v>3778835584</v>
      </c>
      <c r="H32" s="40">
        <f t="shared" si="1"/>
        <v>26503.44442991293</v>
      </c>
      <c r="I32" s="40">
        <f t="shared" si="3"/>
        <v>697578</v>
      </c>
      <c r="J32" s="40">
        <f t="shared" si="3"/>
        <v>74058242</v>
      </c>
      <c r="K32" s="40">
        <f t="shared" si="3"/>
        <v>1547634139</v>
      </c>
      <c r="L32" s="40">
        <f t="shared" si="0"/>
        <v>20897.527367716884</v>
      </c>
      <c r="M32" s="40">
        <f t="shared" si="3"/>
        <v>295949</v>
      </c>
      <c r="N32" s="40">
        <f t="shared" si="3"/>
        <v>68520795</v>
      </c>
      <c r="O32" s="41">
        <f t="shared" si="3"/>
        <v>2231201445</v>
      </c>
      <c r="P32" s="42">
        <f t="shared" si="2"/>
        <v>32562.39868495396</v>
      </c>
    </row>
    <row r="33" spans="1:16" s="1" customFormat="1" ht="13.5" customHeight="1">
      <c r="A33" s="19"/>
      <c r="B33" s="53" t="s">
        <v>20</v>
      </c>
      <c r="C33" s="61"/>
      <c r="D33" s="55">
        <f>'第6表(2)'!D33+'第6表(3)'!D33</f>
        <v>7252</v>
      </c>
      <c r="E33" s="55">
        <f>'第6表(2)'!E33+'第6表(3)'!E33</f>
        <v>11138</v>
      </c>
      <c r="F33" s="55">
        <f>'第6表(2)'!F33+'第6表(3)'!F33</f>
        <v>1961832</v>
      </c>
      <c r="G33" s="55">
        <f>'第6表(2)'!G33+'第6表(3)'!G33</f>
        <v>62134970</v>
      </c>
      <c r="H33" s="29">
        <f t="shared" si="1"/>
        <v>31671.9117641062</v>
      </c>
      <c r="I33" s="55">
        <f>'第6表(2)'!I33+'第6表(3)'!I33</f>
        <v>7194</v>
      </c>
      <c r="J33" s="55">
        <f>'第6表(2)'!J33+'第6表(3)'!J33</f>
        <v>809989</v>
      </c>
      <c r="K33" s="55">
        <f>'第6表(2)'!K33+'第6表(3)'!K33</f>
        <v>23711850</v>
      </c>
      <c r="L33" s="30">
        <f t="shared" si="0"/>
        <v>29274.286440926975</v>
      </c>
      <c r="M33" s="55">
        <f>'第6表(2)'!M33+'第6表(3)'!M33</f>
        <v>3944</v>
      </c>
      <c r="N33" s="55">
        <f>'第6表(2)'!N33+'第6表(3)'!N33</f>
        <v>1151843</v>
      </c>
      <c r="O33" s="55">
        <f>'第6表(2)'!O33+'第6表(3)'!O33</f>
        <v>38423120</v>
      </c>
      <c r="P33" s="31">
        <f t="shared" si="2"/>
        <v>33357.94895658523</v>
      </c>
    </row>
    <row r="34" spans="1:16" s="1" customFormat="1" ht="13.5" customHeight="1">
      <c r="A34" s="19"/>
      <c r="B34" s="53" t="s">
        <v>21</v>
      </c>
      <c r="C34" s="61"/>
      <c r="D34" s="55">
        <f>'第6表(2)'!D34+'第6表(3)'!D34</f>
        <v>7380</v>
      </c>
      <c r="E34" s="55">
        <f>'第6表(2)'!E34+'第6表(3)'!E34</f>
        <v>11243</v>
      </c>
      <c r="F34" s="55">
        <f>'第6表(2)'!F34+'第6表(3)'!F34</f>
        <v>1613380</v>
      </c>
      <c r="G34" s="55">
        <f>'第6表(2)'!G34+'第6表(3)'!G34</f>
        <v>40854994</v>
      </c>
      <c r="H34" s="29">
        <f t="shared" si="1"/>
        <v>25322.61091621317</v>
      </c>
      <c r="I34" s="55">
        <f>'第6表(2)'!I34+'第6表(3)'!I34</f>
        <v>7664</v>
      </c>
      <c r="J34" s="55">
        <f>'第6表(2)'!J34+'第6表(3)'!J34</f>
        <v>841847</v>
      </c>
      <c r="K34" s="55">
        <f>'第6表(2)'!K34+'第6表(3)'!K34</f>
        <v>18572537</v>
      </c>
      <c r="L34" s="30">
        <f t="shared" si="0"/>
        <v>22061.653720925537</v>
      </c>
      <c r="M34" s="55">
        <f>'第6表(2)'!M34+'第6表(3)'!M34</f>
        <v>3579</v>
      </c>
      <c r="N34" s="55">
        <f>'第6表(2)'!N34+'第6表(3)'!N34</f>
        <v>771533</v>
      </c>
      <c r="O34" s="55">
        <f>'第6表(2)'!O34+'第6表(3)'!O34</f>
        <v>22282457</v>
      </c>
      <c r="P34" s="31">
        <f t="shared" si="2"/>
        <v>28880.75688272569</v>
      </c>
    </row>
    <row r="35" spans="1:16" s="1" customFormat="1" ht="13.5" customHeight="1">
      <c r="A35" s="19"/>
      <c r="B35" s="53" t="s">
        <v>22</v>
      </c>
      <c r="C35" s="61"/>
      <c r="D35" s="55">
        <f>'第6表(2)'!D35+'第6表(3)'!D35</f>
        <v>10790</v>
      </c>
      <c r="E35" s="55">
        <f>'第6表(2)'!E35+'第6表(3)'!E35</f>
        <v>20670</v>
      </c>
      <c r="F35" s="55">
        <f>'第6表(2)'!F35+'第6表(3)'!F35</f>
        <v>2945445</v>
      </c>
      <c r="G35" s="55">
        <f>'第6表(2)'!G35+'第6表(3)'!G35</f>
        <v>52157461</v>
      </c>
      <c r="H35" s="29">
        <f t="shared" si="1"/>
        <v>17707.83735564575</v>
      </c>
      <c r="I35" s="55">
        <f>'第6表(2)'!I35+'第6表(3)'!I35</f>
        <v>12955</v>
      </c>
      <c r="J35" s="55">
        <f>'第6表(2)'!J35+'第6表(3)'!J35</f>
        <v>1526215</v>
      </c>
      <c r="K35" s="55">
        <f>'第6表(2)'!K35+'第6表(3)'!K35</f>
        <v>23114907</v>
      </c>
      <c r="L35" s="30">
        <f t="shared" si="0"/>
        <v>15145.249522511573</v>
      </c>
      <c r="M35" s="55">
        <f>'第6表(2)'!M35+'第6表(3)'!M35</f>
        <v>7715</v>
      </c>
      <c r="N35" s="55">
        <f>'第6表(2)'!N35+'第6表(3)'!N35</f>
        <v>1419230</v>
      </c>
      <c r="O35" s="55">
        <f>'第6表(2)'!O35+'第6表(3)'!O35</f>
        <v>29042554</v>
      </c>
      <c r="P35" s="31">
        <f t="shared" si="2"/>
        <v>20463.599275663564</v>
      </c>
    </row>
    <row r="36" spans="1:16" s="1" customFormat="1" ht="13.5" customHeight="1">
      <c r="A36" s="19"/>
      <c r="B36" s="53" t="s">
        <v>23</v>
      </c>
      <c r="C36" s="61"/>
      <c r="D36" s="55">
        <f>'第6表(2)'!D36+'第6表(3)'!D36</f>
        <v>9682</v>
      </c>
      <c r="E36" s="55">
        <f>'第6表(2)'!E36+'第6表(3)'!E36</f>
        <v>18041</v>
      </c>
      <c r="F36" s="55">
        <f>'第6表(2)'!F36+'第6表(3)'!F36</f>
        <v>2499857</v>
      </c>
      <c r="G36" s="55">
        <f>'第6表(2)'!G36+'第6表(3)'!G36</f>
        <v>57407113</v>
      </c>
      <c r="H36" s="29">
        <f t="shared" si="1"/>
        <v>22964.158749880495</v>
      </c>
      <c r="I36" s="55">
        <f>'第6表(2)'!I36+'第6表(3)'!I36</f>
        <v>12013</v>
      </c>
      <c r="J36" s="55">
        <f>'第6表(2)'!J36+'第6表(3)'!J36</f>
        <v>1255931</v>
      </c>
      <c r="K36" s="55">
        <f>'第6表(2)'!K36+'第6表(3)'!K36</f>
        <v>26198687</v>
      </c>
      <c r="L36" s="30">
        <f t="shared" si="0"/>
        <v>20859.973199164604</v>
      </c>
      <c r="M36" s="55">
        <f>'第6表(2)'!M36+'第6表(3)'!M36</f>
        <v>6028</v>
      </c>
      <c r="N36" s="55">
        <f>'第6表(2)'!N36+'第6表(3)'!N36</f>
        <v>1243926</v>
      </c>
      <c r="O36" s="55">
        <f>'第6表(2)'!O36+'第6表(3)'!O36</f>
        <v>31208426</v>
      </c>
      <c r="P36" s="31">
        <f t="shared" si="2"/>
        <v>25088.651575736818</v>
      </c>
    </row>
    <row r="37" spans="1:16" s="1" customFormat="1" ht="13.5" customHeight="1">
      <c r="A37" s="21"/>
      <c r="B37" s="58" t="s">
        <v>24</v>
      </c>
      <c r="C37" s="62"/>
      <c r="D37" s="55">
        <f>'第6表(2)'!D37+'第6表(3)'!D37</f>
        <v>3229</v>
      </c>
      <c r="E37" s="55">
        <f>'第6表(2)'!E37+'第6表(3)'!E37</f>
        <v>6584</v>
      </c>
      <c r="F37" s="55">
        <f>'第6表(2)'!F37+'第6表(3)'!F37</f>
        <v>895841</v>
      </c>
      <c r="G37" s="55">
        <f>'第6表(2)'!G37+'第6表(3)'!G37</f>
        <v>15217908</v>
      </c>
      <c r="H37" s="29">
        <f t="shared" si="1"/>
        <v>16987.286806475702</v>
      </c>
      <c r="I37" s="55">
        <f>'第6表(2)'!I37+'第6表(3)'!I37</f>
        <v>4631</v>
      </c>
      <c r="J37" s="55">
        <f>'第6表(2)'!J37+'第6表(3)'!J37</f>
        <v>464800</v>
      </c>
      <c r="K37" s="55">
        <f>'第6表(2)'!K37+'第6表(3)'!K37</f>
        <v>6511125</v>
      </c>
      <c r="L37" s="30">
        <f t="shared" si="0"/>
        <v>14008.444492254734</v>
      </c>
      <c r="M37" s="55">
        <f>'第6表(2)'!M37+'第6表(3)'!M37</f>
        <v>1953</v>
      </c>
      <c r="N37" s="55">
        <f>'第6表(2)'!N37+'第6表(3)'!N37</f>
        <v>431041</v>
      </c>
      <c r="O37" s="55">
        <f>'第6表(2)'!O37+'第6表(3)'!O37</f>
        <v>8706783</v>
      </c>
      <c r="P37" s="31">
        <f t="shared" si="2"/>
        <v>20199.431144601094</v>
      </c>
    </row>
    <row r="38" spans="1:16" s="1" customFormat="1" ht="13.5" customHeight="1">
      <c r="A38" s="19"/>
      <c r="B38" s="53" t="s">
        <v>25</v>
      </c>
      <c r="C38" s="61"/>
      <c r="D38" s="57">
        <f>'第6表(2)'!D38+'第6表(3)'!D38</f>
        <v>7143</v>
      </c>
      <c r="E38" s="57">
        <f>'第6表(2)'!E38+'第6表(3)'!E38</f>
        <v>10741</v>
      </c>
      <c r="F38" s="57">
        <f>'第6表(2)'!F38+'第6表(3)'!F38</f>
        <v>1851072</v>
      </c>
      <c r="G38" s="57">
        <f>'第6表(2)'!G38+'第6表(3)'!G38</f>
        <v>40137631</v>
      </c>
      <c r="H38" s="32">
        <f t="shared" si="1"/>
        <v>21683.45207533797</v>
      </c>
      <c r="I38" s="57">
        <f>'第6表(2)'!I38+'第6表(3)'!I38</f>
        <v>6707</v>
      </c>
      <c r="J38" s="57">
        <f>'第6表(2)'!J38+'第6表(3)'!J38</f>
        <v>851202</v>
      </c>
      <c r="K38" s="57">
        <f>'第6表(2)'!K38+'第6表(3)'!K38</f>
        <v>18063522</v>
      </c>
      <c r="L38" s="33">
        <f t="shared" si="0"/>
        <v>21221.193089301953</v>
      </c>
      <c r="M38" s="57">
        <f>'第6表(2)'!M38+'第6表(3)'!M38</f>
        <v>4034</v>
      </c>
      <c r="N38" s="57">
        <f>'第6表(2)'!N38+'第6表(3)'!N38</f>
        <v>999870</v>
      </c>
      <c r="O38" s="57">
        <f>'第6表(2)'!O38+'第6表(3)'!O38</f>
        <v>22074109</v>
      </c>
      <c r="P38" s="34">
        <f t="shared" si="2"/>
        <v>22076.979007270947</v>
      </c>
    </row>
    <row r="39" spans="1:16" s="1" customFormat="1" ht="13.5" customHeight="1">
      <c r="A39" s="19"/>
      <c r="B39" s="53" t="s">
        <v>26</v>
      </c>
      <c r="C39" s="61"/>
      <c r="D39" s="55">
        <f>'第6表(2)'!D39+'第6表(3)'!D39</f>
        <v>3359</v>
      </c>
      <c r="E39" s="55">
        <f>'第6表(2)'!E39+'第6表(3)'!E39</f>
        <v>6203</v>
      </c>
      <c r="F39" s="55">
        <f>'第6表(2)'!F39+'第6表(3)'!F39</f>
        <v>1134856</v>
      </c>
      <c r="G39" s="55">
        <f>'第6表(2)'!G39+'第6表(3)'!G39</f>
        <v>29148603</v>
      </c>
      <c r="H39" s="29">
        <f t="shared" si="1"/>
        <v>25684.847240530955</v>
      </c>
      <c r="I39" s="55">
        <f>'第6表(2)'!I39+'第6表(3)'!I39</f>
        <v>4082</v>
      </c>
      <c r="J39" s="55">
        <f>'第6表(2)'!J39+'第6表(3)'!J39</f>
        <v>511930</v>
      </c>
      <c r="K39" s="55">
        <f>'第6表(2)'!K39+'第6表(3)'!K39</f>
        <v>9368051</v>
      </c>
      <c r="L39" s="30">
        <f t="shared" si="0"/>
        <v>18299.476490926496</v>
      </c>
      <c r="M39" s="55">
        <f>'第6表(2)'!M39+'第6表(3)'!M39</f>
        <v>2121</v>
      </c>
      <c r="N39" s="55">
        <f>'第6表(2)'!N39+'第6表(3)'!N39</f>
        <v>622926</v>
      </c>
      <c r="O39" s="55">
        <f>'第6表(2)'!O39+'第6表(3)'!O39</f>
        <v>19780552</v>
      </c>
      <c r="P39" s="31">
        <f t="shared" si="2"/>
        <v>31754.256524852066</v>
      </c>
    </row>
    <row r="40" spans="1:16" s="1" customFormat="1" ht="13.5" customHeight="1">
      <c r="A40" s="19"/>
      <c r="B40" s="53" t="s">
        <v>27</v>
      </c>
      <c r="C40" s="61"/>
      <c r="D40" s="55">
        <f>'第6表(2)'!D40+'第6表(3)'!D40</f>
        <v>5282</v>
      </c>
      <c r="E40" s="55">
        <f>'第6表(2)'!E40+'第6表(3)'!E40</f>
        <v>8405</v>
      </c>
      <c r="F40" s="55">
        <f>'第6表(2)'!F40+'第6表(3)'!F40</f>
        <v>1403935</v>
      </c>
      <c r="G40" s="55">
        <f>'第6表(2)'!G40+'第6表(3)'!G40</f>
        <v>38311465</v>
      </c>
      <c r="H40" s="29">
        <f t="shared" si="1"/>
        <v>27288.631596192132</v>
      </c>
      <c r="I40" s="55">
        <f>'第6表(2)'!I40+'第6表(3)'!I40</f>
        <v>5351</v>
      </c>
      <c r="J40" s="55">
        <f>'第6表(2)'!J40+'第6表(3)'!J40</f>
        <v>673976</v>
      </c>
      <c r="K40" s="55">
        <f>'第6表(2)'!K40+'第6表(3)'!K40</f>
        <v>13717861</v>
      </c>
      <c r="L40" s="30">
        <f t="shared" si="0"/>
        <v>20353.63425403872</v>
      </c>
      <c r="M40" s="55">
        <f>'第6表(2)'!M40+'第6表(3)'!M40</f>
        <v>3054</v>
      </c>
      <c r="N40" s="55">
        <f>'第6表(2)'!N40+'第6表(3)'!N40</f>
        <v>729959</v>
      </c>
      <c r="O40" s="55">
        <f>'第6表(2)'!O40+'第6表(3)'!O40</f>
        <v>24593604</v>
      </c>
      <c r="P40" s="31">
        <f t="shared" si="2"/>
        <v>33691.760770125446</v>
      </c>
    </row>
    <row r="41" spans="1:16" s="1" customFormat="1" ht="13.5" customHeight="1">
      <c r="A41" s="19"/>
      <c r="B41" s="53" t="s">
        <v>28</v>
      </c>
      <c r="C41" s="61"/>
      <c r="D41" s="55">
        <f>'第6表(2)'!D41+'第6表(3)'!D41</f>
        <v>10119</v>
      </c>
      <c r="E41" s="55">
        <f>'第6表(2)'!E41+'第6表(3)'!E41</f>
        <v>18091</v>
      </c>
      <c r="F41" s="55">
        <f>'第6表(2)'!F41+'第6表(3)'!F41</f>
        <v>2334379</v>
      </c>
      <c r="G41" s="55">
        <f>'第6表(2)'!G41+'第6表(3)'!G41</f>
        <v>37103020</v>
      </c>
      <c r="H41" s="29">
        <f t="shared" si="1"/>
        <v>15894.171426319377</v>
      </c>
      <c r="I41" s="55">
        <f>'第6表(2)'!I41+'第6表(3)'!I41</f>
        <v>12239</v>
      </c>
      <c r="J41" s="55">
        <f>'第6表(2)'!J41+'第6表(3)'!J41</f>
        <v>1400624</v>
      </c>
      <c r="K41" s="55">
        <f>'第6表(2)'!K41+'第6表(3)'!K41</f>
        <v>18548712</v>
      </c>
      <c r="L41" s="30">
        <f t="shared" si="0"/>
        <v>13243.177326677252</v>
      </c>
      <c r="M41" s="55">
        <f>'第6表(2)'!M41+'第6表(3)'!M41</f>
        <v>5852</v>
      </c>
      <c r="N41" s="55">
        <f>'第6表(2)'!N41+'第6表(3)'!N41</f>
        <v>933755</v>
      </c>
      <c r="O41" s="55">
        <f>'第6表(2)'!O41+'第6表(3)'!O41</f>
        <v>18554308</v>
      </c>
      <c r="P41" s="31">
        <f t="shared" si="2"/>
        <v>19870.638443703112</v>
      </c>
    </row>
    <row r="42" spans="1:16" s="1" customFormat="1" ht="13.5" customHeight="1">
      <c r="A42" s="21"/>
      <c r="B42" s="58" t="s">
        <v>29</v>
      </c>
      <c r="C42" s="62"/>
      <c r="D42" s="59">
        <f>'第6表(2)'!D42+'第6表(3)'!D42</f>
        <v>8878</v>
      </c>
      <c r="E42" s="59">
        <f>'第6表(2)'!E42+'第6表(3)'!E42</f>
        <v>14747</v>
      </c>
      <c r="F42" s="59">
        <f>'第6表(2)'!F42+'第6表(3)'!F42</f>
        <v>1980721</v>
      </c>
      <c r="G42" s="59">
        <f>'第6表(2)'!G42+'第6表(3)'!G42</f>
        <v>41889424</v>
      </c>
      <c r="H42" s="35">
        <f t="shared" si="1"/>
        <v>21148.573675949316</v>
      </c>
      <c r="I42" s="59">
        <f>'第6表(2)'!I42+'第6表(3)'!I42</f>
        <v>10008</v>
      </c>
      <c r="J42" s="59">
        <f>'第6表(2)'!J42+'第6表(3)'!J42</f>
        <v>1122014</v>
      </c>
      <c r="K42" s="59">
        <f>'第6表(2)'!K42+'第6表(3)'!K42</f>
        <v>22659995</v>
      </c>
      <c r="L42" s="36">
        <f t="shared" si="0"/>
        <v>20195.821977265878</v>
      </c>
      <c r="M42" s="59">
        <f>'第6表(2)'!M42+'第6表(3)'!M42</f>
        <v>4739</v>
      </c>
      <c r="N42" s="59">
        <f>'第6表(2)'!N42+'第6表(3)'!N42</f>
        <v>858707</v>
      </c>
      <c r="O42" s="59">
        <f>'第6表(2)'!O42+'第6表(3)'!O42</f>
        <v>19229429</v>
      </c>
      <c r="P42" s="37">
        <f t="shared" si="2"/>
        <v>22393.46948377037</v>
      </c>
    </row>
    <row r="43" spans="1:16" s="1" customFormat="1" ht="13.5" customHeight="1">
      <c r="A43" s="19"/>
      <c r="B43" s="53" t="s">
        <v>30</v>
      </c>
      <c r="C43" s="61"/>
      <c r="D43" s="55">
        <f>'第6表(2)'!D43+'第6表(3)'!D43</f>
        <v>8736</v>
      </c>
      <c r="E43" s="55">
        <f>'第6表(2)'!E43+'第6表(3)'!E43</f>
        <v>15769</v>
      </c>
      <c r="F43" s="55">
        <f>'第6表(2)'!F43+'第6表(3)'!F43</f>
        <v>2094933</v>
      </c>
      <c r="G43" s="55">
        <f>'第6表(2)'!G43+'第6表(3)'!G43</f>
        <v>48240873</v>
      </c>
      <c r="H43" s="29">
        <f t="shared" si="1"/>
        <v>23027.40612706946</v>
      </c>
      <c r="I43" s="55">
        <f>'第6表(2)'!I43+'第6表(3)'!I43</f>
        <v>10079</v>
      </c>
      <c r="J43" s="55">
        <f>'第6表(2)'!J43+'第6表(3)'!J43</f>
        <v>1136061</v>
      </c>
      <c r="K43" s="55">
        <f>'第6表(2)'!K43+'第6表(3)'!K43</f>
        <v>24469746</v>
      </c>
      <c r="L43" s="30">
        <f t="shared" si="0"/>
        <v>21539.11277651464</v>
      </c>
      <c r="M43" s="55">
        <f>'第6表(2)'!M43+'第6表(3)'!M43</f>
        <v>5690</v>
      </c>
      <c r="N43" s="55">
        <f>'第6表(2)'!N43+'第6表(3)'!N43</f>
        <v>958872</v>
      </c>
      <c r="O43" s="55">
        <f>'第6表(2)'!O43+'第6表(3)'!O43</f>
        <v>23771127</v>
      </c>
      <c r="P43" s="31">
        <f t="shared" si="2"/>
        <v>24790.719720671786</v>
      </c>
    </row>
    <row r="44" spans="1:16" s="1" customFormat="1" ht="13.5" customHeight="1">
      <c r="A44" s="19"/>
      <c r="B44" s="53" t="s">
        <v>31</v>
      </c>
      <c r="C44" s="61"/>
      <c r="D44" s="55">
        <f>'第6表(2)'!D44+'第6表(3)'!D44</f>
        <v>5426</v>
      </c>
      <c r="E44" s="55">
        <f>'第6表(2)'!E44+'第6表(3)'!E44</f>
        <v>7346</v>
      </c>
      <c r="F44" s="55">
        <f>'第6表(2)'!F44+'第6表(3)'!F44</f>
        <v>1138830</v>
      </c>
      <c r="G44" s="55">
        <f>'第6表(2)'!G44+'第6表(3)'!G44</f>
        <v>35695014</v>
      </c>
      <c r="H44" s="29">
        <f t="shared" si="1"/>
        <v>31343.584204841813</v>
      </c>
      <c r="I44" s="55">
        <f>'第6表(2)'!I44+'第6表(3)'!I44</f>
        <v>4846</v>
      </c>
      <c r="J44" s="55">
        <f>'第6表(2)'!J44+'第6表(3)'!J44</f>
        <v>573146</v>
      </c>
      <c r="K44" s="55">
        <f>'第6表(2)'!K44+'第6表(3)'!K44</f>
        <v>15573171</v>
      </c>
      <c r="L44" s="30">
        <f t="shared" si="0"/>
        <v>27171.38565042764</v>
      </c>
      <c r="M44" s="55">
        <f>'第6表(2)'!M44+'第6表(3)'!M44</f>
        <v>2500</v>
      </c>
      <c r="N44" s="55">
        <f>'第6表(2)'!N44+'第6表(3)'!N44</f>
        <v>565684</v>
      </c>
      <c r="O44" s="55">
        <f>'第6表(2)'!O44+'第6表(3)'!O44</f>
        <v>20121843</v>
      </c>
      <c r="P44" s="31">
        <f t="shared" si="2"/>
        <v>35570.81869029352</v>
      </c>
    </row>
    <row r="45" spans="1:16" s="1" customFormat="1" ht="13.5" customHeight="1">
      <c r="A45" s="19"/>
      <c r="B45" s="53" t="s">
        <v>32</v>
      </c>
      <c r="C45" s="61"/>
      <c r="D45" s="55">
        <f>'第6表(2)'!D45+'第6表(3)'!D45</f>
        <v>2913</v>
      </c>
      <c r="E45" s="55">
        <f>'第6表(2)'!E45+'第6表(3)'!E45</f>
        <v>5610</v>
      </c>
      <c r="F45" s="55">
        <f>'第6表(2)'!F45+'第6表(3)'!F45</f>
        <v>766949</v>
      </c>
      <c r="G45" s="55">
        <f>'第6表(2)'!G45+'第6表(3)'!G45</f>
        <v>19036244</v>
      </c>
      <c r="H45" s="29">
        <f t="shared" si="1"/>
        <v>24820.74296987153</v>
      </c>
      <c r="I45" s="55">
        <f>'第6表(2)'!I45+'第6表(3)'!I45</f>
        <v>3808</v>
      </c>
      <c r="J45" s="55">
        <f>'第6表(2)'!J45+'第6表(3)'!J45</f>
        <v>350212</v>
      </c>
      <c r="K45" s="55">
        <f>'第6表(2)'!K45+'第6表(3)'!K45</f>
        <v>8041470</v>
      </c>
      <c r="L45" s="30">
        <f t="shared" si="0"/>
        <v>22961.72032940048</v>
      </c>
      <c r="M45" s="55">
        <f>'第6表(2)'!M45+'第6表(3)'!M45</f>
        <v>1802</v>
      </c>
      <c r="N45" s="55">
        <f>'第6表(2)'!N45+'第6表(3)'!N45</f>
        <v>416737</v>
      </c>
      <c r="O45" s="55">
        <f>'第6表(2)'!O45+'第6表(3)'!O45</f>
        <v>10994774</v>
      </c>
      <c r="P45" s="31">
        <f t="shared" si="2"/>
        <v>26383.004148899665</v>
      </c>
    </row>
    <row r="46" spans="1:16" s="1" customFormat="1" ht="13.5" customHeight="1">
      <c r="A46" s="19"/>
      <c r="B46" s="53" t="s">
        <v>33</v>
      </c>
      <c r="C46" s="61"/>
      <c r="D46" s="55">
        <f>'第6表(2)'!D46+'第6表(3)'!D46</f>
        <v>2170</v>
      </c>
      <c r="E46" s="55">
        <f>'第6表(2)'!E46+'第6表(3)'!E46</f>
        <v>4419</v>
      </c>
      <c r="F46" s="55">
        <f>'第6表(2)'!F46+'第6表(3)'!F46</f>
        <v>597719</v>
      </c>
      <c r="G46" s="55">
        <f>'第6表(2)'!G46+'第6表(3)'!G46</f>
        <v>14801482</v>
      </c>
      <c r="H46" s="29">
        <f t="shared" si="1"/>
        <v>24763.278396704805</v>
      </c>
      <c r="I46" s="55">
        <f>'第6表(2)'!I46+'第6表(3)'!I46</f>
        <v>3053</v>
      </c>
      <c r="J46" s="55">
        <f>'第6表(2)'!J46+'第6表(3)'!J46</f>
        <v>310455</v>
      </c>
      <c r="K46" s="55">
        <f>'第6表(2)'!K46+'第6表(3)'!K46</f>
        <v>6607919</v>
      </c>
      <c r="L46" s="30">
        <f t="shared" si="0"/>
        <v>21284.627401716836</v>
      </c>
      <c r="M46" s="55">
        <f>'第6表(2)'!M46+'第6表(3)'!M46</f>
        <v>1366</v>
      </c>
      <c r="N46" s="55">
        <f>'第6表(2)'!N46+'第6表(3)'!N46</f>
        <v>287264</v>
      </c>
      <c r="O46" s="55">
        <f>'第6表(2)'!O46+'第6表(3)'!O46</f>
        <v>8193563</v>
      </c>
      <c r="P46" s="31">
        <f t="shared" si="2"/>
        <v>28522.763033307343</v>
      </c>
    </row>
    <row r="47" spans="1:16" s="1" customFormat="1" ht="13.5" customHeight="1">
      <c r="A47" s="21"/>
      <c r="B47" s="58" t="s">
        <v>34</v>
      </c>
      <c r="C47" s="62"/>
      <c r="D47" s="55">
        <f>'第6表(2)'!D47+'第6表(3)'!D47</f>
        <v>4075</v>
      </c>
      <c r="E47" s="55">
        <f>'第6表(2)'!E47+'第6表(3)'!E47</f>
        <v>6988</v>
      </c>
      <c r="F47" s="55">
        <f>'第6表(2)'!F47+'第6表(3)'!F47</f>
        <v>894298</v>
      </c>
      <c r="G47" s="55">
        <f>'第6表(2)'!G47+'第6表(3)'!G47</f>
        <v>20665832</v>
      </c>
      <c r="H47" s="29">
        <f t="shared" si="1"/>
        <v>23108.440363279355</v>
      </c>
      <c r="I47" s="55">
        <f>'第6表(2)'!I47+'第6表(3)'!I47</f>
        <v>4887</v>
      </c>
      <c r="J47" s="55">
        <f>'第6表(2)'!J47+'第6表(3)'!J47</f>
        <v>514380</v>
      </c>
      <c r="K47" s="55">
        <f>'第6表(2)'!K47+'第6表(3)'!K47</f>
        <v>10897007</v>
      </c>
      <c r="L47" s="30">
        <f t="shared" si="0"/>
        <v>21184.740853065825</v>
      </c>
      <c r="M47" s="55">
        <f>'第6表(2)'!M47+'第6表(3)'!M47</f>
        <v>2101</v>
      </c>
      <c r="N47" s="55">
        <f>'第6表(2)'!N47+'第6表(3)'!N47</f>
        <v>379918</v>
      </c>
      <c r="O47" s="55">
        <f>'第6表(2)'!O47+'第6表(3)'!O47</f>
        <v>9768825</v>
      </c>
      <c r="P47" s="31">
        <f t="shared" si="2"/>
        <v>25712.982801551912</v>
      </c>
    </row>
    <row r="48" spans="1:16" s="1" customFormat="1" ht="13.5" customHeight="1">
      <c r="A48" s="19"/>
      <c r="B48" s="53" t="s">
        <v>35</v>
      </c>
      <c r="C48" s="61"/>
      <c r="D48" s="57">
        <f>'第6表(2)'!D48+'第6表(3)'!D48</f>
        <v>2120</v>
      </c>
      <c r="E48" s="57">
        <f>'第6表(2)'!E48+'第6表(3)'!E48</f>
        <v>5064</v>
      </c>
      <c r="F48" s="57">
        <f>'第6表(2)'!F48+'第6表(3)'!F48</f>
        <v>448602</v>
      </c>
      <c r="G48" s="57">
        <f>'第6表(2)'!G48+'第6表(3)'!G48</f>
        <v>6094413</v>
      </c>
      <c r="H48" s="32">
        <f t="shared" si="1"/>
        <v>13585.345138898178</v>
      </c>
      <c r="I48" s="57">
        <f>'第6表(2)'!I48+'第6表(3)'!I48</f>
        <v>3722</v>
      </c>
      <c r="J48" s="57">
        <f>'第6表(2)'!J48+'第6表(3)'!J48</f>
        <v>317674</v>
      </c>
      <c r="K48" s="57">
        <f>'第6表(2)'!K48+'第6表(3)'!K48</f>
        <v>4064911</v>
      </c>
      <c r="L48" s="33">
        <f t="shared" si="0"/>
        <v>12795.856758815642</v>
      </c>
      <c r="M48" s="57">
        <f>'第6表(2)'!M48+'第6表(3)'!M48</f>
        <v>1342</v>
      </c>
      <c r="N48" s="57">
        <f>'第6表(2)'!N48+'第6表(3)'!N48</f>
        <v>130928</v>
      </c>
      <c r="O48" s="57">
        <f>'第6表(2)'!O48+'第6表(3)'!O48</f>
        <v>2029502</v>
      </c>
      <c r="P48" s="34">
        <f t="shared" si="2"/>
        <v>15500.901258707076</v>
      </c>
    </row>
    <row r="49" spans="1:16" s="1" customFormat="1" ht="13.5" customHeight="1">
      <c r="A49" s="19"/>
      <c r="B49" s="53" t="s">
        <v>36</v>
      </c>
      <c r="C49" s="61"/>
      <c r="D49" s="55">
        <f>'第6表(2)'!D49+'第6表(3)'!D49</f>
        <v>5430</v>
      </c>
      <c r="E49" s="55">
        <f>'第6表(2)'!E49+'第6表(3)'!E49</f>
        <v>13228</v>
      </c>
      <c r="F49" s="55">
        <f>'第6表(2)'!F49+'第6表(3)'!F49</f>
        <v>1179899</v>
      </c>
      <c r="G49" s="55">
        <f>'第6表(2)'!G49+'第6表(3)'!G49</f>
        <v>21171794</v>
      </c>
      <c r="H49" s="29">
        <f t="shared" si="1"/>
        <v>17943.73416707701</v>
      </c>
      <c r="I49" s="55">
        <f>'第6表(2)'!I49+'第6表(3)'!I49</f>
        <v>9990</v>
      </c>
      <c r="J49" s="55">
        <f>'第6表(2)'!J49+'第6表(3)'!J49</f>
        <v>764339</v>
      </c>
      <c r="K49" s="55">
        <f>'第6表(2)'!K49+'第6表(3)'!K49</f>
        <v>11526801</v>
      </c>
      <c r="L49" s="30">
        <f t="shared" si="0"/>
        <v>15080.744277081243</v>
      </c>
      <c r="M49" s="55">
        <f>'第6表(2)'!M49+'第6表(3)'!M49</f>
        <v>3238</v>
      </c>
      <c r="N49" s="55">
        <f>'第6表(2)'!N49+'第6表(3)'!N49</f>
        <v>415560</v>
      </c>
      <c r="O49" s="55">
        <f>'第6表(2)'!O49+'第6表(3)'!O49</f>
        <v>9644993</v>
      </c>
      <c r="P49" s="31">
        <f t="shared" si="2"/>
        <v>23209.627971893347</v>
      </c>
    </row>
    <row r="50" spans="1:16" s="1" customFormat="1" ht="13.5" customHeight="1">
      <c r="A50" s="19"/>
      <c r="B50" s="53" t="s">
        <v>37</v>
      </c>
      <c r="C50" s="61"/>
      <c r="D50" s="55">
        <f>'第6表(2)'!D50+'第6表(3)'!D50</f>
        <v>4570</v>
      </c>
      <c r="E50" s="55">
        <f>'第6表(2)'!E50+'第6表(3)'!E50</f>
        <v>11799</v>
      </c>
      <c r="F50" s="55">
        <f>'第6表(2)'!F50+'第6表(3)'!F50</f>
        <v>1061027</v>
      </c>
      <c r="G50" s="55">
        <f>'第6表(2)'!G50+'第6表(3)'!G50</f>
        <v>14507402</v>
      </c>
      <c r="H50" s="29">
        <f t="shared" si="1"/>
        <v>13672.980989173697</v>
      </c>
      <c r="I50" s="55">
        <f>'第6表(2)'!I50+'第6表(3)'!I50</f>
        <v>9322</v>
      </c>
      <c r="J50" s="55">
        <f>'第6表(2)'!J50+'第6表(3)'!J50</f>
        <v>774126</v>
      </c>
      <c r="K50" s="55">
        <f>'第6表(2)'!K50+'第6表(3)'!K50</f>
        <v>9123687</v>
      </c>
      <c r="L50" s="30">
        <f t="shared" si="0"/>
        <v>11785.790685237287</v>
      </c>
      <c r="M50" s="55">
        <f>'第6表(2)'!M50+'第6表(3)'!M50</f>
        <v>2477</v>
      </c>
      <c r="N50" s="55">
        <f>'第6表(2)'!N50+'第6表(3)'!N50</f>
        <v>286901</v>
      </c>
      <c r="O50" s="55">
        <f>'第6表(2)'!O50+'第6表(3)'!O50</f>
        <v>5383715</v>
      </c>
      <c r="P50" s="31">
        <f t="shared" si="2"/>
        <v>18765.06181574829</v>
      </c>
    </row>
    <row r="51" spans="1:16" s="1" customFormat="1" ht="13.5" customHeight="1">
      <c r="A51" s="19"/>
      <c r="B51" s="53" t="s">
        <v>38</v>
      </c>
      <c r="C51" s="61"/>
      <c r="D51" s="55">
        <f>'第6表(2)'!D51+'第6表(3)'!D51</f>
        <v>1142</v>
      </c>
      <c r="E51" s="55">
        <f>'第6表(2)'!E51+'第6表(3)'!E51</f>
        <v>2948</v>
      </c>
      <c r="F51" s="55">
        <f>'第6表(2)'!F51+'第6表(3)'!F51</f>
        <v>290160</v>
      </c>
      <c r="G51" s="55">
        <f>'第6表(2)'!G51+'第6表(3)'!G51</f>
        <v>3167591</v>
      </c>
      <c r="H51" s="29">
        <f t="shared" si="1"/>
        <v>10916.704576785221</v>
      </c>
      <c r="I51" s="55">
        <f>'第6表(2)'!I51+'第6表(3)'!I51</f>
        <v>2424</v>
      </c>
      <c r="J51" s="55">
        <f>'第6表(2)'!J51+'第6表(3)'!J51</f>
        <v>218653</v>
      </c>
      <c r="K51" s="55">
        <f>'第6表(2)'!K51+'第6表(3)'!K51</f>
        <v>2285715</v>
      </c>
      <c r="L51" s="30">
        <f t="shared" si="0"/>
        <v>10453.618290167526</v>
      </c>
      <c r="M51" s="55">
        <f>'第6表(2)'!M51+'第6表(3)'!M51</f>
        <v>524</v>
      </c>
      <c r="N51" s="55">
        <f>'第6表(2)'!N51+'第6表(3)'!N51</f>
        <v>71507</v>
      </c>
      <c r="O51" s="55">
        <f>'第6表(2)'!O51+'第6表(3)'!O51</f>
        <v>881876</v>
      </c>
      <c r="P51" s="31">
        <f t="shared" si="2"/>
        <v>12332.722670507783</v>
      </c>
    </row>
    <row r="52" spans="1:16" s="1" customFormat="1" ht="13.5" customHeight="1">
      <c r="A52" s="21"/>
      <c r="B52" s="58" t="s">
        <v>39</v>
      </c>
      <c r="C52" s="62"/>
      <c r="D52" s="59">
        <f>'第6表(2)'!D52+'第6表(3)'!D52</f>
        <v>7472</v>
      </c>
      <c r="E52" s="59">
        <f>'第6表(2)'!E52+'第6表(3)'!E52</f>
        <v>11700</v>
      </c>
      <c r="F52" s="59">
        <f>'第6表(2)'!F52+'第6表(3)'!F52</f>
        <v>1570640</v>
      </c>
      <c r="G52" s="59">
        <f>'第6表(2)'!G52+'第6表(3)'!G52</f>
        <v>42384766</v>
      </c>
      <c r="H52" s="35">
        <f t="shared" si="1"/>
        <v>26985.66571588652</v>
      </c>
      <c r="I52" s="59">
        <f>'第6表(2)'!I52+'第6表(3)'!I52</f>
        <v>8853</v>
      </c>
      <c r="J52" s="59">
        <f>'第6表(2)'!J52+'第6表(3)'!J52</f>
        <v>848609</v>
      </c>
      <c r="K52" s="59">
        <f>'第6表(2)'!K52+'第6表(3)'!K52</f>
        <v>19914218</v>
      </c>
      <c r="L52" s="36">
        <f t="shared" si="0"/>
        <v>23466.894647593886</v>
      </c>
      <c r="M52" s="59">
        <f>'第6表(2)'!M52+'第6表(3)'!M52</f>
        <v>2847</v>
      </c>
      <c r="N52" s="59">
        <f>'第6表(2)'!N52+'第6表(3)'!N52</f>
        <v>722031</v>
      </c>
      <c r="O52" s="59">
        <f>'第6表(2)'!O52+'第6表(3)'!O52</f>
        <v>22470548</v>
      </c>
      <c r="P52" s="37">
        <f t="shared" si="2"/>
        <v>31121.30642590138</v>
      </c>
    </row>
    <row r="53" spans="1:16" s="1" customFormat="1" ht="13.5" customHeight="1">
      <c r="A53" s="19"/>
      <c r="B53" s="53" t="s">
        <v>40</v>
      </c>
      <c r="C53" s="61"/>
      <c r="D53" s="55">
        <f>'第6表(2)'!D53+'第6表(3)'!D53</f>
        <v>617</v>
      </c>
      <c r="E53" s="55">
        <f>'第6表(2)'!E53+'第6表(3)'!E53</f>
        <v>1278</v>
      </c>
      <c r="F53" s="55">
        <f>'第6表(2)'!F53+'第6表(3)'!F53</f>
        <v>204498</v>
      </c>
      <c r="G53" s="55">
        <f>'第6表(2)'!G53+'第6表(3)'!G53</f>
        <v>4998203</v>
      </c>
      <c r="H53" s="29">
        <f t="shared" si="1"/>
        <v>24441.329499555006</v>
      </c>
      <c r="I53" s="55">
        <f>'第6表(2)'!I53+'第6表(3)'!I53</f>
        <v>1041</v>
      </c>
      <c r="J53" s="55">
        <f>'第6表(2)'!J53+'第6表(3)'!J53</f>
        <v>131070</v>
      </c>
      <c r="K53" s="55">
        <f>'第6表(2)'!K53+'第6表(3)'!K53</f>
        <v>1396492</v>
      </c>
      <c r="L53" s="30">
        <f t="shared" si="0"/>
        <v>10654.551003280689</v>
      </c>
      <c r="M53" s="55">
        <f>'第6表(2)'!M53+'第6表(3)'!M53</f>
        <v>237</v>
      </c>
      <c r="N53" s="55">
        <f>'第6表(2)'!N53+'第6表(3)'!N53</f>
        <v>73428</v>
      </c>
      <c r="O53" s="55">
        <f>'第6表(2)'!O53+'第6表(3)'!O53</f>
        <v>3601711</v>
      </c>
      <c r="P53" s="31">
        <f t="shared" si="2"/>
        <v>49050.92062973253</v>
      </c>
    </row>
    <row r="54" spans="1:16" s="1" customFormat="1" ht="17.25" customHeight="1">
      <c r="A54" s="43"/>
      <c r="B54" s="44" t="s">
        <v>41</v>
      </c>
      <c r="C54" s="45"/>
      <c r="D54" s="40">
        <f>SUM(D33:D53)</f>
        <v>117785</v>
      </c>
      <c r="E54" s="40">
        <f>SUM(E33:E53)</f>
        <v>212012</v>
      </c>
      <c r="F54" s="40">
        <f>SUM(F33:F53)</f>
        <v>28868873</v>
      </c>
      <c r="G54" s="40">
        <f>SUM(G33:G53)</f>
        <v>645126203</v>
      </c>
      <c r="H54" s="40">
        <f t="shared" si="1"/>
        <v>22346.77477711028</v>
      </c>
      <c r="I54" s="40">
        <f>SUM(I33:I53)</f>
        <v>144869</v>
      </c>
      <c r="J54" s="40">
        <f>SUM(J33:J53)</f>
        <v>15397253</v>
      </c>
      <c r="K54" s="40">
        <f>SUM(K33:K53)</f>
        <v>294368384</v>
      </c>
      <c r="L54" s="40">
        <f t="shared" si="0"/>
        <v>19118.240377033486</v>
      </c>
      <c r="M54" s="46">
        <f>SUM(M33:M53)</f>
        <v>67143</v>
      </c>
      <c r="N54" s="40">
        <f>SUM(N33:N53)</f>
        <v>13471620</v>
      </c>
      <c r="O54" s="41">
        <f>SUM(O33:O53)</f>
        <v>350757819</v>
      </c>
      <c r="P54" s="42">
        <f t="shared" si="2"/>
        <v>26036.795797387396</v>
      </c>
    </row>
    <row r="55" spans="1:16" s="1" customFormat="1" ht="17.25" customHeight="1">
      <c r="A55" s="47"/>
      <c r="B55" s="48" t="s">
        <v>42</v>
      </c>
      <c r="C55" s="49"/>
      <c r="D55" s="50">
        <f>D32+D54</f>
        <v>738898</v>
      </c>
      <c r="E55" s="50">
        <f>E32+E54</f>
        <v>1205539</v>
      </c>
      <c r="F55" s="50">
        <f>F32+F54</f>
        <v>171447910</v>
      </c>
      <c r="G55" s="50">
        <f>G32+G54</f>
        <v>4423961787</v>
      </c>
      <c r="H55" s="50">
        <f t="shared" si="1"/>
        <v>25803.532903958992</v>
      </c>
      <c r="I55" s="50">
        <f>I32+I54</f>
        <v>842447</v>
      </c>
      <c r="J55" s="50">
        <f>J32+J54</f>
        <v>89455495</v>
      </c>
      <c r="K55" s="50">
        <f>K32+K54</f>
        <v>1842002523</v>
      </c>
      <c r="L55" s="50">
        <f t="shared" si="0"/>
        <v>20591.273045887232</v>
      </c>
      <c r="M55" s="50">
        <f>M32+M54</f>
        <v>363092</v>
      </c>
      <c r="N55" s="50">
        <f>N32+N54</f>
        <v>81992415</v>
      </c>
      <c r="O55" s="51">
        <f>O32+O54</f>
        <v>2581959264</v>
      </c>
      <c r="P55" s="52">
        <f t="shared" si="2"/>
        <v>31490.220942998203</v>
      </c>
    </row>
    <row r="56" spans="15:16" ht="11.25">
      <c r="O56" s="63" t="s">
        <v>59</v>
      </c>
      <c r="P56" s="63"/>
    </row>
  </sheetData>
  <sheetProtection/>
  <mergeCells count="8">
    <mergeCell ref="O56:P56"/>
    <mergeCell ref="M5:P5"/>
    <mergeCell ref="A10:C10"/>
    <mergeCell ref="A1:N1"/>
    <mergeCell ref="A3:N3"/>
    <mergeCell ref="A5:C5"/>
    <mergeCell ref="D5:H5"/>
    <mergeCell ref="I5:L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tabSelected="1" view="pageBreakPreview" zoomScale="55" zoomScaleSheetLayoutView="55" zoomScalePageLayoutView="0" workbookViewId="0" topLeftCell="A17">
      <selection activeCell="Y29" sqref="Y29"/>
    </sheetView>
  </sheetViews>
  <sheetFormatPr defaultColWidth="9.00390625" defaultRowHeight="13.5"/>
  <cols>
    <col min="1" max="1" width="1.00390625" style="24" customWidth="1"/>
    <col min="2" max="2" width="9.375" style="24" customWidth="1"/>
    <col min="3" max="3" width="1.00390625" style="24" customWidth="1"/>
    <col min="4" max="16" width="12.25390625" style="24" customWidth="1"/>
    <col min="17" max="26" width="8.375" style="24" customWidth="1"/>
    <col min="27" max="16384" width="9.00390625" style="24" customWidth="1"/>
  </cols>
  <sheetData>
    <row r="1" spans="1:14" s="2" customFormat="1" ht="14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4" s="2" customFormat="1" ht="11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3.5" customHeight="1">
      <c r="A3" s="69" t="s">
        <v>65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2" customFormat="1" ht="11.2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s="5" customFormat="1" ht="13.5" customHeight="1">
      <c r="A5" s="70" t="s">
        <v>47</v>
      </c>
      <c r="B5" s="63"/>
      <c r="C5" s="71"/>
      <c r="D5" s="72" t="s">
        <v>48</v>
      </c>
      <c r="E5" s="64"/>
      <c r="F5" s="64"/>
      <c r="G5" s="64"/>
      <c r="H5" s="73"/>
      <c r="I5" s="72" t="s">
        <v>54</v>
      </c>
      <c r="J5" s="64"/>
      <c r="K5" s="64"/>
      <c r="L5" s="73"/>
      <c r="M5" s="64" t="s">
        <v>55</v>
      </c>
      <c r="N5" s="64"/>
      <c r="O5" s="64"/>
      <c r="P5" s="65"/>
    </row>
    <row r="6" spans="1:16" s="5" customFormat="1" ht="13.5" customHeight="1">
      <c r="A6" s="6"/>
      <c r="B6" s="7"/>
      <c r="C6" s="8"/>
      <c r="D6" s="9"/>
      <c r="E6" s="9"/>
      <c r="F6" s="9"/>
      <c r="G6" s="9"/>
      <c r="H6" s="9"/>
      <c r="I6" s="9"/>
      <c r="J6" s="10"/>
      <c r="K6" s="10"/>
      <c r="L6" s="10"/>
      <c r="M6" s="10"/>
      <c r="N6" s="10"/>
      <c r="O6" s="10"/>
      <c r="P6" s="11"/>
    </row>
    <row r="7" spans="1:16" s="5" customFormat="1" ht="13.5" customHeight="1">
      <c r="A7" s="6"/>
      <c r="B7" s="7"/>
      <c r="D7" s="12" t="s">
        <v>45</v>
      </c>
      <c r="E7" s="12" t="s">
        <v>52</v>
      </c>
      <c r="F7" s="12" t="s">
        <v>53</v>
      </c>
      <c r="G7" s="12" t="s">
        <v>50</v>
      </c>
      <c r="H7" s="12" t="s">
        <v>61</v>
      </c>
      <c r="I7" s="12" t="s">
        <v>52</v>
      </c>
      <c r="J7" s="12" t="s">
        <v>53</v>
      </c>
      <c r="K7" s="12" t="s">
        <v>50</v>
      </c>
      <c r="L7" s="12" t="s">
        <v>61</v>
      </c>
      <c r="M7" s="12" t="s">
        <v>52</v>
      </c>
      <c r="N7" s="12" t="s">
        <v>53</v>
      </c>
      <c r="O7" s="12" t="s">
        <v>50</v>
      </c>
      <c r="P7" s="25" t="s">
        <v>61</v>
      </c>
    </row>
    <row r="8" spans="1:16" s="5" customFormat="1" ht="13.5" customHeight="1">
      <c r="A8" s="6"/>
      <c r="B8" s="7"/>
      <c r="D8" s="13"/>
      <c r="E8" s="13"/>
      <c r="F8" s="13"/>
      <c r="G8" s="15"/>
      <c r="H8" s="15"/>
      <c r="I8" s="15"/>
      <c r="J8" s="13"/>
      <c r="K8" s="13"/>
      <c r="L8" s="13"/>
      <c r="M8" s="13"/>
      <c r="N8" s="13"/>
      <c r="O8" s="13"/>
      <c r="P8" s="14"/>
    </row>
    <row r="9" spans="1:16" s="5" customFormat="1" ht="13.5" customHeight="1">
      <c r="A9" s="6"/>
      <c r="B9" s="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s="18" customFormat="1" ht="13.5" customHeight="1">
      <c r="A10" s="66" t="s">
        <v>43</v>
      </c>
      <c r="B10" s="67"/>
      <c r="C10" s="67"/>
      <c r="D10" s="16" t="s">
        <v>44</v>
      </c>
      <c r="E10" s="16" t="s">
        <v>56</v>
      </c>
      <c r="F10" s="16" t="s">
        <v>57</v>
      </c>
      <c r="G10" s="16" t="s">
        <v>49</v>
      </c>
      <c r="H10" s="16" t="s">
        <v>63</v>
      </c>
      <c r="I10" s="16" t="s">
        <v>56</v>
      </c>
      <c r="J10" s="16" t="s">
        <v>57</v>
      </c>
      <c r="K10" s="16" t="s">
        <v>49</v>
      </c>
      <c r="L10" s="16" t="s">
        <v>63</v>
      </c>
      <c r="M10" s="16" t="s">
        <v>56</v>
      </c>
      <c r="N10" s="16" t="s">
        <v>57</v>
      </c>
      <c r="O10" s="16" t="s">
        <v>49</v>
      </c>
      <c r="P10" s="17" t="s">
        <v>63</v>
      </c>
    </row>
    <row r="11" spans="1:16" s="1" customFormat="1" ht="13.5" customHeight="1">
      <c r="A11" s="19"/>
      <c r="B11" s="53" t="s">
        <v>0</v>
      </c>
      <c r="C11" s="53"/>
      <c r="D11" s="54">
        <v>127311</v>
      </c>
      <c r="E11" s="54">
        <v>166088</v>
      </c>
      <c r="F11" s="54">
        <v>28303070</v>
      </c>
      <c r="G11" s="54">
        <v>964970609</v>
      </c>
      <c r="H11" s="27">
        <f>G11/F11*1000</f>
        <v>34094.20281969412</v>
      </c>
      <c r="I11" s="54">
        <v>109206</v>
      </c>
      <c r="J11" s="54">
        <v>12525079</v>
      </c>
      <c r="K11" s="54">
        <v>330546154</v>
      </c>
      <c r="L11" s="27">
        <f>K11/J11*1000</f>
        <v>26390.744042412825</v>
      </c>
      <c r="M11" s="54">
        <v>56882</v>
      </c>
      <c r="N11" s="54">
        <v>15777991</v>
      </c>
      <c r="O11" s="54">
        <v>634424455</v>
      </c>
      <c r="P11" s="28">
        <f>O11/N11*1000</f>
        <v>40209.457275010485</v>
      </c>
    </row>
    <row r="12" spans="1:16" s="1" customFormat="1" ht="13.5" customHeight="1">
      <c r="A12" s="19"/>
      <c r="B12" s="53" t="s">
        <v>1</v>
      </c>
      <c r="C12" s="53"/>
      <c r="D12" s="55">
        <v>50476</v>
      </c>
      <c r="E12" s="55">
        <v>76868</v>
      </c>
      <c r="F12" s="55">
        <v>13001684</v>
      </c>
      <c r="G12" s="55">
        <v>398562044</v>
      </c>
      <c r="H12" s="30">
        <f>G12/F12*1000</f>
        <v>30654.64781331403</v>
      </c>
      <c r="I12" s="55">
        <v>48149</v>
      </c>
      <c r="J12" s="55">
        <v>5736148</v>
      </c>
      <c r="K12" s="55">
        <v>138765635</v>
      </c>
      <c r="L12" s="30">
        <f aca="true" t="shared" si="0" ref="L12:L53">K12/J12*1000</f>
        <v>24191.432124833602</v>
      </c>
      <c r="M12" s="55">
        <v>28719</v>
      </c>
      <c r="N12" s="55">
        <v>7265536</v>
      </c>
      <c r="O12" s="55">
        <v>259796409</v>
      </c>
      <c r="P12" s="31">
        <f>O12/N12*1000</f>
        <v>35757.363118151225</v>
      </c>
    </row>
    <row r="13" spans="1:16" s="1" customFormat="1" ht="13.5" customHeight="1">
      <c r="A13" s="19"/>
      <c r="B13" s="53" t="s">
        <v>2</v>
      </c>
      <c r="C13" s="53"/>
      <c r="D13" s="55">
        <v>31828</v>
      </c>
      <c r="E13" s="55">
        <v>66999</v>
      </c>
      <c r="F13" s="55">
        <v>8713045</v>
      </c>
      <c r="G13" s="55">
        <v>199990858</v>
      </c>
      <c r="H13" s="30">
        <f aca="true" t="shared" si="1" ref="H13:H53">G13/F13*1000</f>
        <v>22953.038576066116</v>
      </c>
      <c r="I13" s="55">
        <v>52929</v>
      </c>
      <c r="J13" s="55">
        <v>5518156</v>
      </c>
      <c r="K13" s="55">
        <v>81225374</v>
      </c>
      <c r="L13" s="30">
        <f t="shared" si="0"/>
        <v>14719.658886048166</v>
      </c>
      <c r="M13" s="55">
        <v>14070</v>
      </c>
      <c r="N13" s="55">
        <v>3194889</v>
      </c>
      <c r="O13" s="55">
        <v>118765484</v>
      </c>
      <c r="P13" s="31">
        <f aca="true" t="shared" si="2" ref="P13:P53">O13/N13*1000</f>
        <v>37173.58693838816</v>
      </c>
    </row>
    <row r="14" spans="1:16" s="1" customFormat="1" ht="13.5" customHeight="1">
      <c r="A14" s="19"/>
      <c r="B14" s="53" t="s">
        <v>3</v>
      </c>
      <c r="C14" s="53"/>
      <c r="D14" s="55">
        <v>38017</v>
      </c>
      <c r="E14" s="55">
        <v>53736</v>
      </c>
      <c r="F14" s="55">
        <v>7991598</v>
      </c>
      <c r="G14" s="55">
        <v>210117944</v>
      </c>
      <c r="H14" s="30">
        <f t="shared" si="1"/>
        <v>26292.356547463973</v>
      </c>
      <c r="I14" s="55">
        <v>36455</v>
      </c>
      <c r="J14" s="55">
        <v>3912764</v>
      </c>
      <c r="K14" s="55">
        <v>93870525</v>
      </c>
      <c r="L14" s="30">
        <f t="shared" si="0"/>
        <v>23990.84764631856</v>
      </c>
      <c r="M14" s="55">
        <v>17281</v>
      </c>
      <c r="N14" s="55">
        <v>4078834</v>
      </c>
      <c r="O14" s="55">
        <v>116247419</v>
      </c>
      <c r="P14" s="31">
        <f t="shared" si="2"/>
        <v>28500.15935926787</v>
      </c>
    </row>
    <row r="15" spans="1:16" s="1" customFormat="1" ht="13.5" customHeight="1">
      <c r="A15" s="19"/>
      <c r="B15" s="53" t="s">
        <v>4</v>
      </c>
      <c r="C15" s="53"/>
      <c r="D15" s="55">
        <v>30534</v>
      </c>
      <c r="E15" s="55">
        <v>57800</v>
      </c>
      <c r="F15" s="55">
        <v>7831037</v>
      </c>
      <c r="G15" s="55">
        <v>190085347</v>
      </c>
      <c r="H15" s="30">
        <f t="shared" si="1"/>
        <v>24273.33021156713</v>
      </c>
      <c r="I15" s="55">
        <v>37753</v>
      </c>
      <c r="J15" s="55">
        <v>3873940</v>
      </c>
      <c r="K15" s="55">
        <v>80897780</v>
      </c>
      <c r="L15" s="30">
        <f t="shared" si="0"/>
        <v>20882.55884190256</v>
      </c>
      <c r="M15" s="55">
        <v>20047</v>
      </c>
      <c r="N15" s="55">
        <v>3957097</v>
      </c>
      <c r="O15" s="55">
        <v>109187567</v>
      </c>
      <c r="P15" s="31">
        <f t="shared" si="2"/>
        <v>27592.845714926876</v>
      </c>
    </row>
    <row r="16" spans="1:16" s="1" customFormat="1" ht="13.5" customHeight="1">
      <c r="A16" s="20"/>
      <c r="B16" s="56" t="s">
        <v>5</v>
      </c>
      <c r="C16" s="56"/>
      <c r="D16" s="57">
        <v>29536</v>
      </c>
      <c r="E16" s="57">
        <v>59123</v>
      </c>
      <c r="F16" s="57">
        <v>7222660</v>
      </c>
      <c r="G16" s="57">
        <v>161705626</v>
      </c>
      <c r="H16" s="33">
        <f t="shared" si="1"/>
        <v>22388.652657054325</v>
      </c>
      <c r="I16" s="57">
        <v>47548</v>
      </c>
      <c r="J16" s="57">
        <v>4496559</v>
      </c>
      <c r="K16" s="57">
        <v>87429638</v>
      </c>
      <c r="L16" s="33">
        <f t="shared" si="0"/>
        <v>19443.676375646355</v>
      </c>
      <c r="M16" s="57">
        <v>11575</v>
      </c>
      <c r="N16" s="57">
        <v>2726101</v>
      </c>
      <c r="O16" s="57">
        <v>74275988</v>
      </c>
      <c r="P16" s="34">
        <f t="shared" si="2"/>
        <v>27246.23482402156</v>
      </c>
    </row>
    <row r="17" spans="1:16" s="1" customFormat="1" ht="13.5" customHeight="1">
      <c r="A17" s="19"/>
      <c r="B17" s="53" t="s">
        <v>6</v>
      </c>
      <c r="C17" s="53"/>
      <c r="D17" s="55">
        <v>7876</v>
      </c>
      <c r="E17" s="55">
        <v>15336</v>
      </c>
      <c r="F17" s="55">
        <v>2122931</v>
      </c>
      <c r="G17" s="55">
        <v>41791926</v>
      </c>
      <c r="H17" s="30">
        <f t="shared" si="1"/>
        <v>19685.955878924</v>
      </c>
      <c r="I17" s="55">
        <v>10045</v>
      </c>
      <c r="J17" s="55">
        <v>1065863</v>
      </c>
      <c r="K17" s="55">
        <v>17628263</v>
      </c>
      <c r="L17" s="30">
        <f t="shared" si="0"/>
        <v>16538.95763339191</v>
      </c>
      <c r="M17" s="55">
        <v>5291</v>
      </c>
      <c r="N17" s="55">
        <v>1057068</v>
      </c>
      <c r="O17" s="55">
        <v>24163663</v>
      </c>
      <c r="P17" s="31">
        <f t="shared" si="2"/>
        <v>22859.137728131016</v>
      </c>
    </row>
    <row r="18" spans="1:16" s="1" customFormat="1" ht="13.5" customHeight="1">
      <c r="A18" s="19"/>
      <c r="B18" s="53" t="s">
        <v>7</v>
      </c>
      <c r="C18" s="53"/>
      <c r="D18" s="55">
        <v>13078</v>
      </c>
      <c r="E18" s="55">
        <v>17511</v>
      </c>
      <c r="F18" s="55">
        <v>3399908</v>
      </c>
      <c r="G18" s="55">
        <v>79390088</v>
      </c>
      <c r="H18" s="30">
        <f t="shared" si="1"/>
        <v>23350.657723679582</v>
      </c>
      <c r="I18" s="55">
        <v>12109</v>
      </c>
      <c r="J18" s="55">
        <v>1784870</v>
      </c>
      <c r="K18" s="55">
        <v>37901800</v>
      </c>
      <c r="L18" s="30">
        <f t="shared" si="0"/>
        <v>21235.047930661614</v>
      </c>
      <c r="M18" s="55">
        <v>5402</v>
      </c>
      <c r="N18" s="55">
        <v>1615038</v>
      </c>
      <c r="O18" s="55">
        <v>41488288</v>
      </c>
      <c r="P18" s="31">
        <f t="shared" si="2"/>
        <v>25688.737973967174</v>
      </c>
    </row>
    <row r="19" spans="1:16" s="1" customFormat="1" ht="13.5" customHeight="1">
      <c r="A19" s="19"/>
      <c r="B19" s="53" t="s">
        <v>8</v>
      </c>
      <c r="C19" s="53"/>
      <c r="D19" s="55">
        <v>22515</v>
      </c>
      <c r="E19" s="55">
        <v>36033</v>
      </c>
      <c r="F19" s="55">
        <v>5168306</v>
      </c>
      <c r="G19" s="55">
        <v>134218688</v>
      </c>
      <c r="H19" s="30">
        <f t="shared" si="1"/>
        <v>25969.570687184543</v>
      </c>
      <c r="I19" s="55">
        <v>25238</v>
      </c>
      <c r="J19" s="55">
        <v>2856656</v>
      </c>
      <c r="K19" s="55">
        <v>64689919</v>
      </c>
      <c r="L19" s="30">
        <f t="shared" si="0"/>
        <v>22645.3304143026</v>
      </c>
      <c r="M19" s="55">
        <v>10795</v>
      </c>
      <c r="N19" s="55">
        <v>2311650</v>
      </c>
      <c r="O19" s="55">
        <v>69528769</v>
      </c>
      <c r="P19" s="31">
        <f t="shared" si="2"/>
        <v>30077.550234680857</v>
      </c>
    </row>
    <row r="20" spans="1:16" s="1" customFormat="1" ht="13.5" customHeight="1">
      <c r="A20" s="21"/>
      <c r="B20" s="58" t="s">
        <v>9</v>
      </c>
      <c r="C20" s="58"/>
      <c r="D20" s="59">
        <v>18922</v>
      </c>
      <c r="E20" s="59">
        <v>40276</v>
      </c>
      <c r="F20" s="59">
        <v>5116960</v>
      </c>
      <c r="G20" s="59">
        <v>104459013</v>
      </c>
      <c r="H20" s="36">
        <f t="shared" si="1"/>
        <v>20414.27195053313</v>
      </c>
      <c r="I20" s="59">
        <v>30830</v>
      </c>
      <c r="J20" s="59">
        <v>3087748</v>
      </c>
      <c r="K20" s="59">
        <v>53777847</v>
      </c>
      <c r="L20" s="36">
        <f t="shared" si="0"/>
        <v>17416.52719069043</v>
      </c>
      <c r="M20" s="59">
        <v>9446</v>
      </c>
      <c r="N20" s="59">
        <v>2029212</v>
      </c>
      <c r="O20" s="59">
        <v>50681166</v>
      </c>
      <c r="P20" s="37">
        <f t="shared" si="2"/>
        <v>24975.786660043406</v>
      </c>
    </row>
    <row r="21" spans="1:16" s="1" customFormat="1" ht="13.5" customHeight="1">
      <c r="A21" s="19"/>
      <c r="B21" s="53" t="s">
        <v>10</v>
      </c>
      <c r="C21" s="53"/>
      <c r="D21" s="55">
        <v>17660</v>
      </c>
      <c r="E21" s="55">
        <v>32897</v>
      </c>
      <c r="F21" s="55">
        <v>4429600</v>
      </c>
      <c r="G21" s="55">
        <v>133248164</v>
      </c>
      <c r="H21" s="30">
        <f t="shared" si="1"/>
        <v>30081.308470290773</v>
      </c>
      <c r="I21" s="55">
        <v>22003</v>
      </c>
      <c r="J21" s="55">
        <v>2147177</v>
      </c>
      <c r="K21" s="55">
        <v>60052786</v>
      </c>
      <c r="L21" s="30">
        <f t="shared" si="0"/>
        <v>27968.251336522324</v>
      </c>
      <c r="M21" s="55">
        <v>10894</v>
      </c>
      <c r="N21" s="55">
        <v>2282423</v>
      </c>
      <c r="O21" s="55">
        <v>73195378</v>
      </c>
      <c r="P21" s="31">
        <f t="shared" si="2"/>
        <v>32069.15545453231</v>
      </c>
    </row>
    <row r="22" spans="1:16" s="1" customFormat="1" ht="13.5" customHeight="1">
      <c r="A22" s="19"/>
      <c r="B22" s="53" t="s">
        <v>11</v>
      </c>
      <c r="C22" s="53"/>
      <c r="D22" s="55">
        <v>20366</v>
      </c>
      <c r="E22" s="55">
        <v>38787</v>
      </c>
      <c r="F22" s="55">
        <v>5516322</v>
      </c>
      <c r="G22" s="55">
        <v>117803177</v>
      </c>
      <c r="H22" s="30">
        <f t="shared" si="1"/>
        <v>21355.384439124475</v>
      </c>
      <c r="I22" s="55">
        <v>25489</v>
      </c>
      <c r="J22" s="55">
        <v>2447394</v>
      </c>
      <c r="K22" s="55">
        <v>48618339</v>
      </c>
      <c r="L22" s="30">
        <f t="shared" si="0"/>
        <v>19865.350246016784</v>
      </c>
      <c r="M22" s="55">
        <v>13298</v>
      </c>
      <c r="N22" s="55">
        <v>3068928</v>
      </c>
      <c r="O22" s="55">
        <v>69184838</v>
      </c>
      <c r="P22" s="31">
        <f t="shared" si="2"/>
        <v>22543.649769561227</v>
      </c>
    </row>
    <row r="23" spans="1:16" s="1" customFormat="1" ht="13.5" customHeight="1">
      <c r="A23" s="19"/>
      <c r="B23" s="53" t="s">
        <v>12</v>
      </c>
      <c r="C23" s="53"/>
      <c r="D23" s="55">
        <v>46976</v>
      </c>
      <c r="E23" s="55">
        <v>67174</v>
      </c>
      <c r="F23" s="55">
        <v>10531205</v>
      </c>
      <c r="G23" s="55">
        <v>316781063</v>
      </c>
      <c r="H23" s="30">
        <f t="shared" si="1"/>
        <v>30080.22947041673</v>
      </c>
      <c r="I23" s="55">
        <v>43755</v>
      </c>
      <c r="J23" s="55">
        <v>4849092</v>
      </c>
      <c r="K23" s="55">
        <v>118691699</v>
      </c>
      <c r="L23" s="30">
        <f t="shared" si="0"/>
        <v>24477.097774181228</v>
      </c>
      <c r="M23" s="55">
        <v>23419</v>
      </c>
      <c r="N23" s="55">
        <v>5682113</v>
      </c>
      <c r="O23" s="55">
        <v>198089364</v>
      </c>
      <c r="P23" s="31">
        <f t="shared" si="2"/>
        <v>34861.91914873921</v>
      </c>
    </row>
    <row r="24" spans="1:16" s="1" customFormat="1" ht="13.5" customHeight="1">
      <c r="A24" s="19"/>
      <c r="B24" s="53" t="s">
        <v>13</v>
      </c>
      <c r="C24" s="53"/>
      <c r="D24" s="55">
        <v>32312</v>
      </c>
      <c r="E24" s="55">
        <v>43032</v>
      </c>
      <c r="F24" s="55">
        <v>7250498</v>
      </c>
      <c r="G24" s="55">
        <v>226255010</v>
      </c>
      <c r="H24" s="30">
        <f t="shared" si="1"/>
        <v>31205.44409501251</v>
      </c>
      <c r="I24" s="55">
        <v>29042</v>
      </c>
      <c r="J24" s="55">
        <v>3380462</v>
      </c>
      <c r="K24" s="55">
        <v>89945721</v>
      </c>
      <c r="L24" s="30">
        <f t="shared" si="0"/>
        <v>26607.52317286809</v>
      </c>
      <c r="M24" s="55">
        <v>13990</v>
      </c>
      <c r="N24" s="55">
        <v>3870036</v>
      </c>
      <c r="O24" s="55">
        <v>136309289</v>
      </c>
      <c r="P24" s="31">
        <f t="shared" si="2"/>
        <v>35221.710857470054</v>
      </c>
    </row>
    <row r="25" spans="1:16" s="1" customFormat="1" ht="13.5" customHeight="1">
      <c r="A25" s="19"/>
      <c r="B25" s="53" t="s">
        <v>14</v>
      </c>
      <c r="C25" s="53"/>
      <c r="D25" s="55">
        <v>10773</v>
      </c>
      <c r="E25" s="55">
        <v>19421</v>
      </c>
      <c r="F25" s="55">
        <v>2352996</v>
      </c>
      <c r="G25" s="55">
        <v>46274275</v>
      </c>
      <c r="H25" s="30">
        <f t="shared" si="1"/>
        <v>19666.108654668347</v>
      </c>
      <c r="I25" s="55">
        <v>13787</v>
      </c>
      <c r="J25" s="55">
        <v>1431552</v>
      </c>
      <c r="K25" s="55">
        <v>24092278</v>
      </c>
      <c r="L25" s="30">
        <f t="shared" si="0"/>
        <v>16829.481569653075</v>
      </c>
      <c r="M25" s="55">
        <v>5634</v>
      </c>
      <c r="N25" s="55">
        <v>921444</v>
      </c>
      <c r="O25" s="55">
        <v>22181997</v>
      </c>
      <c r="P25" s="31">
        <f t="shared" si="2"/>
        <v>24073.082032114813</v>
      </c>
    </row>
    <row r="26" spans="1:16" s="1" customFormat="1" ht="13.5" customHeight="1">
      <c r="A26" s="20"/>
      <c r="B26" s="56" t="s">
        <v>15</v>
      </c>
      <c r="C26" s="56"/>
      <c r="D26" s="57">
        <v>16013</v>
      </c>
      <c r="E26" s="57">
        <v>20570</v>
      </c>
      <c r="F26" s="57">
        <v>3650140</v>
      </c>
      <c r="G26" s="57">
        <v>108254758</v>
      </c>
      <c r="H26" s="33">
        <f t="shared" si="1"/>
        <v>29657.70025259305</v>
      </c>
      <c r="I26" s="57">
        <v>13199</v>
      </c>
      <c r="J26" s="57">
        <v>1813928</v>
      </c>
      <c r="K26" s="57">
        <v>52302415</v>
      </c>
      <c r="L26" s="33">
        <f t="shared" si="0"/>
        <v>28833.787779889833</v>
      </c>
      <c r="M26" s="57">
        <v>7371</v>
      </c>
      <c r="N26" s="57">
        <v>1836212</v>
      </c>
      <c r="O26" s="57">
        <v>55952343</v>
      </c>
      <c r="P26" s="34">
        <f t="shared" si="2"/>
        <v>30471.61384415307</v>
      </c>
    </row>
    <row r="27" spans="1:16" s="23" customFormat="1" ht="13.5" customHeight="1">
      <c r="A27" s="22"/>
      <c r="B27" s="53" t="s">
        <v>60</v>
      </c>
      <c r="C27" s="53"/>
      <c r="D27" s="55">
        <v>9852</v>
      </c>
      <c r="E27" s="55">
        <v>21315</v>
      </c>
      <c r="F27" s="55">
        <v>2726144</v>
      </c>
      <c r="G27" s="55">
        <v>40912393</v>
      </c>
      <c r="H27" s="30">
        <f t="shared" si="1"/>
        <v>15007.421838318152</v>
      </c>
      <c r="I27" s="55">
        <v>16909</v>
      </c>
      <c r="J27" s="55">
        <v>1940953</v>
      </c>
      <c r="K27" s="55">
        <v>23004128</v>
      </c>
      <c r="L27" s="30">
        <f t="shared" si="0"/>
        <v>11851.975807760415</v>
      </c>
      <c r="M27" s="55">
        <v>4406</v>
      </c>
      <c r="N27" s="55">
        <v>785191</v>
      </c>
      <c r="O27" s="55">
        <v>17908265</v>
      </c>
      <c r="P27" s="31">
        <f t="shared" si="2"/>
        <v>22807.527085766393</v>
      </c>
    </row>
    <row r="28" spans="1:16" s="1" customFormat="1" ht="13.5" customHeight="1">
      <c r="A28" s="19"/>
      <c r="B28" s="53" t="s">
        <v>16</v>
      </c>
      <c r="C28" s="53"/>
      <c r="D28" s="55">
        <v>12521</v>
      </c>
      <c r="E28" s="55">
        <v>21346</v>
      </c>
      <c r="F28" s="55">
        <v>3196799</v>
      </c>
      <c r="G28" s="55">
        <v>80963372</v>
      </c>
      <c r="H28" s="30">
        <f t="shared" si="1"/>
        <v>25326.388052548813</v>
      </c>
      <c r="I28" s="55">
        <v>14601</v>
      </c>
      <c r="J28" s="55">
        <v>1706672</v>
      </c>
      <c r="K28" s="55">
        <v>33195070</v>
      </c>
      <c r="L28" s="30">
        <f t="shared" si="0"/>
        <v>19450.175546326416</v>
      </c>
      <c r="M28" s="55">
        <v>6745</v>
      </c>
      <c r="N28" s="55">
        <v>1490127</v>
      </c>
      <c r="O28" s="55">
        <v>47768302</v>
      </c>
      <c r="P28" s="31">
        <f t="shared" si="2"/>
        <v>32056.53075207684</v>
      </c>
    </row>
    <row r="29" spans="1:16" s="1" customFormat="1" ht="13.5" customHeight="1">
      <c r="A29" s="19"/>
      <c r="B29" s="53" t="s">
        <v>17</v>
      </c>
      <c r="C29" s="53"/>
      <c r="D29" s="55">
        <v>18732</v>
      </c>
      <c r="E29" s="55">
        <v>36826</v>
      </c>
      <c r="F29" s="55">
        <v>4735431</v>
      </c>
      <c r="G29" s="55">
        <v>83928535</v>
      </c>
      <c r="H29" s="30">
        <f t="shared" si="1"/>
        <v>17723.5261162078</v>
      </c>
      <c r="I29" s="55">
        <v>28136</v>
      </c>
      <c r="J29" s="55">
        <v>3241959</v>
      </c>
      <c r="K29" s="55">
        <v>45364626</v>
      </c>
      <c r="L29" s="30">
        <f t="shared" si="0"/>
        <v>13992.967215193037</v>
      </c>
      <c r="M29" s="55">
        <v>8690</v>
      </c>
      <c r="N29" s="55">
        <v>1493472</v>
      </c>
      <c r="O29" s="55">
        <v>38563909</v>
      </c>
      <c r="P29" s="31">
        <f t="shared" si="2"/>
        <v>25821.648480855347</v>
      </c>
    </row>
    <row r="30" spans="1:16" s="1" customFormat="1" ht="13.5" customHeight="1">
      <c r="A30" s="21"/>
      <c r="B30" s="58" t="s">
        <v>18</v>
      </c>
      <c r="C30" s="58"/>
      <c r="D30" s="59">
        <v>14490</v>
      </c>
      <c r="E30" s="59">
        <v>28895</v>
      </c>
      <c r="F30" s="59">
        <v>3559395</v>
      </c>
      <c r="G30" s="59">
        <v>70403513</v>
      </c>
      <c r="H30" s="36">
        <f t="shared" si="1"/>
        <v>19779.629122364895</v>
      </c>
      <c r="I30" s="59">
        <v>22639</v>
      </c>
      <c r="J30" s="59">
        <v>2325762</v>
      </c>
      <c r="K30" s="59">
        <v>32463814</v>
      </c>
      <c r="L30" s="36">
        <f t="shared" si="0"/>
        <v>13958.356014071947</v>
      </c>
      <c r="M30" s="59">
        <v>6256</v>
      </c>
      <c r="N30" s="59">
        <v>1233633</v>
      </c>
      <c r="O30" s="59">
        <v>37939699</v>
      </c>
      <c r="P30" s="37">
        <f t="shared" si="2"/>
        <v>30754.44560902635</v>
      </c>
    </row>
    <row r="31" spans="1:16" s="1" customFormat="1" ht="13.5" customHeight="1">
      <c r="A31" s="19"/>
      <c r="B31" s="53" t="s">
        <v>46</v>
      </c>
      <c r="C31" s="53"/>
      <c r="D31" s="55">
        <v>12785</v>
      </c>
      <c r="E31" s="55">
        <v>24065</v>
      </c>
      <c r="F31" s="55">
        <v>3459711</v>
      </c>
      <c r="G31" s="55">
        <v>65072612</v>
      </c>
      <c r="H31" s="30">
        <f t="shared" si="1"/>
        <v>18808.68430918074</v>
      </c>
      <c r="I31" s="55">
        <v>15697</v>
      </c>
      <c r="J31" s="55">
        <v>1819154</v>
      </c>
      <c r="K31" s="55">
        <v>30214347</v>
      </c>
      <c r="L31" s="30">
        <f t="shared" si="0"/>
        <v>16609.0100123464</v>
      </c>
      <c r="M31" s="55">
        <v>8368</v>
      </c>
      <c r="N31" s="55">
        <v>1640557</v>
      </c>
      <c r="O31" s="55">
        <v>34858265</v>
      </c>
      <c r="P31" s="31">
        <f t="shared" si="2"/>
        <v>21247.8231478699</v>
      </c>
    </row>
    <row r="32" spans="1:16" s="38" customFormat="1" ht="17.25" customHeight="1">
      <c r="A32" s="39"/>
      <c r="B32" s="60" t="s">
        <v>19</v>
      </c>
      <c r="C32" s="60"/>
      <c r="D32" s="40">
        <f>SUM(D11:D31)</f>
        <v>582573</v>
      </c>
      <c r="E32" s="40">
        <f aca="true" t="shared" si="3" ref="E32:O32">SUM(E11:E31)</f>
        <v>944098</v>
      </c>
      <c r="F32" s="40">
        <f t="shared" si="3"/>
        <v>140279440</v>
      </c>
      <c r="G32" s="40">
        <f t="shared" si="3"/>
        <v>3775189015</v>
      </c>
      <c r="H32" s="40">
        <f t="shared" si="1"/>
        <v>26911.919629847398</v>
      </c>
      <c r="I32" s="40">
        <f t="shared" si="3"/>
        <v>655519</v>
      </c>
      <c r="J32" s="40">
        <f t="shared" si="3"/>
        <v>71961888</v>
      </c>
      <c r="K32" s="40">
        <f t="shared" si="3"/>
        <v>1544678158</v>
      </c>
      <c r="L32" s="40">
        <f t="shared" si="0"/>
        <v>21465.225564954606</v>
      </c>
      <c r="M32" s="40">
        <f t="shared" si="3"/>
        <v>288579</v>
      </c>
      <c r="N32" s="40">
        <f t="shared" si="3"/>
        <v>68317552</v>
      </c>
      <c r="O32" s="41">
        <f t="shared" si="3"/>
        <v>2230510857</v>
      </c>
      <c r="P32" s="42">
        <f t="shared" si="2"/>
        <v>32649.162502192703</v>
      </c>
    </row>
    <row r="33" spans="1:16" s="1" customFormat="1" ht="13.5" customHeight="1">
      <c r="A33" s="19"/>
      <c r="B33" s="53" t="s">
        <v>20</v>
      </c>
      <c r="C33" s="61"/>
      <c r="D33" s="55">
        <v>7046</v>
      </c>
      <c r="E33" s="55">
        <v>10871</v>
      </c>
      <c r="F33" s="55">
        <v>1949252</v>
      </c>
      <c r="G33" s="55">
        <v>62117128</v>
      </c>
      <c r="H33" s="30">
        <f t="shared" si="1"/>
        <v>31867.16135214944</v>
      </c>
      <c r="I33" s="55">
        <v>6984</v>
      </c>
      <c r="J33" s="55">
        <v>799169</v>
      </c>
      <c r="K33" s="55">
        <v>23699071</v>
      </c>
      <c r="L33" s="30">
        <f t="shared" si="0"/>
        <v>29654.642509907168</v>
      </c>
      <c r="M33" s="55">
        <v>3887</v>
      </c>
      <c r="N33" s="55">
        <v>1150083</v>
      </c>
      <c r="O33" s="55">
        <v>38418057</v>
      </c>
      <c r="P33" s="31">
        <f t="shared" si="2"/>
        <v>33404.59514661116</v>
      </c>
    </row>
    <row r="34" spans="1:16" s="1" customFormat="1" ht="13.5" customHeight="1">
      <c r="A34" s="19"/>
      <c r="B34" s="53" t="s">
        <v>21</v>
      </c>
      <c r="C34" s="61"/>
      <c r="D34" s="55">
        <v>6847</v>
      </c>
      <c r="E34" s="55">
        <v>10573</v>
      </c>
      <c r="F34" s="55">
        <v>1575921</v>
      </c>
      <c r="G34" s="55">
        <v>40803470</v>
      </c>
      <c r="H34" s="30">
        <f t="shared" si="1"/>
        <v>25891.824526737066</v>
      </c>
      <c r="I34" s="55">
        <v>7050</v>
      </c>
      <c r="J34" s="55">
        <v>805680</v>
      </c>
      <c r="K34" s="55">
        <v>18526748</v>
      </c>
      <c r="L34" s="30">
        <f t="shared" si="0"/>
        <v>22995.16929798431</v>
      </c>
      <c r="M34" s="55">
        <v>3523</v>
      </c>
      <c r="N34" s="55">
        <v>770241</v>
      </c>
      <c r="O34" s="55">
        <v>22276722</v>
      </c>
      <c r="P34" s="31">
        <f t="shared" si="2"/>
        <v>28921.75565829396</v>
      </c>
    </row>
    <row r="35" spans="1:16" s="1" customFormat="1" ht="13.5" customHeight="1">
      <c r="A35" s="19"/>
      <c r="B35" s="53" t="s">
        <v>22</v>
      </c>
      <c r="C35" s="61"/>
      <c r="D35" s="55">
        <v>10233</v>
      </c>
      <c r="E35" s="55">
        <v>19954</v>
      </c>
      <c r="F35" s="55">
        <v>2907520</v>
      </c>
      <c r="G35" s="55">
        <v>52100278</v>
      </c>
      <c r="H35" s="30">
        <f t="shared" si="1"/>
        <v>17919.14690182699</v>
      </c>
      <c r="I35" s="55">
        <v>12408</v>
      </c>
      <c r="J35" s="55">
        <v>1494491</v>
      </c>
      <c r="K35" s="55">
        <v>23072488</v>
      </c>
      <c r="L35" s="30">
        <f t="shared" si="0"/>
        <v>15438.358611728007</v>
      </c>
      <c r="M35" s="55">
        <v>7546</v>
      </c>
      <c r="N35" s="55">
        <v>1413029</v>
      </c>
      <c r="O35" s="55">
        <v>29027790</v>
      </c>
      <c r="P35" s="31">
        <f t="shared" si="2"/>
        <v>20542.95417857666</v>
      </c>
    </row>
    <row r="36" spans="1:16" s="1" customFormat="1" ht="13.5" customHeight="1">
      <c r="A36" s="19"/>
      <c r="B36" s="53" t="s">
        <v>23</v>
      </c>
      <c r="C36" s="61"/>
      <c r="D36" s="55">
        <v>9168</v>
      </c>
      <c r="E36" s="55">
        <v>17412</v>
      </c>
      <c r="F36" s="55">
        <v>2473189</v>
      </c>
      <c r="G36" s="55">
        <v>57356645</v>
      </c>
      <c r="H36" s="30">
        <f t="shared" si="1"/>
        <v>23191.371544997168</v>
      </c>
      <c r="I36" s="55">
        <v>11513</v>
      </c>
      <c r="J36" s="55">
        <v>1232110</v>
      </c>
      <c r="K36" s="55">
        <v>26161434</v>
      </c>
      <c r="L36" s="30">
        <f t="shared" si="0"/>
        <v>21233.034388163393</v>
      </c>
      <c r="M36" s="55">
        <v>5899</v>
      </c>
      <c r="N36" s="55">
        <v>1241079</v>
      </c>
      <c r="O36" s="55">
        <v>31195211</v>
      </c>
      <c r="P36" s="31">
        <f t="shared" si="2"/>
        <v>25135.55623775763</v>
      </c>
    </row>
    <row r="37" spans="1:16" s="1" customFormat="1" ht="13.5" customHeight="1">
      <c r="A37" s="21"/>
      <c r="B37" s="58" t="s">
        <v>24</v>
      </c>
      <c r="C37" s="62"/>
      <c r="D37" s="55">
        <v>2884</v>
      </c>
      <c r="E37" s="55">
        <v>6205</v>
      </c>
      <c r="F37" s="55">
        <v>879835</v>
      </c>
      <c r="G37" s="55">
        <v>15186622</v>
      </c>
      <c r="H37" s="30">
        <f t="shared" si="1"/>
        <v>17260.761392761142</v>
      </c>
      <c r="I37" s="55">
        <v>4314</v>
      </c>
      <c r="J37" s="55">
        <v>450112</v>
      </c>
      <c r="K37" s="55">
        <v>6486111</v>
      </c>
      <c r="L37" s="30">
        <f t="shared" si="0"/>
        <v>14409.993512725721</v>
      </c>
      <c r="M37" s="55">
        <v>1891</v>
      </c>
      <c r="N37" s="55">
        <v>429723</v>
      </c>
      <c r="O37" s="55">
        <v>8700511</v>
      </c>
      <c r="P37" s="31">
        <f t="shared" si="2"/>
        <v>20246.789210724117</v>
      </c>
    </row>
    <row r="38" spans="1:16" s="1" customFormat="1" ht="13.5" customHeight="1">
      <c r="A38" s="19"/>
      <c r="B38" s="53" t="s">
        <v>25</v>
      </c>
      <c r="C38" s="61"/>
      <c r="D38" s="57">
        <v>6725</v>
      </c>
      <c r="E38" s="57">
        <v>10254</v>
      </c>
      <c r="F38" s="57">
        <v>1822852</v>
      </c>
      <c r="G38" s="57">
        <v>40100876</v>
      </c>
      <c r="H38" s="33">
        <f t="shared" si="1"/>
        <v>21998.975232218523</v>
      </c>
      <c r="I38" s="57">
        <v>6362</v>
      </c>
      <c r="J38" s="57">
        <v>826924</v>
      </c>
      <c r="K38" s="57">
        <v>18040427</v>
      </c>
      <c r="L38" s="33">
        <f t="shared" si="0"/>
        <v>21816.30597249566</v>
      </c>
      <c r="M38" s="57">
        <v>3892</v>
      </c>
      <c r="N38" s="57">
        <v>995928</v>
      </c>
      <c r="O38" s="57">
        <v>22060449</v>
      </c>
      <c r="P38" s="34">
        <f t="shared" si="2"/>
        <v>22150.64643227221</v>
      </c>
    </row>
    <row r="39" spans="1:16" s="1" customFormat="1" ht="13.5" customHeight="1">
      <c r="A39" s="19"/>
      <c r="B39" s="53" t="s">
        <v>26</v>
      </c>
      <c r="C39" s="61"/>
      <c r="D39" s="55">
        <v>3235</v>
      </c>
      <c r="E39" s="55">
        <v>6059</v>
      </c>
      <c r="F39" s="55">
        <v>1126938</v>
      </c>
      <c r="G39" s="55">
        <v>29136560</v>
      </c>
      <c r="H39" s="30">
        <f t="shared" si="1"/>
        <v>25854.62554284264</v>
      </c>
      <c r="I39" s="55">
        <v>3970</v>
      </c>
      <c r="J39" s="55">
        <v>505212</v>
      </c>
      <c r="K39" s="55">
        <v>9359581</v>
      </c>
      <c r="L39" s="30">
        <f t="shared" si="0"/>
        <v>18526.04649137392</v>
      </c>
      <c r="M39" s="55">
        <v>2089</v>
      </c>
      <c r="N39" s="55">
        <v>621726</v>
      </c>
      <c r="O39" s="55">
        <v>19776979</v>
      </c>
      <c r="P39" s="31">
        <f t="shared" si="2"/>
        <v>31809.798850297397</v>
      </c>
    </row>
    <row r="40" spans="1:16" s="1" customFormat="1" ht="13.5" customHeight="1">
      <c r="A40" s="19"/>
      <c r="B40" s="53" t="s">
        <v>27</v>
      </c>
      <c r="C40" s="61"/>
      <c r="D40" s="55">
        <v>5024</v>
      </c>
      <c r="E40" s="55">
        <v>8094</v>
      </c>
      <c r="F40" s="55">
        <v>1387425</v>
      </c>
      <c r="G40" s="55">
        <v>38289490</v>
      </c>
      <c r="H40" s="30">
        <f t="shared" si="1"/>
        <v>27597.52058669838</v>
      </c>
      <c r="I40" s="55">
        <v>5089</v>
      </c>
      <c r="J40" s="55">
        <v>659345</v>
      </c>
      <c r="K40" s="55">
        <v>13701355</v>
      </c>
      <c r="L40" s="30">
        <f t="shared" si="0"/>
        <v>20780.251613343546</v>
      </c>
      <c r="M40" s="55">
        <v>3005</v>
      </c>
      <c r="N40" s="55">
        <v>728080</v>
      </c>
      <c r="O40" s="55">
        <v>24588135</v>
      </c>
      <c r="P40" s="31">
        <f t="shared" si="2"/>
        <v>33771.199593451274</v>
      </c>
    </row>
    <row r="41" spans="1:16" s="1" customFormat="1" ht="13.5" customHeight="1">
      <c r="A41" s="19"/>
      <c r="B41" s="53" t="s">
        <v>28</v>
      </c>
      <c r="C41" s="61"/>
      <c r="D41" s="55">
        <v>8548</v>
      </c>
      <c r="E41" s="55">
        <v>16127</v>
      </c>
      <c r="F41" s="55">
        <v>2194690</v>
      </c>
      <c r="G41" s="55">
        <v>36953546</v>
      </c>
      <c r="H41" s="30">
        <f t="shared" si="1"/>
        <v>16837.706464238687</v>
      </c>
      <c r="I41" s="55">
        <v>10583</v>
      </c>
      <c r="J41" s="55">
        <v>1271250</v>
      </c>
      <c r="K41" s="55">
        <v>18427383</v>
      </c>
      <c r="L41" s="30">
        <f t="shared" si="0"/>
        <v>14495.483185840709</v>
      </c>
      <c r="M41" s="55">
        <v>5544</v>
      </c>
      <c r="N41" s="55">
        <v>923440</v>
      </c>
      <c r="O41" s="55">
        <v>18526163</v>
      </c>
      <c r="P41" s="31">
        <f t="shared" si="2"/>
        <v>20062.118816598806</v>
      </c>
    </row>
    <row r="42" spans="1:16" s="1" customFormat="1" ht="13.5" customHeight="1">
      <c r="A42" s="21"/>
      <c r="B42" s="58" t="s">
        <v>29</v>
      </c>
      <c r="C42" s="62"/>
      <c r="D42" s="59">
        <v>8292</v>
      </c>
      <c r="E42" s="59">
        <v>13934</v>
      </c>
      <c r="F42" s="59">
        <v>1943862</v>
      </c>
      <c r="G42" s="59">
        <v>41838450</v>
      </c>
      <c r="H42" s="36">
        <f t="shared" si="1"/>
        <v>21523.364312898757</v>
      </c>
      <c r="I42" s="59">
        <v>9406</v>
      </c>
      <c r="J42" s="59">
        <v>1090481</v>
      </c>
      <c r="K42" s="59">
        <v>22623805</v>
      </c>
      <c r="L42" s="36">
        <f t="shared" si="0"/>
        <v>20746.6292397575</v>
      </c>
      <c r="M42" s="59">
        <v>4528</v>
      </c>
      <c r="N42" s="59">
        <v>853381</v>
      </c>
      <c r="O42" s="59">
        <v>19214645</v>
      </c>
      <c r="P42" s="37">
        <f t="shared" si="2"/>
        <v>22515.90438502849</v>
      </c>
    </row>
    <row r="43" spans="1:16" s="1" customFormat="1" ht="13.5" customHeight="1">
      <c r="A43" s="19"/>
      <c r="B43" s="53" t="s">
        <v>30</v>
      </c>
      <c r="C43" s="61"/>
      <c r="D43" s="55">
        <v>8319</v>
      </c>
      <c r="E43" s="55">
        <v>15209</v>
      </c>
      <c r="F43" s="55">
        <v>2068084</v>
      </c>
      <c r="G43" s="55">
        <v>48199785</v>
      </c>
      <c r="H43" s="30">
        <f t="shared" si="1"/>
        <v>23306.492869728696</v>
      </c>
      <c r="I43" s="55">
        <v>9638</v>
      </c>
      <c r="J43" s="55">
        <v>1112664</v>
      </c>
      <c r="K43" s="55">
        <v>24440686</v>
      </c>
      <c r="L43" s="30">
        <f t="shared" si="0"/>
        <v>21965.917833236268</v>
      </c>
      <c r="M43" s="55">
        <v>5571</v>
      </c>
      <c r="N43" s="55">
        <v>955420</v>
      </c>
      <c r="O43" s="55">
        <v>23759099</v>
      </c>
      <c r="P43" s="31">
        <f t="shared" si="2"/>
        <v>24867.701115739674</v>
      </c>
    </row>
    <row r="44" spans="1:16" s="1" customFormat="1" ht="13.5" customHeight="1">
      <c r="A44" s="19"/>
      <c r="B44" s="53" t="s">
        <v>31</v>
      </c>
      <c r="C44" s="61"/>
      <c r="D44" s="55">
        <v>5265</v>
      </c>
      <c r="E44" s="55">
        <v>7203</v>
      </c>
      <c r="F44" s="55">
        <v>1133092</v>
      </c>
      <c r="G44" s="55">
        <v>35678944</v>
      </c>
      <c r="H44" s="30">
        <f t="shared" si="1"/>
        <v>31488.126295128724</v>
      </c>
      <c r="I44" s="55">
        <v>4743</v>
      </c>
      <c r="J44" s="55">
        <v>568123</v>
      </c>
      <c r="K44" s="55">
        <v>15560249</v>
      </c>
      <c r="L44" s="30">
        <f t="shared" si="0"/>
        <v>27388.873536188465</v>
      </c>
      <c r="M44" s="55">
        <v>2460</v>
      </c>
      <c r="N44" s="55">
        <v>564969</v>
      </c>
      <c r="O44" s="55">
        <v>20118695</v>
      </c>
      <c r="P44" s="31">
        <f t="shared" si="2"/>
        <v>35610.263571983596</v>
      </c>
    </row>
    <row r="45" spans="1:16" s="1" customFormat="1" ht="13.5" customHeight="1">
      <c r="A45" s="19"/>
      <c r="B45" s="53" t="s">
        <v>32</v>
      </c>
      <c r="C45" s="61"/>
      <c r="D45" s="55">
        <v>2767</v>
      </c>
      <c r="E45" s="55">
        <v>5420</v>
      </c>
      <c r="F45" s="55">
        <v>759892</v>
      </c>
      <c r="G45" s="55">
        <v>19021475</v>
      </c>
      <c r="H45" s="30">
        <f t="shared" si="1"/>
        <v>25031.813731424994</v>
      </c>
      <c r="I45" s="55">
        <v>3667</v>
      </c>
      <c r="J45" s="55">
        <v>344367</v>
      </c>
      <c r="K45" s="55">
        <v>8031149</v>
      </c>
      <c r="L45" s="30">
        <f t="shared" si="0"/>
        <v>23321.48260431458</v>
      </c>
      <c r="M45" s="55">
        <v>1753</v>
      </c>
      <c r="N45" s="55">
        <v>415525</v>
      </c>
      <c r="O45" s="55">
        <v>10990326</v>
      </c>
      <c r="P45" s="31">
        <f t="shared" si="2"/>
        <v>26449.25335419048</v>
      </c>
    </row>
    <row r="46" spans="1:16" s="1" customFormat="1" ht="13.5" customHeight="1">
      <c r="A46" s="19"/>
      <c r="B46" s="53" t="s">
        <v>33</v>
      </c>
      <c r="C46" s="61"/>
      <c r="D46" s="55">
        <v>2086</v>
      </c>
      <c r="E46" s="55">
        <v>4318</v>
      </c>
      <c r="F46" s="55">
        <v>594422</v>
      </c>
      <c r="G46" s="55">
        <v>14792364</v>
      </c>
      <c r="H46" s="30">
        <f t="shared" si="1"/>
        <v>24885.290248342088</v>
      </c>
      <c r="I46" s="55">
        <v>2974</v>
      </c>
      <c r="J46" s="55">
        <v>307882</v>
      </c>
      <c r="K46" s="55">
        <v>6601271</v>
      </c>
      <c r="L46" s="30">
        <f t="shared" si="0"/>
        <v>21440.912427488453</v>
      </c>
      <c r="M46" s="55">
        <v>1344</v>
      </c>
      <c r="N46" s="55">
        <v>286540</v>
      </c>
      <c r="O46" s="55">
        <v>8191093</v>
      </c>
      <c r="P46" s="31">
        <f t="shared" si="2"/>
        <v>28586.21134920081</v>
      </c>
    </row>
    <row r="47" spans="1:16" s="1" customFormat="1" ht="13.5" customHeight="1">
      <c r="A47" s="21"/>
      <c r="B47" s="58" t="s">
        <v>34</v>
      </c>
      <c r="C47" s="62"/>
      <c r="D47" s="55">
        <v>3793</v>
      </c>
      <c r="E47" s="55">
        <v>6654</v>
      </c>
      <c r="F47" s="55">
        <v>880251</v>
      </c>
      <c r="G47" s="55">
        <v>20637865</v>
      </c>
      <c r="H47" s="30">
        <f t="shared" si="1"/>
        <v>23445.432041542696</v>
      </c>
      <c r="I47" s="55">
        <v>4598</v>
      </c>
      <c r="J47" s="55">
        <v>501696</v>
      </c>
      <c r="K47" s="55">
        <v>10874266</v>
      </c>
      <c r="L47" s="30">
        <f t="shared" si="0"/>
        <v>21675.010364842452</v>
      </c>
      <c r="M47" s="55">
        <v>2056</v>
      </c>
      <c r="N47" s="55">
        <v>378555</v>
      </c>
      <c r="O47" s="55">
        <v>9763599</v>
      </c>
      <c r="P47" s="31">
        <f t="shared" si="2"/>
        <v>25791.758132900108</v>
      </c>
    </row>
    <row r="48" spans="1:16" s="1" customFormat="1" ht="13.5" customHeight="1">
      <c r="A48" s="19"/>
      <c r="B48" s="53" t="s">
        <v>35</v>
      </c>
      <c r="C48" s="61"/>
      <c r="D48" s="57">
        <v>1741</v>
      </c>
      <c r="E48" s="57">
        <v>4467</v>
      </c>
      <c r="F48" s="57">
        <v>417141</v>
      </c>
      <c r="G48" s="57">
        <v>6059687</v>
      </c>
      <c r="H48" s="33">
        <f t="shared" si="1"/>
        <v>14526.711591524208</v>
      </c>
      <c r="I48" s="57">
        <v>3213</v>
      </c>
      <c r="J48" s="57">
        <v>288205</v>
      </c>
      <c r="K48" s="57">
        <v>4036555</v>
      </c>
      <c r="L48" s="33">
        <f t="shared" si="0"/>
        <v>14005.846532849882</v>
      </c>
      <c r="M48" s="57">
        <v>1254</v>
      </c>
      <c r="N48" s="57">
        <v>128936</v>
      </c>
      <c r="O48" s="57">
        <v>2023132</v>
      </c>
      <c r="P48" s="34">
        <f t="shared" si="2"/>
        <v>15690.978469938575</v>
      </c>
    </row>
    <row r="49" spans="1:16" s="1" customFormat="1" ht="13.5" customHeight="1">
      <c r="A49" s="19"/>
      <c r="B49" s="53" t="s">
        <v>36</v>
      </c>
      <c r="C49" s="61"/>
      <c r="D49" s="55">
        <v>4765</v>
      </c>
      <c r="E49" s="55">
        <v>12218</v>
      </c>
      <c r="F49" s="55">
        <v>1143491</v>
      </c>
      <c r="G49" s="55">
        <v>21106510</v>
      </c>
      <c r="H49" s="30">
        <f t="shared" si="1"/>
        <v>18457.959004487137</v>
      </c>
      <c r="I49" s="55">
        <v>9117</v>
      </c>
      <c r="J49" s="55">
        <v>731812</v>
      </c>
      <c r="K49" s="55">
        <v>11473307</v>
      </c>
      <c r="L49" s="30">
        <f t="shared" si="0"/>
        <v>15677.943242253476</v>
      </c>
      <c r="M49" s="55">
        <v>3101</v>
      </c>
      <c r="N49" s="55">
        <v>411679</v>
      </c>
      <c r="O49" s="55">
        <v>9633203</v>
      </c>
      <c r="P49" s="31">
        <f t="shared" si="2"/>
        <v>23399.792071006777</v>
      </c>
    </row>
    <row r="50" spans="1:16" s="1" customFormat="1" ht="13.5" customHeight="1">
      <c r="A50" s="19"/>
      <c r="B50" s="53" t="s">
        <v>37</v>
      </c>
      <c r="C50" s="61"/>
      <c r="D50" s="55">
        <v>4062</v>
      </c>
      <c r="E50" s="55">
        <v>11067</v>
      </c>
      <c r="F50" s="55">
        <v>1034402</v>
      </c>
      <c r="G50" s="55">
        <v>14452832</v>
      </c>
      <c r="H50" s="30">
        <f t="shared" si="1"/>
        <v>13972.161693422868</v>
      </c>
      <c r="I50" s="55">
        <v>8674</v>
      </c>
      <c r="J50" s="55">
        <v>749668</v>
      </c>
      <c r="K50" s="55">
        <v>9076782</v>
      </c>
      <c r="L50" s="30">
        <f t="shared" si="0"/>
        <v>12107.735690999216</v>
      </c>
      <c r="M50" s="55">
        <v>2393</v>
      </c>
      <c r="N50" s="55">
        <v>284734</v>
      </c>
      <c r="O50" s="55">
        <v>5376050</v>
      </c>
      <c r="P50" s="31">
        <f t="shared" si="2"/>
        <v>18880.955558521287</v>
      </c>
    </row>
    <row r="51" spans="1:16" s="1" customFormat="1" ht="13.5" customHeight="1">
      <c r="A51" s="19"/>
      <c r="B51" s="53" t="s">
        <v>38</v>
      </c>
      <c r="C51" s="61"/>
      <c r="D51" s="55">
        <v>1025</v>
      </c>
      <c r="E51" s="55">
        <v>2801</v>
      </c>
      <c r="F51" s="55">
        <v>281367</v>
      </c>
      <c r="G51" s="55">
        <v>3153000</v>
      </c>
      <c r="H51" s="30">
        <f t="shared" si="1"/>
        <v>11206.00496859973</v>
      </c>
      <c r="I51" s="55">
        <v>2283</v>
      </c>
      <c r="J51" s="55">
        <v>210050</v>
      </c>
      <c r="K51" s="55">
        <v>2271953</v>
      </c>
      <c r="L51" s="30">
        <f t="shared" si="0"/>
        <v>10816.248512258986</v>
      </c>
      <c r="M51" s="55">
        <v>518</v>
      </c>
      <c r="N51" s="55">
        <v>71317</v>
      </c>
      <c r="O51" s="55">
        <v>881047</v>
      </c>
      <c r="P51" s="31">
        <f t="shared" si="2"/>
        <v>12353.954877518683</v>
      </c>
    </row>
    <row r="52" spans="1:16" s="1" customFormat="1" ht="13.5" customHeight="1">
      <c r="A52" s="21"/>
      <c r="B52" s="58" t="s">
        <v>39</v>
      </c>
      <c r="C52" s="62"/>
      <c r="D52" s="59">
        <v>6715</v>
      </c>
      <c r="E52" s="59">
        <v>10408</v>
      </c>
      <c r="F52" s="59">
        <v>1521420</v>
      </c>
      <c r="G52" s="59">
        <v>42322447</v>
      </c>
      <c r="H52" s="36">
        <f t="shared" si="1"/>
        <v>27817.727517713713</v>
      </c>
      <c r="I52" s="59">
        <v>7676</v>
      </c>
      <c r="J52" s="59">
        <v>802125</v>
      </c>
      <c r="K52" s="59">
        <v>19863013</v>
      </c>
      <c r="L52" s="36">
        <f t="shared" si="0"/>
        <v>24762.98955898395</v>
      </c>
      <c r="M52" s="59">
        <v>2732</v>
      </c>
      <c r="N52" s="59">
        <v>719295</v>
      </c>
      <c r="O52" s="59">
        <v>22459434</v>
      </c>
      <c r="P52" s="37">
        <f t="shared" si="2"/>
        <v>31224.232060559298</v>
      </c>
    </row>
    <row r="53" spans="1:16" s="1" customFormat="1" ht="13.5" customHeight="1">
      <c r="A53" s="19"/>
      <c r="B53" s="53" t="s">
        <v>40</v>
      </c>
      <c r="C53" s="61"/>
      <c r="D53" s="55">
        <v>543</v>
      </c>
      <c r="E53" s="55">
        <v>1190</v>
      </c>
      <c r="F53" s="55">
        <v>200647</v>
      </c>
      <c r="G53" s="55">
        <v>4992194</v>
      </c>
      <c r="H53" s="30">
        <f t="shared" si="1"/>
        <v>24880.48164188849</v>
      </c>
      <c r="I53" s="55">
        <v>958</v>
      </c>
      <c r="J53" s="55">
        <v>127301</v>
      </c>
      <c r="K53" s="55">
        <v>1390906</v>
      </c>
      <c r="L53" s="30">
        <f t="shared" si="0"/>
        <v>10926.119983346556</v>
      </c>
      <c r="M53" s="55">
        <v>232</v>
      </c>
      <c r="N53" s="55">
        <v>73346</v>
      </c>
      <c r="O53" s="55">
        <v>3601288</v>
      </c>
      <c r="P53" s="31">
        <f t="shared" si="2"/>
        <v>49099.9918195948</v>
      </c>
    </row>
    <row r="54" spans="1:16" s="1" customFormat="1" ht="17.25" customHeight="1">
      <c r="A54" s="43"/>
      <c r="B54" s="44" t="s">
        <v>41</v>
      </c>
      <c r="C54" s="45"/>
      <c r="D54" s="40">
        <f>SUM(D33:D53)</f>
        <v>109083</v>
      </c>
      <c r="E54" s="40">
        <f>SUM(E33:E53)</f>
        <v>200438</v>
      </c>
      <c r="F54" s="40">
        <f>SUM(F33:F53)</f>
        <v>28295693</v>
      </c>
      <c r="G54" s="40">
        <f>SUM(G33:G53)</f>
        <v>644300168</v>
      </c>
      <c r="H54" s="40">
        <f>G54/F54*1000</f>
        <v>22770.255812430532</v>
      </c>
      <c r="I54" s="40">
        <f>SUM(I33:I53)</f>
        <v>135220</v>
      </c>
      <c r="J54" s="40">
        <f>SUM(J33:J53)</f>
        <v>14878667</v>
      </c>
      <c r="K54" s="40">
        <f>SUM(K33:K53)</f>
        <v>293718540</v>
      </c>
      <c r="L54" s="40">
        <f>K54/J54*1000</f>
        <v>19740.9176507546</v>
      </c>
      <c r="M54" s="46">
        <f>SUM(M33:M53)</f>
        <v>65218</v>
      </c>
      <c r="N54" s="40">
        <f>SUM(N33:N53)</f>
        <v>13417026</v>
      </c>
      <c r="O54" s="41">
        <f>SUM(O33:O53)</f>
        <v>350581628</v>
      </c>
      <c r="P54" s="42">
        <f>O54/N54*1000</f>
        <v>26129.607857956</v>
      </c>
    </row>
    <row r="55" spans="1:16" s="1" customFormat="1" ht="17.25" customHeight="1">
      <c r="A55" s="47"/>
      <c r="B55" s="48" t="s">
        <v>42</v>
      </c>
      <c r="C55" s="49"/>
      <c r="D55" s="50">
        <f>D32+D54</f>
        <v>691656</v>
      </c>
      <c r="E55" s="50">
        <f>E32+E54</f>
        <v>1144536</v>
      </c>
      <c r="F55" s="50">
        <f>F32+F54</f>
        <v>168575133</v>
      </c>
      <c r="G55" s="50">
        <f>G32+G54</f>
        <v>4419489183</v>
      </c>
      <c r="H55" s="50">
        <f>G55/F55*1000</f>
        <v>26216.732588904437</v>
      </c>
      <c r="I55" s="50">
        <f>I32+I54</f>
        <v>790739</v>
      </c>
      <c r="J55" s="50">
        <f>J32+J54</f>
        <v>86840555</v>
      </c>
      <c r="K55" s="50">
        <f>K32+K54</f>
        <v>1838396698</v>
      </c>
      <c r="L55" s="50">
        <f>K55/J55*1000</f>
        <v>21169.79443533036</v>
      </c>
      <c r="M55" s="50">
        <f>M32+M54</f>
        <v>353797</v>
      </c>
      <c r="N55" s="50">
        <f>N32+N54</f>
        <v>81734578</v>
      </c>
      <c r="O55" s="51">
        <f>O32+O54</f>
        <v>2581092485</v>
      </c>
      <c r="P55" s="52">
        <f>O55/N55*1000</f>
        <v>31578.954074981582</v>
      </c>
    </row>
    <row r="56" spans="15:16" ht="13.5" customHeight="1">
      <c r="O56" s="63" t="s">
        <v>59</v>
      </c>
      <c r="P56" s="63"/>
    </row>
  </sheetData>
  <sheetProtection/>
  <mergeCells count="8">
    <mergeCell ref="O56:P56"/>
    <mergeCell ref="M5:P5"/>
    <mergeCell ref="A10:C10"/>
    <mergeCell ref="A1:N1"/>
    <mergeCell ref="A3:N3"/>
    <mergeCell ref="A5:C5"/>
    <mergeCell ref="D5:H5"/>
    <mergeCell ref="I5:L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view="pageBreakPreview" zoomScale="85" zoomScaleSheetLayoutView="85" zoomScalePageLayoutView="0" workbookViewId="0" topLeftCell="A37">
      <selection activeCell="L48" sqref="L48"/>
    </sheetView>
  </sheetViews>
  <sheetFormatPr defaultColWidth="9.00390625" defaultRowHeight="13.5"/>
  <cols>
    <col min="1" max="1" width="1.00390625" style="24" customWidth="1"/>
    <col min="2" max="2" width="9.375" style="24" customWidth="1"/>
    <col min="3" max="3" width="1.00390625" style="24" customWidth="1"/>
    <col min="4" max="16" width="12.25390625" style="24" customWidth="1"/>
    <col min="17" max="26" width="8.375" style="24" customWidth="1"/>
    <col min="27" max="16384" width="9.00390625" style="24" customWidth="1"/>
  </cols>
  <sheetData>
    <row r="1" spans="1:14" s="2" customFormat="1" ht="14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4" s="2" customFormat="1" ht="11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3.5" customHeight="1">
      <c r="A3" s="69" t="s">
        <v>66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2" customFormat="1" ht="11.2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s="5" customFormat="1" ht="13.5" customHeight="1">
      <c r="A5" s="70" t="s">
        <v>47</v>
      </c>
      <c r="B5" s="63"/>
      <c r="C5" s="71"/>
      <c r="D5" s="72" t="s">
        <v>48</v>
      </c>
      <c r="E5" s="64"/>
      <c r="F5" s="64"/>
      <c r="G5" s="64"/>
      <c r="H5" s="73"/>
      <c r="I5" s="72" t="s">
        <v>54</v>
      </c>
      <c r="J5" s="64"/>
      <c r="K5" s="64"/>
      <c r="L5" s="73"/>
      <c r="M5" s="64" t="s">
        <v>55</v>
      </c>
      <c r="N5" s="64"/>
      <c r="O5" s="64"/>
      <c r="P5" s="65"/>
    </row>
    <row r="6" spans="1:16" s="5" customFormat="1" ht="13.5" customHeight="1">
      <c r="A6" s="6"/>
      <c r="B6" s="7"/>
      <c r="C6" s="8"/>
      <c r="D6" s="9"/>
      <c r="E6" s="9"/>
      <c r="F6" s="9"/>
      <c r="G6" s="9"/>
      <c r="H6" s="9"/>
      <c r="I6" s="9"/>
      <c r="J6" s="10"/>
      <c r="K6" s="10"/>
      <c r="L6" s="10"/>
      <c r="M6" s="10"/>
      <c r="N6" s="10"/>
      <c r="O6" s="10"/>
      <c r="P6" s="11"/>
    </row>
    <row r="7" spans="1:16" s="5" customFormat="1" ht="13.5" customHeight="1">
      <c r="A7" s="6"/>
      <c r="B7" s="7"/>
      <c r="D7" s="12" t="s">
        <v>45</v>
      </c>
      <c r="E7" s="12" t="s">
        <v>52</v>
      </c>
      <c r="F7" s="12" t="s">
        <v>53</v>
      </c>
      <c r="G7" s="12" t="s">
        <v>50</v>
      </c>
      <c r="H7" s="12" t="s">
        <v>61</v>
      </c>
      <c r="I7" s="12" t="s">
        <v>52</v>
      </c>
      <c r="J7" s="12" t="s">
        <v>53</v>
      </c>
      <c r="K7" s="12" t="s">
        <v>50</v>
      </c>
      <c r="L7" s="12" t="s">
        <v>61</v>
      </c>
      <c r="M7" s="12" t="s">
        <v>52</v>
      </c>
      <c r="N7" s="12" t="s">
        <v>53</v>
      </c>
      <c r="O7" s="12" t="s">
        <v>50</v>
      </c>
      <c r="P7" s="25" t="s">
        <v>61</v>
      </c>
    </row>
    <row r="8" spans="1:16" s="5" customFormat="1" ht="13.5" customHeight="1">
      <c r="A8" s="6"/>
      <c r="B8" s="7"/>
      <c r="D8" s="13"/>
      <c r="E8" s="13"/>
      <c r="F8" s="13"/>
      <c r="G8" s="15"/>
      <c r="H8" s="15"/>
      <c r="I8" s="15"/>
      <c r="J8" s="13"/>
      <c r="K8" s="13"/>
      <c r="L8" s="13"/>
      <c r="M8" s="13"/>
      <c r="N8" s="13"/>
      <c r="O8" s="13"/>
      <c r="P8" s="14"/>
    </row>
    <row r="9" spans="1:16" s="5" customFormat="1" ht="13.5" customHeight="1">
      <c r="A9" s="6"/>
      <c r="B9" s="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s="18" customFormat="1" ht="13.5" customHeight="1">
      <c r="A10" s="66" t="s">
        <v>43</v>
      </c>
      <c r="B10" s="67"/>
      <c r="C10" s="67"/>
      <c r="D10" s="16" t="s">
        <v>44</v>
      </c>
      <c r="E10" s="16" t="s">
        <v>56</v>
      </c>
      <c r="F10" s="16" t="s">
        <v>58</v>
      </c>
      <c r="G10" s="16" t="s">
        <v>49</v>
      </c>
      <c r="H10" s="16" t="s">
        <v>63</v>
      </c>
      <c r="I10" s="16" t="s">
        <v>56</v>
      </c>
      <c r="J10" s="16" t="s">
        <v>58</v>
      </c>
      <c r="K10" s="16" t="s">
        <v>49</v>
      </c>
      <c r="L10" s="16" t="s">
        <v>63</v>
      </c>
      <c r="M10" s="16" t="s">
        <v>56</v>
      </c>
      <c r="N10" s="16" t="s">
        <v>58</v>
      </c>
      <c r="O10" s="16" t="s">
        <v>49</v>
      </c>
      <c r="P10" s="17" t="s">
        <v>63</v>
      </c>
    </row>
    <row r="11" spans="1:16" s="1" customFormat="1" ht="13.5" customHeight="1">
      <c r="A11" s="19"/>
      <c r="B11" s="53" t="s">
        <v>0</v>
      </c>
      <c r="C11" s="53"/>
      <c r="D11" s="54">
        <v>6723</v>
      </c>
      <c r="E11" s="54">
        <v>8035</v>
      </c>
      <c r="F11" s="54">
        <v>366225</v>
      </c>
      <c r="G11" s="54">
        <v>659547</v>
      </c>
      <c r="H11" s="27">
        <f>G11/F11*1000</f>
        <v>1800.9338521400778</v>
      </c>
      <c r="I11" s="54">
        <v>6663</v>
      </c>
      <c r="J11" s="54">
        <v>324610</v>
      </c>
      <c r="K11" s="54">
        <v>534994</v>
      </c>
      <c r="L11" s="27">
        <f>K11/J11*1000</f>
        <v>1648.1131203598165</v>
      </c>
      <c r="M11" s="54">
        <v>1372</v>
      </c>
      <c r="N11" s="54">
        <v>41615</v>
      </c>
      <c r="O11" s="54">
        <v>124553</v>
      </c>
      <c r="P11" s="28">
        <f>O11/N11*1000</f>
        <v>2992.983299291121</v>
      </c>
    </row>
    <row r="12" spans="1:16" s="1" customFormat="1" ht="13.5" customHeight="1">
      <c r="A12" s="19"/>
      <c r="B12" s="53" t="s">
        <v>1</v>
      </c>
      <c r="C12" s="53"/>
      <c r="D12" s="55">
        <v>2844</v>
      </c>
      <c r="E12" s="55">
        <v>3273</v>
      </c>
      <c r="F12" s="55">
        <v>156981</v>
      </c>
      <c r="G12" s="55">
        <v>266389</v>
      </c>
      <c r="H12" s="30">
        <f aca="true" t="shared" si="0" ref="H12:H53">G12/F12*1000</f>
        <v>1696.9505863766951</v>
      </c>
      <c r="I12" s="55">
        <v>2501</v>
      </c>
      <c r="J12" s="55">
        <v>138058</v>
      </c>
      <c r="K12" s="55">
        <v>193538</v>
      </c>
      <c r="L12" s="30">
        <f aca="true" t="shared" si="1" ref="L12:L53">K12/J12*1000</f>
        <v>1401.86008778919</v>
      </c>
      <c r="M12" s="55">
        <v>772</v>
      </c>
      <c r="N12" s="55">
        <v>18923</v>
      </c>
      <c r="O12" s="55">
        <v>72851</v>
      </c>
      <c r="P12" s="31">
        <f aca="true" t="shared" si="2" ref="P12:P53">O12/N12*1000</f>
        <v>3849.8652433546476</v>
      </c>
    </row>
    <row r="13" spans="1:16" s="1" customFormat="1" ht="13.5" customHeight="1">
      <c r="A13" s="19"/>
      <c r="B13" s="53" t="s">
        <v>2</v>
      </c>
      <c r="C13" s="53"/>
      <c r="D13" s="55">
        <v>1419</v>
      </c>
      <c r="E13" s="55">
        <v>1886</v>
      </c>
      <c r="F13" s="55">
        <v>93237</v>
      </c>
      <c r="G13" s="55">
        <v>162872</v>
      </c>
      <c r="H13" s="30">
        <f t="shared" si="0"/>
        <v>1746.8601520855455</v>
      </c>
      <c r="I13" s="55">
        <v>1768</v>
      </c>
      <c r="J13" s="55">
        <v>89833</v>
      </c>
      <c r="K13" s="55">
        <v>148826</v>
      </c>
      <c r="L13" s="30">
        <f t="shared" si="1"/>
        <v>1656.696314272038</v>
      </c>
      <c r="M13" s="55">
        <v>118</v>
      </c>
      <c r="N13" s="55">
        <v>3404</v>
      </c>
      <c r="O13" s="55">
        <v>14046</v>
      </c>
      <c r="P13" s="31">
        <f t="shared" si="2"/>
        <v>4126.321974148061</v>
      </c>
    </row>
    <row r="14" spans="1:16" s="1" customFormat="1" ht="13.5" customHeight="1">
      <c r="A14" s="19"/>
      <c r="B14" s="53" t="s">
        <v>3</v>
      </c>
      <c r="C14" s="53"/>
      <c r="D14" s="55">
        <v>1900</v>
      </c>
      <c r="E14" s="55">
        <v>2273</v>
      </c>
      <c r="F14" s="55">
        <v>92738</v>
      </c>
      <c r="G14" s="55">
        <v>184168</v>
      </c>
      <c r="H14" s="30">
        <f t="shared" si="0"/>
        <v>1985.8957493152755</v>
      </c>
      <c r="I14" s="55">
        <v>1940</v>
      </c>
      <c r="J14" s="55">
        <v>85213</v>
      </c>
      <c r="K14" s="55">
        <v>149029</v>
      </c>
      <c r="L14" s="30">
        <f t="shared" si="1"/>
        <v>1748.899815755812</v>
      </c>
      <c r="M14" s="55">
        <v>333</v>
      </c>
      <c r="N14" s="55">
        <v>7525</v>
      </c>
      <c r="O14" s="55">
        <v>35139</v>
      </c>
      <c r="P14" s="31">
        <f t="shared" si="2"/>
        <v>4669.634551495017</v>
      </c>
    </row>
    <row r="15" spans="1:16" s="1" customFormat="1" ht="13.5" customHeight="1">
      <c r="A15" s="19"/>
      <c r="B15" s="53" t="s">
        <v>4</v>
      </c>
      <c r="C15" s="53"/>
      <c r="D15" s="55">
        <v>2972</v>
      </c>
      <c r="E15" s="55">
        <v>4218</v>
      </c>
      <c r="F15" s="55">
        <v>173368</v>
      </c>
      <c r="G15" s="55">
        <v>253731</v>
      </c>
      <c r="H15" s="30">
        <f t="shared" si="0"/>
        <v>1463.53998431083</v>
      </c>
      <c r="I15" s="55">
        <v>3663</v>
      </c>
      <c r="J15" s="55">
        <v>158980</v>
      </c>
      <c r="K15" s="55">
        <v>202497</v>
      </c>
      <c r="L15" s="30">
        <f t="shared" si="1"/>
        <v>1273.726254874827</v>
      </c>
      <c r="M15" s="55">
        <v>555</v>
      </c>
      <c r="N15" s="55">
        <v>14388</v>
      </c>
      <c r="O15" s="55">
        <v>51234</v>
      </c>
      <c r="P15" s="31">
        <f t="shared" si="2"/>
        <v>3560.884070058382</v>
      </c>
    </row>
    <row r="16" spans="1:16" s="1" customFormat="1" ht="13.5" customHeight="1">
      <c r="A16" s="20"/>
      <c r="B16" s="56" t="s">
        <v>5</v>
      </c>
      <c r="C16" s="56"/>
      <c r="D16" s="57">
        <v>2966</v>
      </c>
      <c r="E16" s="57">
        <v>4221</v>
      </c>
      <c r="F16" s="57">
        <v>190516</v>
      </c>
      <c r="G16" s="57">
        <v>271460</v>
      </c>
      <c r="H16" s="33">
        <f t="shared" si="0"/>
        <v>1424.8672027546243</v>
      </c>
      <c r="I16" s="57">
        <v>3906</v>
      </c>
      <c r="J16" s="57">
        <v>180799</v>
      </c>
      <c r="K16" s="57">
        <v>242362</v>
      </c>
      <c r="L16" s="33">
        <f t="shared" si="1"/>
        <v>1340.5052019093027</v>
      </c>
      <c r="M16" s="57">
        <v>315</v>
      </c>
      <c r="N16" s="57">
        <v>9717</v>
      </c>
      <c r="O16" s="57">
        <v>29098</v>
      </c>
      <c r="P16" s="34">
        <f t="shared" si="2"/>
        <v>2994.545641658948</v>
      </c>
    </row>
    <row r="17" spans="1:16" s="1" customFormat="1" ht="13.5" customHeight="1">
      <c r="A17" s="19"/>
      <c r="B17" s="53" t="s">
        <v>6</v>
      </c>
      <c r="C17" s="53"/>
      <c r="D17" s="55">
        <v>1185</v>
      </c>
      <c r="E17" s="55">
        <v>1744</v>
      </c>
      <c r="F17" s="55">
        <v>96663</v>
      </c>
      <c r="G17" s="55">
        <v>110443</v>
      </c>
      <c r="H17" s="30">
        <f t="shared" si="0"/>
        <v>1142.5571314774008</v>
      </c>
      <c r="I17" s="55">
        <v>1470</v>
      </c>
      <c r="J17" s="55">
        <v>89767</v>
      </c>
      <c r="K17" s="55">
        <v>87011</v>
      </c>
      <c r="L17" s="30">
        <f t="shared" si="1"/>
        <v>969.2982944734702</v>
      </c>
      <c r="M17" s="55">
        <v>274</v>
      </c>
      <c r="N17" s="55">
        <v>6896</v>
      </c>
      <c r="O17" s="55">
        <v>23432</v>
      </c>
      <c r="P17" s="31">
        <f t="shared" si="2"/>
        <v>3397.911832946636</v>
      </c>
    </row>
    <row r="18" spans="1:16" s="1" customFormat="1" ht="13.5" customHeight="1">
      <c r="A18" s="19"/>
      <c r="B18" s="53" t="s">
        <v>7</v>
      </c>
      <c r="C18" s="53"/>
      <c r="D18" s="55">
        <v>1616</v>
      </c>
      <c r="E18" s="55">
        <v>1836</v>
      </c>
      <c r="F18" s="55">
        <v>105819</v>
      </c>
      <c r="G18" s="55">
        <v>135767</v>
      </c>
      <c r="H18" s="30">
        <f t="shared" si="0"/>
        <v>1283.0115574707756</v>
      </c>
      <c r="I18" s="55">
        <v>1646</v>
      </c>
      <c r="J18" s="55">
        <v>99313</v>
      </c>
      <c r="K18" s="55">
        <v>112912</v>
      </c>
      <c r="L18" s="30">
        <f t="shared" si="1"/>
        <v>1136.9307140052158</v>
      </c>
      <c r="M18" s="55">
        <v>190</v>
      </c>
      <c r="N18" s="55">
        <v>6506</v>
      </c>
      <c r="O18" s="55">
        <v>22855</v>
      </c>
      <c r="P18" s="31">
        <f t="shared" si="2"/>
        <v>3512.9111589302183</v>
      </c>
    </row>
    <row r="19" spans="1:16" s="1" customFormat="1" ht="13.5" customHeight="1">
      <c r="A19" s="19"/>
      <c r="B19" s="53" t="s">
        <v>8</v>
      </c>
      <c r="C19" s="53"/>
      <c r="D19" s="55">
        <v>2125</v>
      </c>
      <c r="E19" s="55">
        <v>2530</v>
      </c>
      <c r="F19" s="55">
        <v>115200</v>
      </c>
      <c r="G19" s="55">
        <v>170183</v>
      </c>
      <c r="H19" s="30">
        <f t="shared" si="0"/>
        <v>1477.282986111111</v>
      </c>
      <c r="I19" s="55">
        <v>2214</v>
      </c>
      <c r="J19" s="55">
        <v>106709</v>
      </c>
      <c r="K19" s="55">
        <v>136081</v>
      </c>
      <c r="L19" s="30">
        <f t="shared" si="1"/>
        <v>1275.253258862889</v>
      </c>
      <c r="M19" s="55">
        <v>316</v>
      </c>
      <c r="N19" s="55">
        <v>8491</v>
      </c>
      <c r="O19" s="55">
        <v>34102</v>
      </c>
      <c r="P19" s="31">
        <f t="shared" si="2"/>
        <v>4016.2525026498647</v>
      </c>
    </row>
    <row r="20" spans="1:16" s="1" customFormat="1" ht="13.5" customHeight="1">
      <c r="A20" s="21"/>
      <c r="B20" s="58" t="s">
        <v>9</v>
      </c>
      <c r="C20" s="58"/>
      <c r="D20" s="59">
        <v>2085</v>
      </c>
      <c r="E20" s="59">
        <v>3284</v>
      </c>
      <c r="F20" s="59">
        <v>160557</v>
      </c>
      <c r="G20" s="59">
        <v>194483</v>
      </c>
      <c r="H20" s="36">
        <f t="shared" si="0"/>
        <v>1211.301905242375</v>
      </c>
      <c r="I20" s="59">
        <v>2940</v>
      </c>
      <c r="J20" s="59">
        <v>151849</v>
      </c>
      <c r="K20" s="59">
        <v>163915</v>
      </c>
      <c r="L20" s="36">
        <f t="shared" si="1"/>
        <v>1079.4605166975086</v>
      </c>
      <c r="M20" s="59">
        <v>344</v>
      </c>
      <c r="N20" s="59">
        <v>8708</v>
      </c>
      <c r="O20" s="59">
        <v>30568</v>
      </c>
      <c r="P20" s="37">
        <f t="shared" si="2"/>
        <v>3510.3353238401473</v>
      </c>
    </row>
    <row r="21" spans="1:16" s="1" customFormat="1" ht="13.5" customHeight="1">
      <c r="A21" s="19"/>
      <c r="B21" s="53" t="s">
        <v>10</v>
      </c>
      <c r="C21" s="53"/>
      <c r="D21" s="55">
        <v>1252</v>
      </c>
      <c r="E21" s="55">
        <v>1591</v>
      </c>
      <c r="F21" s="55">
        <v>68305</v>
      </c>
      <c r="G21" s="55">
        <v>112692</v>
      </c>
      <c r="H21" s="30">
        <f t="shared" si="0"/>
        <v>1649.835297562404</v>
      </c>
      <c r="I21" s="55">
        <v>1153</v>
      </c>
      <c r="J21" s="55">
        <v>55037</v>
      </c>
      <c r="K21" s="55">
        <v>77442</v>
      </c>
      <c r="L21" s="30">
        <f t="shared" si="1"/>
        <v>1407.0897759688937</v>
      </c>
      <c r="M21" s="55">
        <v>438</v>
      </c>
      <c r="N21" s="55">
        <v>13268</v>
      </c>
      <c r="O21" s="55">
        <v>35250</v>
      </c>
      <c r="P21" s="31">
        <f t="shared" si="2"/>
        <v>2656.768164003618</v>
      </c>
    </row>
    <row r="22" spans="1:16" s="1" customFormat="1" ht="13.5" customHeight="1">
      <c r="A22" s="19"/>
      <c r="B22" s="53" t="s">
        <v>11</v>
      </c>
      <c r="C22" s="53"/>
      <c r="D22" s="55">
        <v>1528</v>
      </c>
      <c r="E22" s="55">
        <v>2127</v>
      </c>
      <c r="F22" s="55">
        <v>88251</v>
      </c>
      <c r="G22" s="55">
        <v>153098</v>
      </c>
      <c r="H22" s="30">
        <f t="shared" si="0"/>
        <v>1734.8018719334625</v>
      </c>
      <c r="I22" s="55">
        <v>1906</v>
      </c>
      <c r="J22" s="55">
        <v>82012</v>
      </c>
      <c r="K22" s="55">
        <v>134052</v>
      </c>
      <c r="L22" s="30">
        <f t="shared" si="1"/>
        <v>1634.5412866409795</v>
      </c>
      <c r="M22" s="55">
        <v>221</v>
      </c>
      <c r="N22" s="55">
        <v>6239</v>
      </c>
      <c r="O22" s="55">
        <v>19046</v>
      </c>
      <c r="P22" s="31">
        <f t="shared" si="2"/>
        <v>3052.732809745152</v>
      </c>
    </row>
    <row r="23" spans="1:16" s="1" customFormat="1" ht="13.5" customHeight="1">
      <c r="A23" s="19"/>
      <c r="B23" s="53" t="s">
        <v>12</v>
      </c>
      <c r="C23" s="53"/>
      <c r="D23" s="55">
        <v>1831</v>
      </c>
      <c r="E23" s="55">
        <v>2169</v>
      </c>
      <c r="F23" s="55">
        <v>89916</v>
      </c>
      <c r="G23" s="55">
        <v>174564</v>
      </c>
      <c r="H23" s="30">
        <f t="shared" si="0"/>
        <v>1941.411984518884</v>
      </c>
      <c r="I23" s="55">
        <v>1611</v>
      </c>
      <c r="J23" s="55">
        <v>75572</v>
      </c>
      <c r="K23" s="55">
        <v>126877</v>
      </c>
      <c r="L23" s="30">
        <f t="shared" si="1"/>
        <v>1678.8890065103476</v>
      </c>
      <c r="M23" s="55">
        <v>558</v>
      </c>
      <c r="N23" s="55">
        <v>14344</v>
      </c>
      <c r="O23" s="55">
        <v>47687</v>
      </c>
      <c r="P23" s="31">
        <f t="shared" si="2"/>
        <v>3324.5259341885107</v>
      </c>
    </row>
    <row r="24" spans="1:16" s="1" customFormat="1" ht="13.5" customHeight="1">
      <c r="A24" s="19"/>
      <c r="B24" s="53" t="s">
        <v>13</v>
      </c>
      <c r="C24" s="53"/>
      <c r="D24" s="55">
        <v>1232</v>
      </c>
      <c r="E24" s="55">
        <v>1540</v>
      </c>
      <c r="F24" s="55">
        <v>62887</v>
      </c>
      <c r="G24" s="55">
        <v>100137</v>
      </c>
      <c r="H24" s="30">
        <f t="shared" si="0"/>
        <v>1592.3322785313342</v>
      </c>
      <c r="I24" s="55">
        <v>1242</v>
      </c>
      <c r="J24" s="55">
        <v>55035</v>
      </c>
      <c r="K24" s="55">
        <v>74204</v>
      </c>
      <c r="L24" s="30">
        <f t="shared" si="1"/>
        <v>1348.3056236940129</v>
      </c>
      <c r="M24" s="55">
        <v>298</v>
      </c>
      <c r="N24" s="55">
        <v>7852</v>
      </c>
      <c r="O24" s="55">
        <v>25933</v>
      </c>
      <c r="P24" s="31">
        <f t="shared" si="2"/>
        <v>3302.725420275089</v>
      </c>
    </row>
    <row r="25" spans="1:16" s="1" customFormat="1" ht="13.5" customHeight="1">
      <c r="A25" s="19"/>
      <c r="B25" s="53" t="s">
        <v>14</v>
      </c>
      <c r="C25" s="53"/>
      <c r="D25" s="55">
        <v>1244</v>
      </c>
      <c r="E25" s="55">
        <v>1757</v>
      </c>
      <c r="F25" s="55">
        <v>99160</v>
      </c>
      <c r="G25" s="55">
        <v>116899</v>
      </c>
      <c r="H25" s="30">
        <f t="shared" si="0"/>
        <v>1178.892698668818</v>
      </c>
      <c r="I25" s="55">
        <v>1542</v>
      </c>
      <c r="J25" s="55">
        <v>93033</v>
      </c>
      <c r="K25" s="55">
        <v>97736</v>
      </c>
      <c r="L25" s="30">
        <f t="shared" si="1"/>
        <v>1050.551954682747</v>
      </c>
      <c r="M25" s="55">
        <v>215</v>
      </c>
      <c r="N25" s="55">
        <v>6127</v>
      </c>
      <c r="O25" s="55">
        <v>19163</v>
      </c>
      <c r="P25" s="31">
        <f t="shared" si="2"/>
        <v>3127.6317937000163</v>
      </c>
    </row>
    <row r="26" spans="1:16" s="1" customFormat="1" ht="13.5" customHeight="1">
      <c r="A26" s="20"/>
      <c r="B26" s="56" t="s">
        <v>15</v>
      </c>
      <c r="C26" s="56"/>
      <c r="D26" s="57">
        <v>464</v>
      </c>
      <c r="E26" s="57">
        <v>443</v>
      </c>
      <c r="F26" s="57">
        <v>17204</v>
      </c>
      <c r="G26" s="57">
        <v>44461</v>
      </c>
      <c r="H26" s="33">
        <f t="shared" si="0"/>
        <v>2584.340850964892</v>
      </c>
      <c r="I26" s="57">
        <v>285</v>
      </c>
      <c r="J26" s="57">
        <v>12937</v>
      </c>
      <c r="K26" s="57">
        <v>26929</v>
      </c>
      <c r="L26" s="33">
        <f t="shared" si="1"/>
        <v>2081.5490453737343</v>
      </c>
      <c r="M26" s="57">
        <v>158</v>
      </c>
      <c r="N26" s="57">
        <v>4267</v>
      </c>
      <c r="O26" s="57">
        <v>17532</v>
      </c>
      <c r="P26" s="34">
        <f t="shared" si="2"/>
        <v>4108.741504569955</v>
      </c>
    </row>
    <row r="27" spans="1:16" s="23" customFormat="1" ht="13.5" customHeight="1">
      <c r="A27" s="22"/>
      <c r="B27" s="53" t="s">
        <v>60</v>
      </c>
      <c r="C27" s="53"/>
      <c r="D27" s="55">
        <v>783</v>
      </c>
      <c r="E27" s="55">
        <v>903</v>
      </c>
      <c r="F27" s="55">
        <v>33923</v>
      </c>
      <c r="G27" s="55">
        <v>77520</v>
      </c>
      <c r="H27" s="30">
        <f t="shared" si="0"/>
        <v>2285.1752498304986</v>
      </c>
      <c r="I27" s="55">
        <v>816</v>
      </c>
      <c r="J27" s="55">
        <v>31949</v>
      </c>
      <c r="K27" s="55">
        <v>68382</v>
      </c>
      <c r="L27" s="30">
        <f t="shared" si="1"/>
        <v>2140.348680709881</v>
      </c>
      <c r="M27" s="55">
        <v>87</v>
      </c>
      <c r="N27" s="55">
        <v>1974</v>
      </c>
      <c r="O27" s="55">
        <v>9138</v>
      </c>
      <c r="P27" s="31">
        <f t="shared" si="2"/>
        <v>4629.17933130699</v>
      </c>
    </row>
    <row r="28" spans="1:16" s="1" customFormat="1" ht="13.5" customHeight="1">
      <c r="A28" s="19"/>
      <c r="B28" s="53" t="s">
        <v>16</v>
      </c>
      <c r="C28" s="53"/>
      <c r="D28" s="55">
        <v>654</v>
      </c>
      <c r="E28" s="55">
        <v>687</v>
      </c>
      <c r="F28" s="55">
        <v>30651</v>
      </c>
      <c r="G28" s="55">
        <v>73345</v>
      </c>
      <c r="H28" s="30">
        <f t="shared" si="0"/>
        <v>2392.9072460931125</v>
      </c>
      <c r="I28" s="55">
        <v>530</v>
      </c>
      <c r="J28" s="55">
        <v>26927</v>
      </c>
      <c r="K28" s="55">
        <v>55398</v>
      </c>
      <c r="L28" s="30">
        <f t="shared" si="1"/>
        <v>2057.340216139934</v>
      </c>
      <c r="M28" s="55">
        <v>157</v>
      </c>
      <c r="N28" s="55">
        <v>3724</v>
      </c>
      <c r="O28" s="55">
        <v>17947</v>
      </c>
      <c r="P28" s="31">
        <f t="shared" si="2"/>
        <v>4819.280343716434</v>
      </c>
    </row>
    <row r="29" spans="1:16" s="1" customFormat="1" ht="13.5" customHeight="1">
      <c r="A29" s="19"/>
      <c r="B29" s="53" t="s">
        <v>17</v>
      </c>
      <c r="C29" s="53"/>
      <c r="D29" s="55">
        <v>1951</v>
      </c>
      <c r="E29" s="55">
        <v>2499</v>
      </c>
      <c r="F29" s="55">
        <v>142209</v>
      </c>
      <c r="G29" s="55">
        <v>206183</v>
      </c>
      <c r="H29" s="30">
        <f t="shared" si="0"/>
        <v>1449.8590103298666</v>
      </c>
      <c r="I29" s="55">
        <v>2237</v>
      </c>
      <c r="J29" s="55">
        <v>134969</v>
      </c>
      <c r="K29" s="55">
        <v>179636</v>
      </c>
      <c r="L29" s="30">
        <f t="shared" si="1"/>
        <v>1330.9426609073194</v>
      </c>
      <c r="M29" s="55">
        <v>262</v>
      </c>
      <c r="N29" s="55">
        <v>7240</v>
      </c>
      <c r="O29" s="55">
        <v>26547</v>
      </c>
      <c r="P29" s="31">
        <f t="shared" si="2"/>
        <v>3666.71270718232</v>
      </c>
    </row>
    <row r="30" spans="1:16" s="1" customFormat="1" ht="13.5" customHeight="1">
      <c r="A30" s="21"/>
      <c r="B30" s="58" t="s">
        <v>18</v>
      </c>
      <c r="C30" s="58"/>
      <c r="D30" s="59">
        <v>1018</v>
      </c>
      <c r="E30" s="59">
        <v>1431</v>
      </c>
      <c r="F30" s="59">
        <v>59397</v>
      </c>
      <c r="G30" s="59">
        <v>106384</v>
      </c>
      <c r="H30" s="36">
        <f t="shared" si="0"/>
        <v>1791.0668889001129</v>
      </c>
      <c r="I30" s="59">
        <v>1213</v>
      </c>
      <c r="J30" s="59">
        <v>52541</v>
      </c>
      <c r="K30" s="59">
        <v>86741</v>
      </c>
      <c r="L30" s="36">
        <f t="shared" si="1"/>
        <v>1650.920233722236</v>
      </c>
      <c r="M30" s="59">
        <v>218</v>
      </c>
      <c r="N30" s="59">
        <v>6856</v>
      </c>
      <c r="O30" s="59">
        <v>19643</v>
      </c>
      <c r="P30" s="37">
        <f t="shared" si="2"/>
        <v>2865.0816802800464</v>
      </c>
    </row>
    <row r="31" spans="1:16" s="1" customFormat="1" ht="13.5" customHeight="1">
      <c r="A31" s="19"/>
      <c r="B31" s="53" t="s">
        <v>46</v>
      </c>
      <c r="C31" s="53"/>
      <c r="D31" s="55">
        <v>748</v>
      </c>
      <c r="E31" s="55">
        <v>982</v>
      </c>
      <c r="F31" s="55">
        <v>56390</v>
      </c>
      <c r="G31" s="55">
        <v>72243</v>
      </c>
      <c r="H31" s="30">
        <f t="shared" si="0"/>
        <v>1281.1314062777087</v>
      </c>
      <c r="I31" s="55">
        <v>813</v>
      </c>
      <c r="J31" s="55">
        <v>51211</v>
      </c>
      <c r="K31" s="55">
        <v>57419</v>
      </c>
      <c r="L31" s="30">
        <f t="shared" si="1"/>
        <v>1121.2239557907483</v>
      </c>
      <c r="M31" s="55">
        <v>169</v>
      </c>
      <c r="N31" s="55">
        <v>5179</v>
      </c>
      <c r="O31" s="55">
        <v>14824</v>
      </c>
      <c r="P31" s="31">
        <f t="shared" si="2"/>
        <v>2862.328634871597</v>
      </c>
    </row>
    <row r="32" spans="1:16" s="38" customFormat="1" ht="17.25" customHeight="1">
      <c r="A32" s="39"/>
      <c r="B32" s="60" t="s">
        <v>19</v>
      </c>
      <c r="C32" s="60"/>
      <c r="D32" s="40">
        <f>SUM(D11:D31)</f>
        <v>38540</v>
      </c>
      <c r="E32" s="40">
        <f aca="true" t="shared" si="3" ref="E32:O32">SUM(E11:E31)</f>
        <v>49429</v>
      </c>
      <c r="F32" s="40">
        <f t="shared" si="3"/>
        <v>2299597</v>
      </c>
      <c r="G32" s="40">
        <f t="shared" si="3"/>
        <v>3646569</v>
      </c>
      <c r="H32" s="40">
        <f t="shared" si="0"/>
        <v>1585.7426322960066</v>
      </c>
      <c r="I32" s="40">
        <f t="shared" si="3"/>
        <v>42059</v>
      </c>
      <c r="J32" s="40">
        <f t="shared" si="3"/>
        <v>2096354</v>
      </c>
      <c r="K32" s="40">
        <f t="shared" si="3"/>
        <v>2955981</v>
      </c>
      <c r="L32" s="40">
        <f t="shared" si="1"/>
        <v>1410.0581294953047</v>
      </c>
      <c r="M32" s="40">
        <f t="shared" si="3"/>
        <v>7370</v>
      </c>
      <c r="N32" s="40">
        <f t="shared" si="3"/>
        <v>203243</v>
      </c>
      <c r="O32" s="41">
        <f t="shared" si="3"/>
        <v>690588</v>
      </c>
      <c r="P32" s="42">
        <f t="shared" si="2"/>
        <v>3397.8439601855907</v>
      </c>
    </row>
    <row r="33" spans="1:16" s="1" customFormat="1" ht="13.5" customHeight="1">
      <c r="A33" s="19"/>
      <c r="B33" s="53" t="s">
        <v>20</v>
      </c>
      <c r="C33" s="61"/>
      <c r="D33" s="55">
        <v>206</v>
      </c>
      <c r="E33" s="55">
        <v>267</v>
      </c>
      <c r="F33" s="55">
        <v>12580</v>
      </c>
      <c r="G33" s="55">
        <v>17842</v>
      </c>
      <c r="H33" s="30">
        <f t="shared" si="0"/>
        <v>1418.282988871224</v>
      </c>
      <c r="I33" s="55">
        <v>210</v>
      </c>
      <c r="J33" s="55">
        <v>10820</v>
      </c>
      <c r="K33" s="55">
        <v>12779</v>
      </c>
      <c r="L33" s="30">
        <f t="shared" si="1"/>
        <v>1181.0536044362293</v>
      </c>
      <c r="M33" s="55">
        <v>57</v>
      </c>
      <c r="N33" s="55">
        <v>1760</v>
      </c>
      <c r="O33" s="55">
        <v>5063</v>
      </c>
      <c r="P33" s="31">
        <f t="shared" si="2"/>
        <v>2876.704545454545</v>
      </c>
    </row>
    <row r="34" spans="1:16" s="1" customFormat="1" ht="13.5" customHeight="1">
      <c r="A34" s="19"/>
      <c r="B34" s="53" t="s">
        <v>21</v>
      </c>
      <c r="C34" s="61"/>
      <c r="D34" s="55">
        <v>533</v>
      </c>
      <c r="E34" s="55">
        <v>670</v>
      </c>
      <c r="F34" s="55">
        <v>37459</v>
      </c>
      <c r="G34" s="55">
        <v>51524</v>
      </c>
      <c r="H34" s="30">
        <f t="shared" si="0"/>
        <v>1375.4771883926426</v>
      </c>
      <c r="I34" s="55">
        <v>614</v>
      </c>
      <c r="J34" s="55">
        <v>36167</v>
      </c>
      <c r="K34" s="55">
        <v>45789</v>
      </c>
      <c r="L34" s="30">
        <f t="shared" si="1"/>
        <v>1266.0436309342772</v>
      </c>
      <c r="M34" s="55">
        <v>56</v>
      </c>
      <c r="N34" s="55">
        <v>1292</v>
      </c>
      <c r="O34" s="55">
        <v>5735</v>
      </c>
      <c r="P34" s="31">
        <f t="shared" si="2"/>
        <v>4438.854489164087</v>
      </c>
    </row>
    <row r="35" spans="1:16" s="1" customFormat="1" ht="13.5" customHeight="1">
      <c r="A35" s="19"/>
      <c r="B35" s="53" t="s">
        <v>22</v>
      </c>
      <c r="C35" s="61"/>
      <c r="D35" s="55">
        <v>557</v>
      </c>
      <c r="E35" s="55">
        <v>716</v>
      </c>
      <c r="F35" s="55">
        <v>37925</v>
      </c>
      <c r="G35" s="55">
        <v>57183</v>
      </c>
      <c r="H35" s="30">
        <f t="shared" si="0"/>
        <v>1507.7916941331575</v>
      </c>
      <c r="I35" s="55">
        <v>547</v>
      </c>
      <c r="J35" s="55">
        <v>31724</v>
      </c>
      <c r="K35" s="55">
        <v>42419</v>
      </c>
      <c r="L35" s="30">
        <f t="shared" si="1"/>
        <v>1337.1264657672423</v>
      </c>
      <c r="M35" s="55">
        <v>169</v>
      </c>
      <c r="N35" s="55">
        <v>6201</v>
      </c>
      <c r="O35" s="55">
        <v>14764</v>
      </c>
      <c r="P35" s="31">
        <f t="shared" si="2"/>
        <v>2380.9063054346075</v>
      </c>
    </row>
    <row r="36" spans="1:16" s="1" customFormat="1" ht="13.5" customHeight="1">
      <c r="A36" s="19"/>
      <c r="B36" s="53" t="s">
        <v>23</v>
      </c>
      <c r="C36" s="61"/>
      <c r="D36" s="55">
        <v>514</v>
      </c>
      <c r="E36" s="55">
        <v>629</v>
      </c>
      <c r="F36" s="55">
        <v>26668</v>
      </c>
      <c r="G36" s="55">
        <v>50468</v>
      </c>
      <c r="H36" s="30">
        <f t="shared" si="0"/>
        <v>1892.4553772311385</v>
      </c>
      <c r="I36" s="55">
        <v>500</v>
      </c>
      <c r="J36" s="55">
        <v>23821</v>
      </c>
      <c r="K36" s="55">
        <v>37253</v>
      </c>
      <c r="L36" s="30">
        <f t="shared" si="1"/>
        <v>1563.8722135930482</v>
      </c>
      <c r="M36" s="55">
        <v>129</v>
      </c>
      <c r="N36" s="55">
        <v>2847</v>
      </c>
      <c r="O36" s="55">
        <v>13215</v>
      </c>
      <c r="P36" s="31">
        <f t="shared" si="2"/>
        <v>4641.72813487882</v>
      </c>
    </row>
    <row r="37" spans="1:16" s="1" customFormat="1" ht="13.5" customHeight="1">
      <c r="A37" s="21"/>
      <c r="B37" s="58" t="s">
        <v>24</v>
      </c>
      <c r="C37" s="62"/>
      <c r="D37" s="55">
        <v>345</v>
      </c>
      <c r="E37" s="55">
        <v>379</v>
      </c>
      <c r="F37" s="55">
        <v>16006</v>
      </c>
      <c r="G37" s="55">
        <v>31286</v>
      </c>
      <c r="H37" s="30">
        <f t="shared" si="0"/>
        <v>1954.6420092465326</v>
      </c>
      <c r="I37" s="55">
        <v>317</v>
      </c>
      <c r="J37" s="55">
        <v>14688</v>
      </c>
      <c r="K37" s="55">
        <v>25014</v>
      </c>
      <c r="L37" s="30">
        <f t="shared" si="1"/>
        <v>1703.0228758169935</v>
      </c>
      <c r="M37" s="55">
        <v>62</v>
      </c>
      <c r="N37" s="55">
        <v>1318</v>
      </c>
      <c r="O37" s="55">
        <v>6272</v>
      </c>
      <c r="P37" s="31">
        <f t="shared" si="2"/>
        <v>4758.725341426403</v>
      </c>
    </row>
    <row r="38" spans="1:16" s="1" customFormat="1" ht="13.5" customHeight="1">
      <c r="A38" s="19"/>
      <c r="B38" s="53" t="s">
        <v>25</v>
      </c>
      <c r="C38" s="61"/>
      <c r="D38" s="57">
        <v>418</v>
      </c>
      <c r="E38" s="57">
        <v>487</v>
      </c>
      <c r="F38" s="57">
        <v>28220</v>
      </c>
      <c r="G38" s="57">
        <v>36755</v>
      </c>
      <c r="H38" s="33">
        <f t="shared" si="0"/>
        <v>1302.4450744153082</v>
      </c>
      <c r="I38" s="57">
        <v>345</v>
      </c>
      <c r="J38" s="57">
        <v>24278</v>
      </c>
      <c r="K38" s="57">
        <v>23095</v>
      </c>
      <c r="L38" s="33">
        <f t="shared" si="1"/>
        <v>951.2727572287669</v>
      </c>
      <c r="M38" s="57">
        <v>142</v>
      </c>
      <c r="N38" s="57">
        <v>3942</v>
      </c>
      <c r="O38" s="57">
        <v>13660</v>
      </c>
      <c r="P38" s="34">
        <f t="shared" si="2"/>
        <v>3465.246067985794</v>
      </c>
    </row>
    <row r="39" spans="1:16" s="1" customFormat="1" ht="13.5" customHeight="1">
      <c r="A39" s="19"/>
      <c r="B39" s="53" t="s">
        <v>26</v>
      </c>
      <c r="C39" s="61"/>
      <c r="D39" s="55">
        <v>124</v>
      </c>
      <c r="E39" s="55">
        <v>144</v>
      </c>
      <c r="F39" s="55">
        <v>7918</v>
      </c>
      <c r="G39" s="55">
        <v>12043</v>
      </c>
      <c r="H39" s="30">
        <f t="shared" si="0"/>
        <v>1520.9648901237688</v>
      </c>
      <c r="I39" s="55">
        <v>112</v>
      </c>
      <c r="J39" s="55">
        <v>6718</v>
      </c>
      <c r="K39" s="55">
        <v>8470</v>
      </c>
      <c r="L39" s="30">
        <f t="shared" si="1"/>
        <v>1260.7919023518905</v>
      </c>
      <c r="M39" s="55">
        <v>32</v>
      </c>
      <c r="N39" s="55">
        <v>1200</v>
      </c>
      <c r="O39" s="55">
        <v>3573</v>
      </c>
      <c r="P39" s="31">
        <f t="shared" si="2"/>
        <v>2977.5</v>
      </c>
    </row>
    <row r="40" spans="1:16" s="1" customFormat="1" ht="13.5" customHeight="1">
      <c r="A40" s="19"/>
      <c r="B40" s="53" t="s">
        <v>27</v>
      </c>
      <c r="C40" s="61"/>
      <c r="D40" s="55">
        <v>258</v>
      </c>
      <c r="E40" s="55">
        <v>311</v>
      </c>
      <c r="F40" s="55">
        <v>16510</v>
      </c>
      <c r="G40" s="55">
        <v>21975</v>
      </c>
      <c r="H40" s="30">
        <f t="shared" si="0"/>
        <v>1331.0115081768624</v>
      </c>
      <c r="I40" s="55">
        <v>262</v>
      </c>
      <c r="J40" s="55">
        <v>14631</v>
      </c>
      <c r="K40" s="55">
        <v>16506</v>
      </c>
      <c r="L40" s="30">
        <f t="shared" si="1"/>
        <v>1128.152552798852</v>
      </c>
      <c r="M40" s="55">
        <v>49</v>
      </c>
      <c r="N40" s="55">
        <v>1879</v>
      </c>
      <c r="O40" s="55">
        <v>5469</v>
      </c>
      <c r="P40" s="31">
        <f t="shared" si="2"/>
        <v>2910.590739755189</v>
      </c>
    </row>
    <row r="41" spans="1:16" s="1" customFormat="1" ht="13.5" customHeight="1">
      <c r="A41" s="19"/>
      <c r="B41" s="53" t="s">
        <v>28</v>
      </c>
      <c r="C41" s="61"/>
      <c r="D41" s="55">
        <v>1571</v>
      </c>
      <c r="E41" s="55">
        <v>1964</v>
      </c>
      <c r="F41" s="55">
        <v>139689</v>
      </c>
      <c r="G41" s="55">
        <v>149474</v>
      </c>
      <c r="H41" s="30">
        <f t="shared" si="0"/>
        <v>1070.0484648039574</v>
      </c>
      <c r="I41" s="55">
        <v>1656</v>
      </c>
      <c r="J41" s="55">
        <v>129374</v>
      </c>
      <c r="K41" s="55">
        <v>121329</v>
      </c>
      <c r="L41" s="30">
        <f t="shared" si="1"/>
        <v>937.8159444710684</v>
      </c>
      <c r="M41" s="55">
        <v>308</v>
      </c>
      <c r="N41" s="55">
        <v>10315</v>
      </c>
      <c r="O41" s="55">
        <v>28145</v>
      </c>
      <c r="P41" s="31">
        <f t="shared" si="2"/>
        <v>2728.550654386815</v>
      </c>
    </row>
    <row r="42" spans="1:16" s="1" customFormat="1" ht="13.5" customHeight="1">
      <c r="A42" s="21"/>
      <c r="B42" s="58" t="s">
        <v>29</v>
      </c>
      <c r="C42" s="62"/>
      <c r="D42" s="59">
        <v>586</v>
      </c>
      <c r="E42" s="59">
        <v>813</v>
      </c>
      <c r="F42" s="59">
        <v>36859</v>
      </c>
      <c r="G42" s="59">
        <v>50974</v>
      </c>
      <c r="H42" s="36">
        <f t="shared" si="0"/>
        <v>1382.9458205594292</v>
      </c>
      <c r="I42" s="59">
        <v>602</v>
      </c>
      <c r="J42" s="59">
        <v>31533</v>
      </c>
      <c r="K42" s="59">
        <v>36190</v>
      </c>
      <c r="L42" s="36">
        <f t="shared" si="1"/>
        <v>1147.6865505977864</v>
      </c>
      <c r="M42" s="59">
        <v>211</v>
      </c>
      <c r="N42" s="59">
        <v>5326</v>
      </c>
      <c r="O42" s="59">
        <v>14784</v>
      </c>
      <c r="P42" s="37">
        <f t="shared" si="2"/>
        <v>2775.816748028539</v>
      </c>
    </row>
    <row r="43" spans="1:16" s="1" customFormat="1" ht="13.5" customHeight="1">
      <c r="A43" s="19"/>
      <c r="B43" s="53" t="s">
        <v>30</v>
      </c>
      <c r="C43" s="61"/>
      <c r="D43" s="55">
        <v>417</v>
      </c>
      <c r="E43" s="55">
        <v>560</v>
      </c>
      <c r="F43" s="55">
        <v>26849</v>
      </c>
      <c r="G43" s="55">
        <v>41088</v>
      </c>
      <c r="H43" s="30">
        <f t="shared" si="0"/>
        <v>1530.3363253752466</v>
      </c>
      <c r="I43" s="55">
        <v>441</v>
      </c>
      <c r="J43" s="55">
        <v>23397</v>
      </c>
      <c r="K43" s="55">
        <v>29060</v>
      </c>
      <c r="L43" s="30">
        <f t="shared" si="1"/>
        <v>1242.0395777236397</v>
      </c>
      <c r="M43" s="55">
        <v>119</v>
      </c>
      <c r="N43" s="55">
        <v>3452</v>
      </c>
      <c r="O43" s="55">
        <v>12028</v>
      </c>
      <c r="P43" s="31">
        <f t="shared" si="2"/>
        <v>3484.356894553882</v>
      </c>
    </row>
    <row r="44" spans="1:16" s="1" customFormat="1" ht="13.5" customHeight="1">
      <c r="A44" s="19"/>
      <c r="B44" s="53" t="s">
        <v>31</v>
      </c>
      <c r="C44" s="61"/>
      <c r="D44" s="55">
        <v>161</v>
      </c>
      <c r="E44" s="55">
        <v>143</v>
      </c>
      <c r="F44" s="55">
        <v>5738</v>
      </c>
      <c r="G44" s="55">
        <v>16070</v>
      </c>
      <c r="H44" s="30">
        <f t="shared" si="0"/>
        <v>2800.627396305333</v>
      </c>
      <c r="I44" s="55">
        <v>103</v>
      </c>
      <c r="J44" s="55">
        <v>5023</v>
      </c>
      <c r="K44" s="55">
        <v>12922</v>
      </c>
      <c r="L44" s="30">
        <f t="shared" si="1"/>
        <v>2572.5661955006967</v>
      </c>
      <c r="M44" s="55">
        <v>40</v>
      </c>
      <c r="N44" s="55">
        <v>715</v>
      </c>
      <c r="O44" s="55">
        <v>3148</v>
      </c>
      <c r="P44" s="31">
        <f t="shared" si="2"/>
        <v>4402.797202797203</v>
      </c>
    </row>
    <row r="45" spans="1:16" s="1" customFormat="1" ht="13.5" customHeight="1">
      <c r="A45" s="19"/>
      <c r="B45" s="53" t="s">
        <v>32</v>
      </c>
      <c r="C45" s="61"/>
      <c r="D45" s="55">
        <v>146</v>
      </c>
      <c r="E45" s="55">
        <v>190</v>
      </c>
      <c r="F45" s="55">
        <v>7057</v>
      </c>
      <c r="G45" s="55">
        <v>14769</v>
      </c>
      <c r="H45" s="30">
        <f t="shared" si="0"/>
        <v>2092.8156440413773</v>
      </c>
      <c r="I45" s="55">
        <v>141</v>
      </c>
      <c r="J45" s="55">
        <v>5845</v>
      </c>
      <c r="K45" s="55">
        <v>10321</v>
      </c>
      <c r="L45" s="30">
        <f t="shared" si="1"/>
        <v>1765.7827202737383</v>
      </c>
      <c r="M45" s="55">
        <v>49</v>
      </c>
      <c r="N45" s="55">
        <v>1212</v>
      </c>
      <c r="O45" s="55">
        <v>4448</v>
      </c>
      <c r="P45" s="31">
        <f t="shared" si="2"/>
        <v>3669.96699669967</v>
      </c>
    </row>
    <row r="46" spans="1:16" s="1" customFormat="1" ht="13.5" customHeight="1">
      <c r="A46" s="19"/>
      <c r="B46" s="53" t="s">
        <v>33</v>
      </c>
      <c r="C46" s="61"/>
      <c r="D46" s="55">
        <v>84</v>
      </c>
      <c r="E46" s="55">
        <v>101</v>
      </c>
      <c r="F46" s="55">
        <v>3297</v>
      </c>
      <c r="G46" s="55">
        <v>9118</v>
      </c>
      <c r="H46" s="30">
        <f t="shared" si="0"/>
        <v>2765.5444343342433</v>
      </c>
      <c r="I46" s="55">
        <v>79</v>
      </c>
      <c r="J46" s="55">
        <v>2573</v>
      </c>
      <c r="K46" s="55">
        <v>6648</v>
      </c>
      <c r="L46" s="30">
        <f t="shared" si="1"/>
        <v>2583.7543723280214</v>
      </c>
      <c r="M46" s="55">
        <v>22</v>
      </c>
      <c r="N46" s="55">
        <v>724</v>
      </c>
      <c r="O46" s="55">
        <v>2470</v>
      </c>
      <c r="P46" s="31">
        <f t="shared" si="2"/>
        <v>3411.602209944751</v>
      </c>
    </row>
    <row r="47" spans="1:16" s="1" customFormat="1" ht="13.5" customHeight="1">
      <c r="A47" s="21"/>
      <c r="B47" s="58" t="s">
        <v>34</v>
      </c>
      <c r="C47" s="62"/>
      <c r="D47" s="55">
        <v>282</v>
      </c>
      <c r="E47" s="55">
        <v>334</v>
      </c>
      <c r="F47" s="55">
        <v>14047</v>
      </c>
      <c r="G47" s="55">
        <v>27967</v>
      </c>
      <c r="H47" s="30">
        <f t="shared" si="0"/>
        <v>1990.958923613583</v>
      </c>
      <c r="I47" s="55">
        <v>289</v>
      </c>
      <c r="J47" s="55">
        <v>12684</v>
      </c>
      <c r="K47" s="55">
        <v>22741</v>
      </c>
      <c r="L47" s="30">
        <f t="shared" si="1"/>
        <v>1792.888678650268</v>
      </c>
      <c r="M47" s="55">
        <v>45</v>
      </c>
      <c r="N47" s="55">
        <v>1363</v>
      </c>
      <c r="O47" s="55">
        <v>5226</v>
      </c>
      <c r="P47" s="31">
        <f t="shared" si="2"/>
        <v>3834.1892883345563</v>
      </c>
    </row>
    <row r="48" spans="1:16" s="1" customFormat="1" ht="13.5" customHeight="1">
      <c r="A48" s="19"/>
      <c r="B48" s="53" t="s">
        <v>35</v>
      </c>
      <c r="C48" s="61"/>
      <c r="D48" s="57">
        <v>379</v>
      </c>
      <c r="E48" s="57">
        <v>597</v>
      </c>
      <c r="F48" s="57">
        <v>31461</v>
      </c>
      <c r="G48" s="57">
        <v>34726</v>
      </c>
      <c r="H48" s="33">
        <f t="shared" si="0"/>
        <v>1103.779282286005</v>
      </c>
      <c r="I48" s="57">
        <v>509</v>
      </c>
      <c r="J48" s="57">
        <v>29469</v>
      </c>
      <c r="K48" s="57">
        <v>28356</v>
      </c>
      <c r="L48" s="33">
        <f t="shared" si="1"/>
        <v>962.2314975058536</v>
      </c>
      <c r="M48" s="57">
        <v>88</v>
      </c>
      <c r="N48" s="57">
        <v>1992</v>
      </c>
      <c r="O48" s="57">
        <v>6370</v>
      </c>
      <c r="P48" s="34">
        <f t="shared" si="2"/>
        <v>3197.7911646586344</v>
      </c>
    </row>
    <row r="49" spans="1:16" s="1" customFormat="1" ht="13.5" customHeight="1">
      <c r="A49" s="19"/>
      <c r="B49" s="53" t="s">
        <v>36</v>
      </c>
      <c r="C49" s="61"/>
      <c r="D49" s="55">
        <v>665</v>
      </c>
      <c r="E49" s="55">
        <v>1010</v>
      </c>
      <c r="F49" s="55">
        <v>36408</v>
      </c>
      <c r="G49" s="55">
        <v>65284</v>
      </c>
      <c r="H49" s="30">
        <f t="shared" si="0"/>
        <v>1793.1223906833661</v>
      </c>
      <c r="I49" s="55">
        <v>873</v>
      </c>
      <c r="J49" s="55">
        <v>32527</v>
      </c>
      <c r="K49" s="55">
        <v>53494</v>
      </c>
      <c r="L49" s="30">
        <f t="shared" si="1"/>
        <v>1644.6029452454884</v>
      </c>
      <c r="M49" s="55">
        <v>137</v>
      </c>
      <c r="N49" s="55">
        <v>3881</v>
      </c>
      <c r="O49" s="55">
        <v>11790</v>
      </c>
      <c r="P49" s="31">
        <f t="shared" si="2"/>
        <v>3037.8768358670445</v>
      </c>
    </row>
    <row r="50" spans="1:16" s="1" customFormat="1" ht="13.5" customHeight="1">
      <c r="A50" s="19"/>
      <c r="B50" s="53" t="s">
        <v>37</v>
      </c>
      <c r="C50" s="61"/>
      <c r="D50" s="55">
        <v>508</v>
      </c>
      <c r="E50" s="55">
        <v>732</v>
      </c>
      <c r="F50" s="55">
        <v>26625</v>
      </c>
      <c r="G50" s="55">
        <v>54570</v>
      </c>
      <c r="H50" s="30">
        <f t="shared" si="0"/>
        <v>2049.5774647887324</v>
      </c>
      <c r="I50" s="55">
        <v>648</v>
      </c>
      <c r="J50" s="55">
        <v>24458</v>
      </c>
      <c r="K50" s="55">
        <v>46905</v>
      </c>
      <c r="L50" s="30">
        <f t="shared" si="1"/>
        <v>1917.7774143429554</v>
      </c>
      <c r="M50" s="55">
        <v>84</v>
      </c>
      <c r="N50" s="55">
        <v>2167</v>
      </c>
      <c r="O50" s="55">
        <v>7665</v>
      </c>
      <c r="P50" s="31">
        <f t="shared" si="2"/>
        <v>3537.14813105676</v>
      </c>
    </row>
    <row r="51" spans="1:16" s="1" customFormat="1" ht="13.5" customHeight="1">
      <c r="A51" s="19"/>
      <c r="B51" s="53" t="s">
        <v>38</v>
      </c>
      <c r="C51" s="61"/>
      <c r="D51" s="55">
        <v>117</v>
      </c>
      <c r="E51" s="55">
        <v>147</v>
      </c>
      <c r="F51" s="55">
        <v>8793</v>
      </c>
      <c r="G51" s="55">
        <v>14591</v>
      </c>
      <c r="H51" s="30">
        <f t="shared" si="0"/>
        <v>1659.3881496645058</v>
      </c>
      <c r="I51" s="55">
        <v>141</v>
      </c>
      <c r="J51" s="55">
        <v>8603</v>
      </c>
      <c r="K51" s="55">
        <v>13762</v>
      </c>
      <c r="L51" s="30">
        <f t="shared" si="1"/>
        <v>1599.6745321399512</v>
      </c>
      <c r="M51" s="55">
        <v>6</v>
      </c>
      <c r="N51" s="55">
        <v>190</v>
      </c>
      <c r="O51" s="55">
        <v>829</v>
      </c>
      <c r="P51" s="31">
        <f t="shared" si="2"/>
        <v>4363.1578947368425</v>
      </c>
    </row>
    <row r="52" spans="1:16" s="1" customFormat="1" ht="13.5" customHeight="1">
      <c r="A52" s="21"/>
      <c r="B52" s="58" t="s">
        <v>39</v>
      </c>
      <c r="C52" s="62"/>
      <c r="D52" s="59">
        <v>757</v>
      </c>
      <c r="E52" s="59">
        <v>1292</v>
      </c>
      <c r="F52" s="59">
        <v>49220</v>
      </c>
      <c r="G52" s="59">
        <v>62319</v>
      </c>
      <c r="H52" s="36">
        <f t="shared" si="0"/>
        <v>1266.1316537992686</v>
      </c>
      <c r="I52" s="59">
        <v>1177</v>
      </c>
      <c r="J52" s="59">
        <v>46484</v>
      </c>
      <c r="K52" s="59">
        <v>51205</v>
      </c>
      <c r="L52" s="36">
        <f t="shared" si="1"/>
        <v>1101.5618277256692</v>
      </c>
      <c r="M52" s="59">
        <v>115</v>
      </c>
      <c r="N52" s="59">
        <v>2736</v>
      </c>
      <c r="O52" s="59">
        <v>11114</v>
      </c>
      <c r="P52" s="37">
        <f t="shared" si="2"/>
        <v>4062.1345029239765</v>
      </c>
    </row>
    <row r="53" spans="1:16" s="1" customFormat="1" ht="13.5" customHeight="1">
      <c r="A53" s="19"/>
      <c r="B53" s="53" t="s">
        <v>40</v>
      </c>
      <c r="C53" s="61"/>
      <c r="D53" s="55">
        <v>74</v>
      </c>
      <c r="E53" s="55">
        <v>88</v>
      </c>
      <c r="F53" s="55">
        <v>3851</v>
      </c>
      <c r="G53" s="55">
        <v>6009</v>
      </c>
      <c r="H53" s="30">
        <f t="shared" si="0"/>
        <v>1560.3739288496495</v>
      </c>
      <c r="I53" s="55">
        <v>83</v>
      </c>
      <c r="J53" s="55">
        <v>3769</v>
      </c>
      <c r="K53" s="55">
        <v>5586</v>
      </c>
      <c r="L53" s="30">
        <f t="shared" si="1"/>
        <v>1482.090740249403</v>
      </c>
      <c r="M53" s="55">
        <v>5</v>
      </c>
      <c r="N53" s="55">
        <v>82</v>
      </c>
      <c r="O53" s="55">
        <v>423</v>
      </c>
      <c r="P53" s="31">
        <f t="shared" si="2"/>
        <v>5158.536585365853</v>
      </c>
    </row>
    <row r="54" spans="1:16" s="1" customFormat="1" ht="17.25" customHeight="1">
      <c r="A54" s="43"/>
      <c r="B54" s="44" t="s">
        <v>41</v>
      </c>
      <c r="C54" s="45"/>
      <c r="D54" s="40">
        <f>SUM(D33:D53)</f>
        <v>8702</v>
      </c>
      <c r="E54" s="40">
        <f>SUM(E33:E53)</f>
        <v>11574</v>
      </c>
      <c r="F54" s="40">
        <f>SUM(F33:F53)</f>
        <v>573180</v>
      </c>
      <c r="G54" s="40">
        <f>SUM(G33:G53)</f>
        <v>826035</v>
      </c>
      <c r="H54" s="40">
        <f>G54/F54*1000</f>
        <v>1441.1441432010888</v>
      </c>
      <c r="I54" s="40">
        <f>SUM(I33:I53)</f>
        <v>9649</v>
      </c>
      <c r="J54" s="40">
        <f>SUM(J33:J53)</f>
        <v>518586</v>
      </c>
      <c r="K54" s="40">
        <f>SUM(K33:K53)</f>
        <v>649844</v>
      </c>
      <c r="L54" s="40">
        <f>K54/J54*1000</f>
        <v>1253.107488439719</v>
      </c>
      <c r="M54" s="46">
        <f>SUM(M33:M53)</f>
        <v>1925</v>
      </c>
      <c r="N54" s="40">
        <f>SUM(N33:N53)</f>
        <v>54594</v>
      </c>
      <c r="O54" s="41">
        <f>SUM(O33:O53)</f>
        <v>176191</v>
      </c>
      <c r="P54" s="42">
        <f>O54/N54*1000</f>
        <v>3227.29603985786</v>
      </c>
    </row>
    <row r="55" spans="1:16" s="1" customFormat="1" ht="17.25" customHeight="1">
      <c r="A55" s="47"/>
      <c r="B55" s="48" t="s">
        <v>42</v>
      </c>
      <c r="C55" s="49"/>
      <c r="D55" s="50">
        <f>D32+D54</f>
        <v>47242</v>
      </c>
      <c r="E55" s="50">
        <f>E32+E54</f>
        <v>61003</v>
      </c>
      <c r="F55" s="50">
        <f>F32+F54</f>
        <v>2872777</v>
      </c>
      <c r="G55" s="50">
        <f>G32+G54</f>
        <v>4472604</v>
      </c>
      <c r="H55" s="50">
        <f>G55/F55*1000</f>
        <v>1556.8921639236182</v>
      </c>
      <c r="I55" s="50">
        <f>I32+I54</f>
        <v>51708</v>
      </c>
      <c r="J55" s="50">
        <f>J32+J54</f>
        <v>2614940</v>
      </c>
      <c r="K55" s="50">
        <f>K32+K54</f>
        <v>3605825</v>
      </c>
      <c r="L55" s="50">
        <f>K55/J55*1000</f>
        <v>1378.9322125937879</v>
      </c>
      <c r="M55" s="50">
        <f>M32+M54</f>
        <v>9295</v>
      </c>
      <c r="N55" s="50">
        <f>N32+N54</f>
        <v>257837</v>
      </c>
      <c r="O55" s="51">
        <f>O32+O54</f>
        <v>866779</v>
      </c>
      <c r="P55" s="52">
        <f>O55/N55*1000</f>
        <v>3361.7324123380276</v>
      </c>
    </row>
    <row r="56" spans="15:16" ht="15.75" customHeight="1">
      <c r="O56" s="63" t="s">
        <v>59</v>
      </c>
      <c r="P56" s="63"/>
    </row>
  </sheetData>
  <sheetProtection/>
  <mergeCells count="8">
    <mergeCell ref="O56:P56"/>
    <mergeCell ref="M5:P5"/>
    <mergeCell ref="A10:C10"/>
    <mergeCell ref="A1:N1"/>
    <mergeCell ref="A3:N3"/>
    <mergeCell ref="A5:C5"/>
    <mergeCell ref="D5:H5"/>
    <mergeCell ref="I5:L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p99565</dc:creator>
  <cp:keywords/>
  <dc:description/>
  <cp:lastModifiedBy>Gifu</cp:lastModifiedBy>
  <cp:lastPrinted>2021-10-25T06:30:29Z</cp:lastPrinted>
  <dcterms:created xsi:type="dcterms:W3CDTF">2007-07-19T05:40:28Z</dcterms:created>
  <dcterms:modified xsi:type="dcterms:W3CDTF">2021-10-25T06:30:49Z</dcterms:modified>
  <cp:category/>
  <cp:version/>
  <cp:contentType/>
  <cp:contentStatus/>
</cp:coreProperties>
</file>