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d201908585\h\財政係（H-市町村18）\06_財政係その他\08_財政状況資料集\R2\17_HP掲載用\"/>
    </mc:Choice>
  </mc:AlternateContent>
  <bookViews>
    <workbookView xWindow="0" yWindow="0" windowWidth="15360" windowHeight="75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BW34" i="10"/>
  <c r="C34" i="10"/>
  <c r="BW35" i="10" l="1"/>
  <c r="BW36" i="10" s="1"/>
  <c r="BW37" i="10" s="1"/>
  <c r="BW38" i="10" s="1"/>
  <c r="BW39" i="10" s="1"/>
  <c r="BW40" i="10" s="1"/>
  <c r="BW41" i="10" s="1"/>
  <c r="BW42" i="10" s="1"/>
  <c r="BW43" i="10" s="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BE34" i="10"/>
  <c r="AM34" i="10"/>
  <c r="U34" i="10"/>
  <c r="U35" i="10" s="1"/>
</calcChain>
</file>

<file path=xl/sharedStrings.xml><?xml version="1.0" encoding="utf-8"?>
<sst xmlns="http://schemas.openxmlformats.org/spreadsheetml/2006/main" count="1174" uniqueCount="620">
  <si>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</si>
  <si>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</si>
  <si>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</si>
  <si>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</si>
  <si>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</si>
  <si>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</si>
  <si>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</si>
  <si>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</si>
  <si>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</si>
  <si>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</si>
  <si>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</si>
  <si>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</si>
  <si>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</si>
  <si>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</si>
  <si>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</si>
  <si>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</si>
  <si>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</si>
  <si>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</si>
  <si>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</si>
  <si>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</si>
  <si>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</si>
  <si>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</si>
  <si>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</si>
  <si>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</si>
  <si>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</si>
  <si>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</si>
  <si>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</si>
  <si>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</si>
  <si>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</si>
  <si>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</si>
  <si>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</si>
  <si>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</si>
  <si>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</si>
  <si>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</si>
  <si>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</si>
  <si>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</si>
  <si>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</si>
  <si>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</si>
  <si>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</si>
  <si>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</si>
  <si>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</si>
  <si>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</si>
  <si>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</si>
  <si>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</si>
  <si>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</si>
  <si>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</si>
  <si>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</si>
  <si>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</si>
  <si>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</si>
  <si>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</si>
  <si>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</si>
  <si>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</si>
  <si>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</si>
  <si>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</si>
  <si>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</si>
  <si>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</si>
  <si>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</si>
  <si>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</si>
  <si>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</si>
  <si>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</si>
  <si>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</si>
  <si>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</si>
  <si>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</si>
  <si>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</si>
  <si>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</si>
  <si>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</si>
  <si>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</si>
  <si>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</si>
  <si>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</si>
  <si>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</si>
  <si>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</si>
  <si>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</si>
  <si>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</si>
  <si>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</si>
  <si>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</si>
  <si>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</si>
  <si>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</si>
  <si>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</si>
  <si>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</si>
  <si>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</si>
  <si>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</si>
  <si>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</si>
  <si>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</si>
  <si>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</si>
  <si>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</si>
  <si>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Ⅲ－１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</si>
  <si>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</si>
  <si>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</si>
  <si>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</si>
  <si>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</si>
  <si>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</si>
  <si>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</si>
  <si>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</si>
  <si>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</si>
  <si>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</si>
  <si>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</si>
  <si>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</si>
  <si>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</si>
  <si>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安八町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</si>
  <si>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</si>
  <si>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</si>
  <si>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</si>
  <si>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</si>
  <si>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</si>
  <si>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</si>
  <si>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</si>
  <si>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</si>
  <si>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</si>
  <si>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</si>
  <si>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</si>
  <si>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</si>
  <si>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</si>
  <si>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</si>
  <si>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</si>
  <si>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</si>
  <si>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</si>
  <si>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</si>
  <si>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</si>
  <si>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</si>
  <si>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</si>
  <si>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</si>
  <si>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</si>
  <si>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</si>
  <si>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</si>
  <si>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</si>
  <si>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</si>
  <si>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</si>
  <si>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</si>
  <si>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</si>
  <si>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</si>
  <si>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</si>
  <si>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</si>
  <si>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</si>
  <si>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</si>
  <si>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</si>
  <si>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</si>
  <si>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</si>
  <si>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</si>
  <si>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</si>
  <si>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</si>
  <si>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</si>
  <si>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</si>
  <si>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</si>
  <si>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</si>
  <si>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</si>
  <si>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</si>
  <si>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</si>
  <si>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</si>
  <si>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</si>
  <si>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</si>
  <si>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</si>
  <si>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</si>
  <si>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</si>
  <si>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</si>
  <si>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</si>
  <si>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</si>
  <si>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</si>
  <si>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</si>
  <si>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</si>
  <si>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</si>
  <si>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</si>
  <si>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</si>
  <si>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</si>
  <si>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</si>
  <si>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</si>
  <si>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</si>
  <si>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</si>
  <si>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</si>
  <si>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</si>
  <si>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</si>
  <si>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</si>
  <si>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</si>
  <si>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</si>
  <si>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</si>
  <si>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</si>
  <si>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</si>
  <si>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</si>
  <si>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</si>
  <si>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</si>
  <si>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</si>
  <si>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</si>
  <si>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</si>
  <si>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</si>
  <si>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</si>
  <si>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</si>
  <si>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</si>
  <si>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</si>
  <si>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</si>
  <si>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</si>
  <si>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</si>
  <si>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</si>
  <si>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</si>
  <si>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</si>
  <si>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</si>
  <si>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</si>
  <si>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</si>
  <si>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</si>
  <si>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</si>
  <si>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</si>
  <si>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</si>
  <si>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</si>
  <si>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</si>
  <si>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</si>
  <si>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</si>
  <si>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</si>
  <si>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</si>
  <si>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</si>
  <si>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</si>
  <si>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</si>
  <si>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</si>
  <si>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</si>
  <si>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</si>
  <si>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</si>
  <si>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</si>
  <si>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</si>
  <si>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岐阜県安八町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</si>
  <si>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</si>
  <si>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</si>
  <si>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</si>
  <si>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</si>
  <si>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</si>
  <si>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</si>
  <si>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</si>
  <si>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</si>
  <si>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</si>
  <si>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</si>
  <si>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</si>
  <si>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</si>
  <si>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</si>
  <si>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</si>
  <si>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</si>
  <si>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</si>
  <si>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</si>
  <si>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</si>
  <si>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</si>
  <si>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</si>
  <si>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</si>
  <si>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</si>
  <si>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</si>
  <si>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</si>
  <si>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</si>
  <si>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</si>
  <si>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</si>
  <si>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</si>
  <si>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</si>
  <si>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</si>
  <si>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</si>
  <si>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</si>
  <si>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</si>
  <si>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</si>
  <si>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</si>
  <si>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</si>
  <si>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</si>
  <si>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</si>
  <si>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</si>
  <si>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</si>
  <si>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</si>
  <si>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</si>
  <si>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</si>
  <si>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</si>
  <si>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</si>
  <si>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</si>
  <si>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</si>
  <si>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</si>
  <si>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</si>
  <si>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</si>
  <si>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</si>
  <si>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</si>
  <si>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</si>
  <si>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</si>
  <si>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</si>
  <si>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</si>
  <si>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</si>
  <si>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</si>
  <si>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</si>
  <si>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</si>
  <si>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</si>
  <si>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</si>
  <si>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</si>
  <si>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</si>
  <si>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</si>
  <si>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</si>
  <si>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</si>
  <si>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</si>
  <si>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</si>
  <si>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</si>
  <si>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</si>
  <si>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</si>
  <si>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</si>
  <si>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</si>
  <si>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</si>
  <si>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</si>
  <si>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</si>
  <si>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</si>
  <si>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</si>
  <si>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</si>
  <si>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</si>
  <si>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</si>
  <si>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</si>
  <si>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</si>
  <si>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</si>
  <si>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</si>
  <si>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</si>
  <si>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</si>
  <si>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</si>
  <si>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</si>
  <si>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</si>
  <si>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</si>
  <si>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</si>
  <si>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</si>
  <si>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</si>
  <si>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</si>
  <si>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</si>
  <si>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</si>
  <si>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</si>
  <si>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</si>
  <si>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</si>
  <si>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</si>
  <si>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</si>
  <si>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</si>
  <si>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</si>
  <si>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</si>
  <si>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</si>
  <si>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</si>
  <si>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</si>
  <si>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</si>
  <si>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</si>
  <si>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</si>
  <si>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</si>
  <si>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</si>
  <si>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</si>
  <si>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</si>
  <si>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</si>
  <si>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</si>
  <si>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</si>
  <si>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</si>
  <si>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</si>
  <si>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</si>
  <si>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</si>
  <si>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</si>
  <si>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</si>
  <si>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</si>
  <si>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</si>
  <si>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</si>
  <si>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</si>
  <si>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</si>
  <si>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</si>
  <si>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</si>
  <si>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</si>
  <si>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</si>
  <si>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</si>
  <si>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</si>
  <si>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</si>
  <si>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</si>
  <si>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</si>
  <si>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</si>
  <si>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</si>
  <si>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</si>
  <si>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</si>
  <si>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</si>
  <si>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</si>
  <si>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</si>
  <si>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</si>
  <si>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</si>
  <si>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</si>
  <si>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</si>
  <si>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</si>
  <si>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</si>
  <si>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</si>
  <si>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岐阜県安八町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</si>
  <si>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</si>
  <si>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</si>
  <si>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</si>
  <si>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</si>
  <si>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</si>
  <si>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</si>
  <si>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</si>
  <si>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</si>
  <si>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</si>
  <si>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</si>
  <si>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</si>
  <si>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</si>
  <si>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</si>
  <si>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</si>
  <si>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</si>
  <si>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</si>
  <si>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</si>
  <si>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</si>
  <si>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</si>
  <si>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</si>
  <si>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児童発達支援事業特別会計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</si>
  <si>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</si>
  <si>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</si>
  <si>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</si>
  <si>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</si>
  <si>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</si>
  <si>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</si>
  <si>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</si>
  <si>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</si>
  <si>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</si>
  <si>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</si>
  <si>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</si>
  <si>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</si>
  <si>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</si>
  <si>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</si>
  <si>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</si>
  <si>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</si>
  <si>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</si>
  <si>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</si>
  <si>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</si>
  <si>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</si>
  <si>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</si>
  <si>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</si>
  <si>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</si>
  <si>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</si>
  <si>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</si>
  <si>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</si>
  <si>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</si>
  <si>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</si>
  <si>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</si>
  <si>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</si>
  <si>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</si>
  <si>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</si>
  <si>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</si>
  <si>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</si>
  <si>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</si>
  <si>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</si>
  <si>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</si>
  <si>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</si>
  <si>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</si>
  <si>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</si>
  <si>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</si>
  <si>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</si>
  <si>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</si>
  <si>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</si>
  <si>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</si>
  <si>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</si>
  <si>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</si>
  <si>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</si>
  <si>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</si>
  <si>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</si>
  <si>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</si>
  <si>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</si>
  <si>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</si>
  <si>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</si>
  <si>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</si>
  <si>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</si>
  <si>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</si>
  <si>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</si>
  <si>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</si>
  <si>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</si>
  <si>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</si>
  <si>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</si>
  <si>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</si>
  <si>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</si>
  <si>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</si>
  <si>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</si>
  <si>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</si>
  <si>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</si>
  <si>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</si>
  <si>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</si>
  <si>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</si>
  <si>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</si>
  <si>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</si>
  <si>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</si>
  <si>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</si>
  <si>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</si>
  <si>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</si>
  <si>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</si>
  <si>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</si>
  <si>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</si>
  <si>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</si>
  <si>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</si>
  <si>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</si>
  <si>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</si>
  <si>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</si>
  <si>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</si>
  <si>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</si>
  <si>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</si>
  <si>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</si>
  <si>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</si>
  <si>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</si>
  <si>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</si>
  <si>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</si>
  <si>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</si>
  <si>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</si>
  <si>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</si>
  <si>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</si>
  <si>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</si>
  <si>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</si>
  <si>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</si>
  <si>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</si>
  <si>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</si>
  <si>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</si>
  <si>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</si>
  <si>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</si>
  <si>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</si>
  <si>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</si>
  <si>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</si>
  <si>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</si>
  <si>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</si>
  <si>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</si>
  <si>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</si>
  <si>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</si>
  <si>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</si>
  <si>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</si>
  <si>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</si>
  <si>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</si>
  <si>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</si>
  <si>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</si>
  <si>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</si>
  <si>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</si>
  <si>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</si>
  <si>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</si>
  <si>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</si>
  <si>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</si>
  <si>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</si>
  <si>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</si>
  <si>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</si>
  <si>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</si>
  <si>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</si>
  <si>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</si>
  <si>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</si>
  <si>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</si>
  <si>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</si>
  <si>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</si>
  <si>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</si>
  <si>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</si>
  <si>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</si>
  <si>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</si>
  <si>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</si>
  <si>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</si>
  <si>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</si>
  <si>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</si>
  <si>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</si>
  <si>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</si>
  <si>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</si>
  <si>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</si>
  <si>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</si>
  <si>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</si>
  <si>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</si>
  <si>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</si>
  <si>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</si>
  <si>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</si>
  <si>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</si>
  <si>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</si>
  <si>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</si>
  <si>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</si>
  <si>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</si>
  <si>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</si>
  <si>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</si>
  <si>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</si>
  <si>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</si>
  <si>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</si>
  <si>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</si>
  <si>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</si>
  <si>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</si>
  <si>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</si>
  <si>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</si>
  <si>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</si>
  <si>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</si>
  <si>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</si>
  <si>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</si>
  <si>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</si>
  <si>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0.43</t>
  </si>
  <si>
    <t>▲ 6.85</t>
  </si>
  <si>
    <t>▲ 5.26</t>
  </si>
  <si>
    <t>▲ 2.63</t>
  </si>
  <si>
    <t>水道事業会計</t>
  </si>
  <si>
    <t>一般会計</t>
  </si>
  <si>
    <t>国民健康保険特別会計</t>
  </si>
  <si>
    <t>公共下水道事業特別会計</t>
  </si>
  <si>
    <t>後期高齢者医療特別会計</t>
  </si>
  <si>
    <t>児童発達支援事業特別会計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</si>
  <si>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</si>
  <si>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</si>
  <si>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</si>
  <si>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</si>
  <si>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</si>
  <si>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</si>
  <si>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</si>
  <si>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</si>
  <si>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安八町土地開発公社</t>
    <rPh sb="0" eb="3">
      <t>アンパチチョウ</t>
    </rPh>
    <rPh sb="3" eb="5">
      <t>トチ</t>
    </rPh>
    <rPh sb="5" eb="7">
      <t>カイハツ</t>
    </rPh>
    <rPh sb="7" eb="9">
      <t>コウシャ</t>
    </rPh>
    <phoneticPr fontId="2"/>
  </si>
  <si>
    <t>-</t>
    <phoneticPr fontId="2"/>
  </si>
  <si>
    <t>大垣衛生施設組合</t>
    <rPh sb="0" eb="2">
      <t>オオガキ</t>
    </rPh>
    <rPh sb="2" eb="4">
      <t>エイセイ</t>
    </rPh>
    <rPh sb="4" eb="6">
      <t>シセツ</t>
    </rPh>
    <rPh sb="6" eb="8">
      <t>クミアイ</t>
    </rPh>
    <phoneticPr fontId="2"/>
  </si>
  <si>
    <t>大垣市安八郡安八町東安中学校組合</t>
  </si>
  <si>
    <t>大垣消防組合</t>
  </si>
  <si>
    <t>西濃環境整備組合</t>
  </si>
  <si>
    <t>西南濃老人福祉施設事務組合</t>
  </si>
  <si>
    <t>西南濃粗大廃棄物処理組合</t>
  </si>
  <si>
    <t>安八郡広域連合（一般会計）</t>
    <rPh sb="8" eb="10">
      <t>イッパン</t>
    </rPh>
    <rPh sb="10" eb="12">
      <t>カイケイ</t>
    </rPh>
    <phoneticPr fontId="2"/>
  </si>
  <si>
    <t>安八郡広域連合（特別会計）</t>
    <rPh sb="8" eb="10">
      <t>トクベツ</t>
    </rPh>
    <phoneticPr fontId="2"/>
  </si>
  <si>
    <t>後期高齢者医療連合（一般会計）</t>
  </si>
  <si>
    <t>後期高齢者医療連合（特別会計）</t>
  </si>
  <si>
    <t>岐阜県市町村会館組合</t>
  </si>
  <si>
    <t>岐阜県市町村職員退職手当組合</t>
  </si>
  <si>
    <t>あすわ苑老人福祉施設事務組合</t>
    <rPh sb="4" eb="6">
      <t>ロウジン</t>
    </rPh>
    <rPh sb="6" eb="8">
      <t>フクシ</t>
    </rPh>
    <rPh sb="8" eb="10">
      <t>シセツ</t>
    </rPh>
    <rPh sb="10" eb="12">
      <t>ジム</t>
    </rPh>
    <rPh sb="12" eb="14">
      <t>クミアイ</t>
    </rPh>
    <phoneticPr fontId="2"/>
  </si>
  <si>
    <t>スマートインターチェンジ建設基金</t>
    <rPh sb="12" eb="14">
      <t>ケンセツ</t>
    </rPh>
    <rPh sb="14" eb="16">
      <t>キキン</t>
    </rPh>
    <phoneticPr fontId="2"/>
  </si>
  <si>
    <t>地域福祉基金</t>
    <rPh sb="0" eb="2">
      <t>チイキ</t>
    </rPh>
    <rPh sb="2" eb="4">
      <t>フクシ</t>
    </rPh>
    <rPh sb="4" eb="6">
      <t>キキン</t>
    </rPh>
    <phoneticPr fontId="2"/>
  </si>
  <si>
    <t>ふるさと農村活性化対策基金</t>
    <rPh sb="4" eb="6">
      <t>ノウソン</t>
    </rPh>
    <rPh sb="6" eb="9">
      <t>カッセイカ</t>
    </rPh>
    <rPh sb="9" eb="11">
      <t>タイサク</t>
    </rPh>
    <rPh sb="11" eb="13">
      <t>キキン</t>
    </rPh>
    <phoneticPr fontId="2"/>
  </si>
  <si>
    <t>ふるさと基金</t>
    <rPh sb="4" eb="6">
      <t>キキン</t>
    </rPh>
    <phoneticPr fontId="2"/>
  </si>
  <si>
    <t>-</t>
    <phoneticPr fontId="2"/>
  </si>
  <si>
    <t>基金繰入142百万円</t>
    <rPh sb="0" eb="2">
      <t>キキン</t>
    </rPh>
    <rPh sb="2" eb="4">
      <t>クリイレ</t>
    </rPh>
    <rPh sb="7" eb="10">
      <t>ヒャクマンエン</t>
    </rPh>
    <phoneticPr fontId="2"/>
  </si>
  <si>
    <t>基金繰入27百万円</t>
    <rPh sb="0" eb="2">
      <t>キキン</t>
    </rPh>
    <rPh sb="2" eb="4">
      <t>クリイレ</t>
    </rPh>
    <rPh sb="6" eb="7">
      <t>ヒャク</t>
    </rPh>
    <rPh sb="7" eb="9">
      <t>マンエン</t>
    </rPh>
    <phoneticPr fontId="2"/>
  </si>
  <si>
    <t>基金繰入21百万円</t>
    <rPh sb="0" eb="2">
      <t>キキン</t>
    </rPh>
    <rPh sb="2" eb="4">
      <t>クリイレ</t>
    </rPh>
    <rPh sb="6" eb="7">
      <t>ヒャク</t>
    </rPh>
    <rPh sb="7" eb="9">
      <t>マンエン</t>
    </rPh>
    <phoneticPr fontId="2"/>
  </si>
  <si>
    <t>基金繰入116百万円</t>
    <rPh sb="0" eb="2">
      <t>キキン</t>
    </rPh>
    <rPh sb="2" eb="4">
      <t>クリイレ</t>
    </rPh>
    <rPh sb="7" eb="8">
      <t>ヒャク</t>
    </rPh>
    <rPh sb="8" eb="10">
      <t>マンエン</t>
    </rPh>
    <phoneticPr fontId="2"/>
  </si>
  <si>
    <t>基金繰入21百万円</t>
    <rPh sb="0" eb="2">
      <t>キキン</t>
    </rPh>
    <rPh sb="2" eb="4">
      <t>クリイレ</t>
    </rPh>
    <rPh sb="6" eb="9">
      <t>ヒャクマンエン</t>
    </rPh>
    <phoneticPr fontId="2"/>
  </si>
  <si>
    <t>基金繰入2,348百万円</t>
    <rPh sb="0" eb="2">
      <t>キキン</t>
    </rPh>
    <rPh sb="2" eb="4">
      <t>クリイレ</t>
    </rPh>
    <rPh sb="9" eb="11">
      <t>ヒャクマン</t>
    </rPh>
    <rPh sb="11" eb="12">
      <t>エン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</si>
  <si>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</si>
  <si>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</si>
  <si>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</si>
  <si>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</si>
  <si>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</si>
  <si>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将来負担比率については、平成25年度から29年度にかけてスマートインターチェンジ建設事業による公債費残高が増加したため、上昇している。
今後は、過度な将来負担とならないよう数値に注意しながら計画的に財政運営を進めて行く。</t>
    <rPh sb="0" eb="2">
      <t>ショウライ</t>
    </rPh>
    <rPh sb="2" eb="4">
      <t>フタン</t>
    </rPh>
    <rPh sb="4" eb="6">
      <t>ヒリツ</t>
    </rPh>
    <rPh sb="40" eb="42">
      <t>ケンセツ</t>
    </rPh>
    <rPh sb="42" eb="44">
      <t>ジギョウ</t>
    </rPh>
    <rPh sb="47" eb="50">
      <t>コウサイヒ</t>
    </rPh>
    <rPh sb="50" eb="52">
      <t>ザンダカ</t>
    </rPh>
    <rPh sb="53" eb="55">
      <t>ゾウカ</t>
    </rPh>
    <rPh sb="60" eb="62">
      <t>ジョウショウ</t>
    </rPh>
    <rPh sb="68" eb="70">
      <t>コンゴ</t>
    </rPh>
    <rPh sb="72" eb="74">
      <t>カド</t>
    </rPh>
    <rPh sb="75" eb="77">
      <t>ショウライ</t>
    </rPh>
    <rPh sb="77" eb="79">
      <t>フタン</t>
    </rPh>
    <rPh sb="86" eb="88">
      <t>スウチ</t>
    </rPh>
    <rPh sb="89" eb="91">
      <t>チュウイ</t>
    </rPh>
    <rPh sb="95" eb="98">
      <t>ケイカクテキ</t>
    </rPh>
    <rPh sb="99" eb="101">
      <t>ザイセイ</t>
    </rPh>
    <rPh sb="101" eb="103">
      <t>ウンエイ</t>
    </rPh>
    <rPh sb="104" eb="105">
      <t>スス</t>
    </rPh>
    <rPh sb="107" eb="108">
      <t>イ</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</si>
  <si>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</si>
  <si>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</si>
  <si>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</si>
  <si>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有形固定資産減価償却率については、建設事業が一時期に集中したことにより、平均よりも若干高い。今後は、公共施設等総合管理計画に基づき、施設の統廃合を進めていく。</t>
    <rPh sb="0" eb="2">
      <t>ユウケイ</t>
    </rPh>
    <rPh sb="2" eb="4">
      <t>コテイ</t>
    </rPh>
    <rPh sb="4" eb="6">
      <t>シサン</t>
    </rPh>
    <rPh sb="6" eb="8">
      <t>ゲンカ</t>
    </rPh>
    <rPh sb="8" eb="10">
      <t>ショウキャク</t>
    </rPh>
    <rPh sb="10" eb="11">
      <t>リツ</t>
    </rPh>
    <rPh sb="17" eb="19">
      <t>ケンセツ</t>
    </rPh>
    <rPh sb="19" eb="21">
      <t>ジギョウ</t>
    </rPh>
    <rPh sb="22" eb="25">
      <t>イチジキ</t>
    </rPh>
    <rPh sb="26" eb="28">
      <t>シュウチュウ</t>
    </rPh>
    <rPh sb="36" eb="38">
      <t>ヘイキン</t>
    </rPh>
    <rPh sb="41" eb="43">
      <t>ジャッカン</t>
    </rPh>
    <rPh sb="43" eb="44">
      <t>タカ</t>
    </rPh>
    <rPh sb="46" eb="48">
      <t>コンゴ</t>
    </rPh>
    <rPh sb="50" eb="52">
      <t>コウキョウ</t>
    </rPh>
    <rPh sb="52" eb="54">
      <t>シセツ</t>
    </rPh>
    <rPh sb="54" eb="55">
      <t>トウ</t>
    </rPh>
    <rPh sb="55" eb="57">
      <t>ソウゴウ</t>
    </rPh>
    <rPh sb="57" eb="59">
      <t>カンリ</t>
    </rPh>
    <rPh sb="59" eb="61">
      <t>ケイカク</t>
    </rPh>
    <rPh sb="62" eb="63">
      <t>モト</t>
    </rPh>
    <rPh sb="66" eb="68">
      <t>シセツ</t>
    </rPh>
    <rPh sb="69" eb="72">
      <t>トウハイゴウ</t>
    </rPh>
    <rPh sb="73" eb="74">
      <t>スス</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</si>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</sst>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106092</c:v>
                </c:pt>
                <c:pt idx="1">
                  <c:v>78903</c:v>
                </c:pt>
                <c:pt idx="2">
                  <c:v>82993</c:v>
                </c:pt>
                <c:pt idx="3">
                  <c:v>108252</c:v>
                </c:pt>
                <c:pt idx="4">
                  <c:v>93492</c:v>
                </c:pt>
              </c:numCache>
            </c:numRef>
          </c:val>
          <c:smooth val="0"/>
          <c:extLst>
            <c:ext xmlns:c16="http://schemas.microsoft.com/office/drawing/2014/chart" uri="{C3380CC4-5D6E-409C-BE32-E72D297353CC}">
              <c16:uniqueId val="{00000000-1D0F-461A-9788-61751C7E0D4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66011</c:v>
                </c:pt>
                <c:pt idx="1">
                  <c:v>71571</c:v>
                </c:pt>
                <c:pt idx="2">
                  <c:v>120389</c:v>
                </c:pt>
                <c:pt idx="3">
                  <c:v>65988</c:v>
                </c:pt>
                <c:pt idx="4">
                  <c:v>37045</c:v>
                </c:pt>
              </c:numCache>
            </c:numRef>
          </c:val>
          <c:smooth val="0"/>
          <c:extLst>
            <c:ext xmlns:c16="http://schemas.microsoft.com/office/drawing/2014/chart" uri="{C3380CC4-5D6E-409C-BE32-E72D297353CC}">
              <c16:uniqueId val="{00000001-1D0F-461A-9788-61751C7E0D4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8.27</c:v>
                </c:pt>
                <c:pt idx="1">
                  <c:v>6.74</c:v>
                </c:pt>
                <c:pt idx="2">
                  <c:v>9.51</c:v>
                </c:pt>
                <c:pt idx="3">
                  <c:v>8.73</c:v>
                </c:pt>
                <c:pt idx="4">
                  <c:v>10.44</c:v>
                </c:pt>
              </c:numCache>
            </c:numRef>
          </c:val>
          <c:extLst>
            <c:ext xmlns:c16="http://schemas.microsoft.com/office/drawing/2014/chart" uri="{C3380CC4-5D6E-409C-BE32-E72D297353CC}">
              <c16:uniqueId val="{00000000-9F67-4B5B-AEA7-69856C0BD48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9.52</c:v>
                </c:pt>
                <c:pt idx="1">
                  <c:v>8.19</c:v>
                </c:pt>
                <c:pt idx="2">
                  <c:v>3.19</c:v>
                </c:pt>
                <c:pt idx="3">
                  <c:v>6.66</c:v>
                </c:pt>
                <c:pt idx="4">
                  <c:v>9.44</c:v>
                </c:pt>
              </c:numCache>
            </c:numRef>
          </c:val>
          <c:extLst>
            <c:ext xmlns:c16="http://schemas.microsoft.com/office/drawing/2014/chart" uri="{C3380CC4-5D6E-409C-BE32-E72D297353CC}">
              <c16:uniqueId val="{00000001-9F67-4B5B-AEA7-69856C0BD48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-0.43</c:v>
                </c:pt>
                <c:pt idx="1">
                  <c:v>-6.85</c:v>
                </c:pt>
                <c:pt idx="2">
                  <c:v>-5.26</c:v>
                </c:pt>
                <c:pt idx="3">
                  <c:v>-2.63</c:v>
                </c:pt>
                <c:pt idx="4">
                  <c:v>0.12</c:v>
                </c:pt>
              </c:numCache>
            </c:numRef>
          </c:val>
          <c:smooth val="0"/>
          <c:extLst>
            <c:ext xmlns:c16="http://schemas.microsoft.com/office/drawing/2014/chart" uri="{C3380CC4-5D6E-409C-BE32-E72D297353CC}">
              <c16:uniqueId val="{00000002-9F67-4B5B-AEA7-69856C0BD48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56F-48B6-A190-472E75013A0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56F-48B6-A190-472E75013A0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56F-48B6-A190-472E75013A0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56F-48B6-A190-472E75013A06}"/>
            </c:ext>
          </c:extLst>
        </c:ser>
        <c:ser>
          <c:idx val="4"/>
          <c:order val="4"/>
          <c:tx>
            <c:strRef>
              <c:f>データシート!$A$31</c:f>
              <c:strCache>
                <c:ptCount val="1"/>
                <c:pt idx="0">
                  <c:v>児童発達支援事業特別会計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0.09</c:v>
                </c:pt>
                <c:pt idx="8">
                  <c:v>#N/A</c:v>
                </c:pt>
                <c:pt idx="9">
                  <c:v>0.01</c:v>
                </c:pt>
              </c:numCache>
            </c:numRef>
          </c:val>
          <c:extLst>
            <c:ext xmlns:c16="http://schemas.microsoft.com/office/drawing/2014/chart" uri="{C3380CC4-5D6E-409C-BE32-E72D297353CC}">
              <c16:uniqueId val="{00000004-C56F-48B6-A190-472E75013A0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0.08</c:v>
                </c:pt>
                <c:pt idx="2">
                  <c:v>#N/A</c:v>
                </c:pt>
                <c:pt idx="3">
                  <c:v>0.1</c:v>
                </c:pt>
                <c:pt idx="4">
                  <c:v>#N/A</c:v>
                </c:pt>
                <c:pt idx="5">
                  <c:v>0.09</c:v>
                </c:pt>
                <c:pt idx="6">
                  <c:v>#N/A</c:v>
                </c:pt>
                <c:pt idx="7">
                  <c:v>0.11</c:v>
                </c:pt>
                <c:pt idx="8">
                  <c:v>#N/A</c:v>
                </c:pt>
                <c:pt idx="9">
                  <c:v>0.1</c:v>
                </c:pt>
              </c:numCache>
            </c:numRef>
          </c:val>
          <c:extLst>
            <c:ext xmlns:c16="http://schemas.microsoft.com/office/drawing/2014/chart" uri="{C3380CC4-5D6E-409C-BE32-E72D297353CC}">
              <c16:uniqueId val="{00000005-C56F-48B6-A190-472E75013A06}"/>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1.1100000000000001</c:v>
                </c:pt>
                <c:pt idx="2">
                  <c:v>#N/A</c:v>
                </c:pt>
                <c:pt idx="3">
                  <c:v>0.41</c:v>
                </c:pt>
                <c:pt idx="4">
                  <c:v>#N/A</c:v>
                </c:pt>
                <c:pt idx="5">
                  <c:v>0.77</c:v>
                </c:pt>
                <c:pt idx="6">
                  <c:v>#N/A</c:v>
                </c:pt>
                <c:pt idx="7">
                  <c:v>0.08</c:v>
                </c:pt>
                <c:pt idx="8">
                  <c:v>#N/A</c:v>
                </c:pt>
                <c:pt idx="9">
                  <c:v>0.3</c:v>
                </c:pt>
              </c:numCache>
            </c:numRef>
          </c:val>
          <c:extLst>
            <c:ext xmlns:c16="http://schemas.microsoft.com/office/drawing/2014/chart" uri="{C3380CC4-5D6E-409C-BE32-E72D297353CC}">
              <c16:uniqueId val="{00000006-C56F-48B6-A190-472E75013A0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1.1599999999999999</c:v>
                </c:pt>
                <c:pt idx="2">
                  <c:v>#N/A</c:v>
                </c:pt>
                <c:pt idx="3">
                  <c:v>1.97</c:v>
                </c:pt>
                <c:pt idx="4">
                  <c:v>#N/A</c:v>
                </c:pt>
                <c:pt idx="5">
                  <c:v>1.08</c:v>
                </c:pt>
                <c:pt idx="6">
                  <c:v>#N/A</c:v>
                </c:pt>
                <c:pt idx="7">
                  <c:v>0.61</c:v>
                </c:pt>
                <c:pt idx="8">
                  <c:v>#N/A</c:v>
                </c:pt>
                <c:pt idx="9">
                  <c:v>1.39</c:v>
                </c:pt>
              </c:numCache>
            </c:numRef>
          </c:val>
          <c:extLst>
            <c:ext xmlns:c16="http://schemas.microsoft.com/office/drawing/2014/chart" uri="{C3380CC4-5D6E-409C-BE32-E72D297353CC}">
              <c16:uniqueId val="{00000007-C56F-48B6-A190-472E75013A0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8.27</c:v>
                </c:pt>
                <c:pt idx="2">
                  <c:v>#N/A</c:v>
                </c:pt>
                <c:pt idx="3">
                  <c:v>6.74</c:v>
                </c:pt>
                <c:pt idx="4">
                  <c:v>#N/A</c:v>
                </c:pt>
                <c:pt idx="5">
                  <c:v>10.56</c:v>
                </c:pt>
                <c:pt idx="6">
                  <c:v>#N/A</c:v>
                </c:pt>
                <c:pt idx="7">
                  <c:v>8.7200000000000006</c:v>
                </c:pt>
                <c:pt idx="8">
                  <c:v>#N/A</c:v>
                </c:pt>
                <c:pt idx="9">
                  <c:v>10.41</c:v>
                </c:pt>
              </c:numCache>
            </c:numRef>
          </c:val>
          <c:extLst>
            <c:ext xmlns:c16="http://schemas.microsoft.com/office/drawing/2014/chart" uri="{C3380CC4-5D6E-409C-BE32-E72D297353CC}">
              <c16:uniqueId val="{00000008-C56F-48B6-A190-472E75013A0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16.02</c:v>
                </c:pt>
                <c:pt idx="2">
                  <c:v>#N/A</c:v>
                </c:pt>
                <c:pt idx="3">
                  <c:v>17.82</c:v>
                </c:pt>
                <c:pt idx="4">
                  <c:v>#N/A</c:v>
                </c:pt>
                <c:pt idx="5">
                  <c:v>17.63</c:v>
                </c:pt>
                <c:pt idx="6">
                  <c:v>#N/A</c:v>
                </c:pt>
                <c:pt idx="7">
                  <c:v>18.93</c:v>
                </c:pt>
                <c:pt idx="8">
                  <c:v>#N/A</c:v>
                </c:pt>
                <c:pt idx="9">
                  <c:v>21.74</c:v>
                </c:pt>
              </c:numCache>
            </c:numRef>
          </c:val>
          <c:extLst>
            <c:ext xmlns:c16="http://schemas.microsoft.com/office/drawing/2014/chart" uri="{C3380CC4-5D6E-409C-BE32-E72D297353CC}">
              <c16:uniqueId val="{00000009-C56F-48B6-A190-472E75013A0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652</c:v>
                </c:pt>
                <c:pt idx="5">
                  <c:v>669</c:v>
                </c:pt>
                <c:pt idx="8">
                  <c:v>588</c:v>
                </c:pt>
                <c:pt idx="11">
                  <c:v>587</c:v>
                </c:pt>
                <c:pt idx="14">
                  <c:v>600</c:v>
                </c:pt>
              </c:numCache>
            </c:numRef>
          </c:val>
          <c:extLst>
            <c:ext xmlns:c16="http://schemas.microsoft.com/office/drawing/2014/chart" uri="{C3380CC4-5D6E-409C-BE32-E72D297353CC}">
              <c16:uniqueId val="{00000000-FF3F-4F3D-9F9E-FE633F62EE4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F3F-4F3D-9F9E-FE633F62EE4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F3F-4F3D-9F9E-FE633F62EE4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49</c:v>
                </c:pt>
                <c:pt idx="3">
                  <c:v>37</c:v>
                </c:pt>
                <c:pt idx="6">
                  <c:v>46</c:v>
                </c:pt>
                <c:pt idx="9">
                  <c:v>27</c:v>
                </c:pt>
                <c:pt idx="12">
                  <c:v>24</c:v>
                </c:pt>
              </c:numCache>
            </c:numRef>
          </c:val>
          <c:extLst>
            <c:ext xmlns:c16="http://schemas.microsoft.com/office/drawing/2014/chart" uri="{C3380CC4-5D6E-409C-BE32-E72D297353CC}">
              <c16:uniqueId val="{00000003-FF3F-4F3D-9F9E-FE633F62EE4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312</c:v>
                </c:pt>
                <c:pt idx="3">
                  <c:v>336</c:v>
                </c:pt>
                <c:pt idx="6">
                  <c:v>368</c:v>
                </c:pt>
                <c:pt idx="9">
                  <c:v>378</c:v>
                </c:pt>
                <c:pt idx="12">
                  <c:v>413</c:v>
                </c:pt>
              </c:numCache>
            </c:numRef>
          </c:val>
          <c:extLst>
            <c:ext xmlns:c16="http://schemas.microsoft.com/office/drawing/2014/chart" uri="{C3380CC4-5D6E-409C-BE32-E72D297353CC}">
              <c16:uniqueId val="{00000004-FF3F-4F3D-9F9E-FE633F62EE4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F3F-4F3D-9F9E-FE633F62EE4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F3F-4F3D-9F9E-FE633F62EE4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685</c:v>
                </c:pt>
                <c:pt idx="3">
                  <c:v>708</c:v>
                </c:pt>
                <c:pt idx="6">
                  <c:v>606</c:v>
                </c:pt>
                <c:pt idx="9">
                  <c:v>542</c:v>
                </c:pt>
                <c:pt idx="12">
                  <c:v>569</c:v>
                </c:pt>
              </c:numCache>
            </c:numRef>
          </c:val>
          <c:extLst>
            <c:ext xmlns:c16="http://schemas.microsoft.com/office/drawing/2014/chart" uri="{C3380CC4-5D6E-409C-BE32-E72D297353CC}">
              <c16:uniqueId val="{00000007-FF3F-4F3D-9F9E-FE633F62EE4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394</c:v>
                </c:pt>
                <c:pt idx="2">
                  <c:v>#N/A</c:v>
                </c:pt>
                <c:pt idx="3">
                  <c:v>#N/A</c:v>
                </c:pt>
                <c:pt idx="4">
                  <c:v>412</c:v>
                </c:pt>
                <c:pt idx="5">
                  <c:v>#N/A</c:v>
                </c:pt>
                <c:pt idx="6">
                  <c:v>#N/A</c:v>
                </c:pt>
                <c:pt idx="7">
                  <c:v>432</c:v>
                </c:pt>
                <c:pt idx="8">
                  <c:v>#N/A</c:v>
                </c:pt>
                <c:pt idx="9">
                  <c:v>#N/A</c:v>
                </c:pt>
                <c:pt idx="10">
                  <c:v>360</c:v>
                </c:pt>
                <c:pt idx="11">
                  <c:v>#N/A</c:v>
                </c:pt>
                <c:pt idx="12">
                  <c:v>#N/A</c:v>
                </c:pt>
                <c:pt idx="13">
                  <c:v>406</c:v>
                </c:pt>
                <c:pt idx="14">
                  <c:v>#N/A</c:v>
                </c:pt>
              </c:numCache>
            </c:numRef>
          </c:val>
          <c:smooth val="0"/>
          <c:extLst>
            <c:ext xmlns:c16="http://schemas.microsoft.com/office/drawing/2014/chart" uri="{C3380CC4-5D6E-409C-BE32-E72D297353CC}">
              <c16:uniqueId val="{00000008-FF3F-4F3D-9F9E-FE633F62EE4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7762</c:v>
                </c:pt>
                <c:pt idx="5">
                  <c:v>7051</c:v>
                </c:pt>
                <c:pt idx="8">
                  <c:v>7543</c:v>
                </c:pt>
                <c:pt idx="11">
                  <c:v>7215</c:v>
                </c:pt>
                <c:pt idx="14">
                  <c:v>7038</c:v>
                </c:pt>
              </c:numCache>
            </c:numRef>
          </c:val>
          <c:extLst>
            <c:ext xmlns:c16="http://schemas.microsoft.com/office/drawing/2014/chart" uri="{C3380CC4-5D6E-409C-BE32-E72D297353CC}">
              <c16:uniqueId val="{00000000-3BF1-4997-885A-9F349E74C4F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148</c:v>
                </c:pt>
                <c:pt idx="5">
                  <c:v>129</c:v>
                </c:pt>
                <c:pt idx="8">
                  <c:v>107</c:v>
                </c:pt>
                <c:pt idx="11">
                  <c:v>97</c:v>
                </c:pt>
                <c:pt idx="14">
                  <c:v>72</c:v>
                </c:pt>
              </c:numCache>
            </c:numRef>
          </c:val>
          <c:extLst>
            <c:ext xmlns:c16="http://schemas.microsoft.com/office/drawing/2014/chart" uri="{C3380CC4-5D6E-409C-BE32-E72D297353CC}">
              <c16:uniqueId val="{00000001-3BF1-4997-885A-9F349E74C4F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704</c:v>
                </c:pt>
                <c:pt idx="5">
                  <c:v>623</c:v>
                </c:pt>
                <c:pt idx="8">
                  <c:v>448</c:v>
                </c:pt>
                <c:pt idx="11">
                  <c:v>554</c:v>
                </c:pt>
                <c:pt idx="14">
                  <c:v>627</c:v>
                </c:pt>
              </c:numCache>
            </c:numRef>
          </c:val>
          <c:extLst>
            <c:ext xmlns:c16="http://schemas.microsoft.com/office/drawing/2014/chart" uri="{C3380CC4-5D6E-409C-BE32-E72D297353CC}">
              <c16:uniqueId val="{00000002-3BF1-4997-885A-9F349E74C4F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BF1-4997-885A-9F349E74C4F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BF1-4997-885A-9F349E74C4F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531</c:v>
                </c:pt>
                <c:pt idx="3">
                  <c:v>294</c:v>
                </c:pt>
                <c:pt idx="6">
                  <c:v>462</c:v>
                </c:pt>
                <c:pt idx="9">
                  <c:v>401</c:v>
                </c:pt>
                <c:pt idx="12">
                  <c:v>418</c:v>
                </c:pt>
              </c:numCache>
            </c:numRef>
          </c:val>
          <c:extLst>
            <c:ext xmlns:c16="http://schemas.microsoft.com/office/drawing/2014/chart" uri="{C3380CC4-5D6E-409C-BE32-E72D297353CC}">
              <c16:uniqueId val="{00000005-3BF1-4997-885A-9F349E74C4F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419</c:v>
                </c:pt>
                <c:pt idx="3">
                  <c:v>448</c:v>
                </c:pt>
                <c:pt idx="6">
                  <c:v>320</c:v>
                </c:pt>
                <c:pt idx="9">
                  <c:v>298</c:v>
                </c:pt>
                <c:pt idx="12">
                  <c:v>314</c:v>
                </c:pt>
              </c:numCache>
            </c:numRef>
          </c:val>
          <c:extLst>
            <c:ext xmlns:c16="http://schemas.microsoft.com/office/drawing/2014/chart" uri="{C3380CC4-5D6E-409C-BE32-E72D297353CC}">
              <c16:uniqueId val="{00000006-3BF1-4997-885A-9F349E74C4F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233</c:v>
                </c:pt>
                <c:pt idx="3">
                  <c:v>269</c:v>
                </c:pt>
                <c:pt idx="6">
                  <c:v>267</c:v>
                </c:pt>
                <c:pt idx="9">
                  <c:v>262</c:v>
                </c:pt>
                <c:pt idx="12">
                  <c:v>267</c:v>
                </c:pt>
              </c:numCache>
            </c:numRef>
          </c:val>
          <c:extLst>
            <c:ext xmlns:c16="http://schemas.microsoft.com/office/drawing/2014/chart" uri="{C3380CC4-5D6E-409C-BE32-E72D297353CC}">
              <c16:uniqueId val="{00000007-3BF1-4997-885A-9F349E74C4F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3751</c:v>
                </c:pt>
                <c:pt idx="3">
                  <c:v>3657</c:v>
                </c:pt>
                <c:pt idx="6">
                  <c:v>3637</c:v>
                </c:pt>
                <c:pt idx="9">
                  <c:v>3629</c:v>
                </c:pt>
                <c:pt idx="12">
                  <c:v>3578</c:v>
                </c:pt>
              </c:numCache>
            </c:numRef>
          </c:val>
          <c:extLst>
            <c:ext xmlns:c16="http://schemas.microsoft.com/office/drawing/2014/chart" uri="{C3380CC4-5D6E-409C-BE32-E72D297353CC}">
              <c16:uniqueId val="{00000008-3BF1-4997-885A-9F349E74C4F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367</c:v>
                </c:pt>
                <c:pt idx="3">
                  <c:v>367</c:v>
                </c:pt>
                <c:pt idx="6">
                  <c:v>422</c:v>
                </c:pt>
                <c:pt idx="9">
                  <c:v>412</c:v>
                </c:pt>
                <c:pt idx="12">
                  <c:v>371</c:v>
                </c:pt>
              </c:numCache>
            </c:numRef>
          </c:val>
          <c:extLst>
            <c:ext xmlns:c16="http://schemas.microsoft.com/office/drawing/2014/chart" uri="{C3380CC4-5D6E-409C-BE32-E72D297353CC}">
              <c16:uniqueId val="{00000009-3BF1-4997-885A-9F349E74C4F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5810</c:v>
                </c:pt>
                <c:pt idx="3">
                  <c:v>5772</c:v>
                </c:pt>
                <c:pt idx="6">
                  <c:v>6254</c:v>
                </c:pt>
                <c:pt idx="9">
                  <c:v>6374</c:v>
                </c:pt>
                <c:pt idx="12">
                  <c:v>6290</c:v>
                </c:pt>
              </c:numCache>
            </c:numRef>
          </c:val>
          <c:extLst>
            <c:ext xmlns:c16="http://schemas.microsoft.com/office/drawing/2014/chart" uri="{C3380CC4-5D6E-409C-BE32-E72D297353CC}">
              <c16:uniqueId val="{0000000A-3BF1-4997-885A-9F349E74C4F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2498</c:v>
                </c:pt>
                <c:pt idx="2">
                  <c:v>#N/A</c:v>
                </c:pt>
                <c:pt idx="3">
                  <c:v>#N/A</c:v>
                </c:pt>
                <c:pt idx="4">
                  <c:v>3004</c:v>
                </c:pt>
                <c:pt idx="5">
                  <c:v>#N/A</c:v>
                </c:pt>
                <c:pt idx="6">
                  <c:v>#N/A</c:v>
                </c:pt>
                <c:pt idx="7">
                  <c:v>3264</c:v>
                </c:pt>
                <c:pt idx="8">
                  <c:v>#N/A</c:v>
                </c:pt>
                <c:pt idx="9">
                  <c:v>#N/A</c:v>
                </c:pt>
                <c:pt idx="10">
                  <c:v>3509</c:v>
                </c:pt>
                <c:pt idx="11">
                  <c:v>#N/A</c:v>
                </c:pt>
                <c:pt idx="12">
                  <c:v>#N/A</c:v>
                </c:pt>
                <c:pt idx="13">
                  <c:v>3502</c:v>
                </c:pt>
                <c:pt idx="14">
                  <c:v>#N/A</c:v>
                </c:pt>
              </c:numCache>
            </c:numRef>
          </c:val>
          <c:smooth val="0"/>
          <c:extLst>
            <c:ext xmlns:c16="http://schemas.microsoft.com/office/drawing/2014/chart" uri="{C3380CC4-5D6E-409C-BE32-E72D297353CC}">
              <c16:uniqueId val="{0000000B-3BF1-4997-885A-9F349E74C4F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125</c:v>
                </c:pt>
                <c:pt idx="1">
                  <c:v>263</c:v>
                </c:pt>
                <c:pt idx="2">
                  <c:v>371</c:v>
                </c:pt>
              </c:numCache>
            </c:numRef>
          </c:val>
          <c:extLst>
            <c:ext xmlns:c16="http://schemas.microsoft.com/office/drawing/2014/chart" uri="{C3380CC4-5D6E-409C-BE32-E72D297353CC}">
              <c16:uniqueId val="{00000000-2668-4014-B261-95C702AFDFD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2668-4014-B261-95C702AFDFD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111</c:v>
                </c:pt>
                <c:pt idx="1">
                  <c:v>44</c:v>
                </c:pt>
                <c:pt idx="2">
                  <c:v>43</c:v>
                </c:pt>
              </c:numCache>
            </c:numRef>
          </c:val>
          <c:extLst>
            <c:ext xmlns:c16="http://schemas.microsoft.com/office/drawing/2014/chart" uri="{C3380CC4-5D6E-409C-BE32-E72D297353CC}">
              <c16:uniqueId val="{00000002-2668-4014-B261-95C702AFDFD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{2BCA8187-ED75-4D45-97C3-07F1D344C0DB}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DE55-4F2F-A393-386D987587F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{57C799AA-E793-4BE9-B1D9-9A367F76D24B}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E55-4F2F-A393-386D987587F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{D3F5FE59-9B91-48FE-A632-21186B4D3B3B}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E55-4F2F-A393-386D987587F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{D88D4395-D765-4916-AB7C-C8FD1C78EA18}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E55-4F2F-A393-386D987587F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{DB6C1AB7-A76D-4364-B75B-6946F328EB7E}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E55-4F2F-A393-386D987587F7}"/>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{74EFA89D-BDF2-4702-98AA-D94BA0EE7BB6}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DE55-4F2F-A393-386D987587F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{97BE2584-DFD7-4DF6-A8B2-690D6A771A9D}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DE55-4F2F-A393-386D987587F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{56B9A999-166B-4E79-9BEB-69ADF1053A39}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DE55-4F2F-A393-386D987587F7}"/>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{312EDF96-D970-4A8C-9546-8AB8EF308CF9}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DE55-4F2F-A393-386D987587F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60.1</c:v>
                </c:pt>
                <c:pt idx="32">
                  <c:v>47.5</c:v>
                </c:pt>
              </c:numCache>
            </c:numRef>
          </c:xVal>
          <c:yVal>
            <c:numRef>
              <c:f>公会計指標分析・財政指標組合せ分析表!$BP$51:$DC$51</c:f>
              <c:numCache>
                <c:formatCode>#,##0.0;"▲ "#,##0.0</c:formatCode>
                <c:ptCount val="40"/>
                <c:pt idx="8">
                  <c:v>89.8</c:v>
                </c:pt>
                <c:pt idx="32">
                  <c:v>104.3</c:v>
                </c:pt>
              </c:numCache>
            </c:numRef>
          </c:yVal>
          <c:smooth val="0"/>
          <c:extLst>
            <c:ext xmlns:c16="http://schemas.microsoft.com/office/drawing/2014/chart" uri="{C3380CC4-5D6E-409C-BE32-E72D297353CC}">
              <c16:uniqueId val="{00000009-DE55-4F2F-A393-386D987587F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{A00040F7-5891-4161-8E8E-1A8B966A9743}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DE55-4F2F-A393-386D987587F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{B21F348A-450C-4601-A6C2-C18E0F9B3823}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E55-4F2F-A393-386D987587F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{2C01B860-86D3-4C28-BED3-9188F5A4F806}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E55-4F2F-A393-386D987587F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{BEEF2519-9E29-4E40-BDCA-F05D70071D4D}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E55-4F2F-A393-386D987587F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{E43CB7CA-94CD-464D-8234-947C15D07A03}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E55-4F2F-A393-386D987587F7}"/>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{495E1F33-CA89-452F-BFD2-F72A99B68EFE}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DE55-4F2F-A393-386D987587F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{2421ADEA-36AC-4901-8831-21724A75961F}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DE55-4F2F-A393-386D987587F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{84349BB9-8B41-4EB7-A2F5-488FEB980896}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DE55-4F2F-A393-386D987587F7}"/>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{6AFA3B9A-61FB-463F-AA51-5C153B9F9B5A}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DE55-4F2F-A393-386D987587F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57.6</c:v>
                </c:pt>
                <c:pt idx="32">
                  <c:v>61.2</c:v>
                </c:pt>
              </c:numCache>
            </c:numRef>
          </c:xVal>
          <c:yVal>
            <c:numRef>
              <c:f>公会計指標分析・財政指標組合せ分析表!$BP$55:$DC$55</c:f>
              <c:numCache>
                <c:formatCode>#,##0.0;"▲ "#,##0.0</c:formatCode>
                <c:ptCount val="40"/>
                <c:pt idx="8">
                  <c:v>38.5</c:v>
                </c:pt>
                <c:pt idx="32">
                  <c:v>21</c:v>
                </c:pt>
              </c:numCache>
            </c:numRef>
          </c:yVal>
          <c:smooth val="0"/>
          <c:extLst>
            <c:ext xmlns:c16="http://schemas.microsoft.com/office/drawing/2014/chart" uri="{C3380CC4-5D6E-409C-BE32-E72D297353CC}">
              <c16:uniqueId val="{00000013-DE55-4F2F-A393-386D987587F7}"/>
            </c:ext>
          </c:extLst>
        </c:ser>
        <c:dLbls>
          <c:showLegendKey val="0"/>
          <c:showVal val="1"/>
          <c:showCatName val="0"/>
          <c:showSerName val="0"/>
          <c:showPercent val="0"/>
          <c:showBubbleSize val="0"/>
        </c:dLbls>
        <c:axId val="46179840"/>
        <c:axId val="46181760"/>
      </c:scatterChart>
      <c:valAx>
        <c:axId val="46179840"/>
        <c:scaling>
          <c:orientation val="minMax"/>
          <c:max val="63"/>
          <c:min val="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19"/>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{4F14FA75-4394-473E-9ECD-59B504BA4E14}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0301-4FA8-BE2F-4FBD19B9AA8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{6F38DF42-C832-4012-A567-3D0621288AE9}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301-4FA8-BE2F-4FBD19B9AA8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{D18DE223-28D1-4883-A9F5-69A36650929B}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301-4FA8-BE2F-4FBD19B9AA8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{281CB2D9-7EFA-4A21-889B-B2D0C58920BC}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301-4FA8-BE2F-4FBD19B9AA8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{10EF6CA5-2781-4361-A280-F6B2795C8582}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301-4FA8-BE2F-4FBD19B9AA8C}"/>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{423D8BFC-8882-49F5-9DC1-1251AE073044}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0301-4FA8-BE2F-4FBD19B9AA8C}"/>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{FE6F75DD-FAD9-4A5F-AEC2-B3FE610971DE}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0301-4FA8-BE2F-4FBD19B9AA8C}"/>
                </c:ext>
              </c:extLst>
            </c:dLbl>
            <c:dLbl>
              <c:idx val="24"/>
              <c:layout>
                <c:manualLayout>
                  <c:x val="-2.8261522574182817E-2"/>
                  <c:y val="-4.6355178788785874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{7099C746-81A5-4DF4-A9EC-3441BAF69308}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0301-4FA8-BE2F-4FBD19B9AA8C}"/>
                </c:ext>
              </c:extLst>
            </c:dLbl>
            <c:dLbl>
              <c:idx val="32"/>
              <c:layout>
                <c:manualLayout>
                  <c:x val="-3.50068117700034E-2"/>
                  <c:y val="-7.847811538680203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{60EA1DAC-AD48-4CAA-872C-172831911295}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0301-4FA8-BE2F-4FBD19B9AA8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12.7</c:v>
                </c:pt>
                <c:pt idx="8">
                  <c:v>12.4</c:v>
                </c:pt>
                <c:pt idx="16">
                  <c:v>12.2</c:v>
                </c:pt>
                <c:pt idx="24">
                  <c:v>11.9</c:v>
                </c:pt>
                <c:pt idx="32">
                  <c:v>11.8</c:v>
                </c:pt>
              </c:numCache>
            </c:numRef>
          </c:xVal>
          <c:yVal>
            <c:numRef>
              <c:f>公会計指標分析・財政指標組合せ分析表!$BP$73:$DC$73</c:f>
              <c:numCache>
                <c:formatCode>#,##0.0;"▲ "#,##0.0</c:formatCode>
                <c:ptCount val="40"/>
                <c:pt idx="0">
                  <c:v>73.099999999999994</c:v>
                </c:pt>
                <c:pt idx="8">
                  <c:v>89.8</c:v>
                </c:pt>
                <c:pt idx="16">
                  <c:v>97.2</c:v>
                </c:pt>
                <c:pt idx="24">
                  <c:v>103.5</c:v>
                </c:pt>
                <c:pt idx="32">
                  <c:v>104.3</c:v>
                </c:pt>
              </c:numCache>
            </c:numRef>
          </c:yVal>
          <c:smooth val="0"/>
          <c:extLst>
            <c:ext xmlns:c16="http://schemas.microsoft.com/office/drawing/2014/chart" uri="{C3380CC4-5D6E-409C-BE32-E72D297353CC}">
              <c16:uniqueId val="{00000009-0301-4FA8-BE2F-4FBD19B9AA8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6061468299008088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{9A650F12-B20C-477F-9F38-820853F7547E}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0301-4FA8-BE2F-4FBD19B9AA8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{BD6CCB3A-8EE3-499D-B3CD-7989A54ACEDC}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301-4FA8-BE2F-4FBD19B9AA8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{D006A331-47B1-42C2-BD1C-6C2CD5C9971A}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301-4FA8-BE2F-4FBD19B9AA8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{478E9E03-8277-422B-B8EF-F63EDA8EA011}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301-4FA8-BE2F-4FBD19B9AA8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{C25A561E-2693-4D7A-BBC2-ED6565B5BCEA}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301-4FA8-BE2F-4FBD19B9AA8C}"/>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{721EBDF7-120A-4C70-9C50-938FF10B19E4}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0301-4FA8-BE2F-4FBD19B9AA8C}"/>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{3FEE92F9-DE0A-4860-813E-4935DE9DB794}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0301-4FA8-BE2F-4FBD19B9AA8C}"/>
                </c:ext>
              </c:extLst>
            </c:dLbl>
            <c:dLbl>
              <c:idx val="24"/>
              <c:layout>
                <c:manualLayout>
                  <c:x val="0"/>
                  <c:y val="1.053286270974795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{EC706BA8-2FAF-44ED-9BBA-173317618A5E}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0301-4FA8-BE2F-4FBD19B9AA8C}"/>
                </c:ext>
              </c:extLst>
            </c:dLbl>
            <c:dLbl>
              <c:idx val="32"/>
              <c:layout>
                <c:manualLayout>
                  <c:x val="0"/>
                  <c:y val="-2.659381727740191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{416F24EB-308E-48A8-9307-DA8C68510C44}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0301-4FA8-BE2F-4FBD19B9AA8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9.1999999999999993</c:v>
                </c:pt>
                <c:pt idx="16">
                  <c:v>9.1</c:v>
                </c:pt>
                <c:pt idx="24">
                  <c:v>9.1</c:v>
                </c:pt>
                <c:pt idx="32">
                  <c:v>9.1999999999999993</c:v>
                </c:pt>
              </c:numCache>
            </c:numRef>
          </c:xVal>
          <c:yVal>
            <c:numRef>
              <c:f>公会計指標分析・財政指標組合せ分析表!$BP$77:$DC$77</c:f>
              <c:numCache>
                <c:formatCode>#,##0.0;"▲ "#,##0.0</c:formatCode>
                <c:ptCount val="40"/>
                <c:pt idx="0">
                  <c:v>20.2</c:v>
                </c:pt>
                <c:pt idx="8">
                  <c:v>38.5</c:v>
                </c:pt>
                <c:pt idx="16">
                  <c:v>32.799999999999997</c:v>
                </c:pt>
                <c:pt idx="24">
                  <c:v>20.9</c:v>
                </c:pt>
                <c:pt idx="32">
                  <c:v>21</c:v>
                </c:pt>
              </c:numCache>
            </c:numRef>
          </c:yVal>
          <c:smooth val="0"/>
          <c:extLst>
            <c:ext xmlns:c16="http://schemas.microsoft.com/office/drawing/2014/chart" uri="{C3380CC4-5D6E-409C-BE32-E72D297353CC}">
              <c16:uniqueId val="{00000013-0301-4FA8-BE2F-4FBD19B9AA8C}"/>
            </c:ext>
          </c:extLst>
        </c:ser>
        <c:dLbls>
          <c:showLegendKey val="0"/>
          <c:showVal val="1"/>
          <c:showCatName val="0"/>
          <c:showSerName val="0"/>
          <c:showPercent val="0"/>
          <c:showBubbleSize val="0"/>
        </c:dLbls>
        <c:axId val="84219776"/>
        <c:axId val="84234240"/>
      </c:scatterChart>
      <c:valAx>
        <c:axId val="84219776"/>
        <c:scaling>
          <c:orientation val="minMax"/>
          <c:max val="13"/>
          <c:min val="8.8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19"/>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岐阜県安八町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一般会計は減少傾向にあるが、公営企業会計（下水道事業）が増加傾向にあるため、全体としては、高止まり傾向にある。今後の傾向としても高止まりの状況が続くことが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岐阜県安八町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将来負担額（Ａ）のうち、一般会計等に係る地方債残高が、８４百万円減少した。充当可能財源等（Ｂ）のうち、基準財政算入見込額が、下水道事業の償還見込額の減少により１７７百万円の減少となった。</a:t>
          </a:r>
        </a:p>
        <a:p>
          <a:r>
            <a:rPr kumimoji="1" lang="ja-JP" altLang="en-US" sz="1400">
              <a:latin typeface="ＭＳ ゴシック" pitchFamily="49" charset="-128"/>
              <a:ea typeface="ＭＳ ゴシック" pitchFamily="49" charset="-128"/>
            </a:rPr>
            <a:t>以上のことから将来負担比率の分子は前年度対比で７百万円の減となった。</a:t>
          </a:r>
        </a:p>
        <a:p>
          <a:r>
            <a:rPr kumimoji="1" lang="ja-JP" altLang="en-US" sz="1400">
              <a:latin typeface="ＭＳ ゴシック" pitchFamily="49" charset="-128"/>
              <a:ea typeface="ＭＳ ゴシック" pitchFamily="49" charset="-128"/>
            </a:rPr>
            <a:t>　今後は、スマートインターチェンジなどの大型事業が終了したため、将来の負担額軽減のため、必要な限り地方債発行を抑え、健全な財政運営を維持して行きたい。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岐阜県安八町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税収の落ち込みを補うべく、財政調整基金の取崩し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スマートインターチェンジ建設へ充当のため基金を取崩し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歳計剰余金の積み立てにより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万円の積み立て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財政調整基金については、早期に１０億円程度までの積み立てに努める。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スマートインターチェンジ建設基金：スマートインターチェンジ建設に備えた基金。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スマートインターチェンジ建設及びその周辺整備へ充当</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スマートインターチェンジの建設は終了したため、積立の予定なし。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財源不足を補うべく、基金の取崩し。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災害等へ備えるため、早期に１０億円までの積み立てに努める。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財政調整基金での積立を優先していきたい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14014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5351125" y="165100"/>
          <a:ext cx="3549650" cy="1619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5357475" y="165100"/>
          <a:ext cx="3524250" cy="161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5382875" y="165100"/>
          <a:ext cx="3467100" cy="1428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岐阜県安八町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2823825" y="165100"/>
          <a:ext cx="2393950" cy="1619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2849225" y="165100"/>
          <a:ext cx="2349500" cy="161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2874625" y="165100"/>
          <a:ext cx="2311400" cy="15557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44500" y="352425"/>
          <a:ext cx="9083675" cy="1568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68325" y="384175"/>
          <a:ext cx="124460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68475" y="384175"/>
          <a:ext cx="120015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14,971
14,659
18.16
6,066,439
5,648,059
410,550
3,933,684
6,290,231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2968625" y="384175"/>
          <a:ext cx="137160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340225" y="403225"/>
          <a:ext cx="18224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162675" y="403225"/>
          <a:ext cx="11366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7362825" y="415925"/>
          <a:ext cx="5778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340225" y="100012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226175" y="100012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9985375" y="352425"/>
          <a:ext cx="1371600" cy="10795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0213975" y="415925"/>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0213975" y="52387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0213975" y="85407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0048875" y="4921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0102850" y="466725"/>
          <a:ext cx="101600" cy="254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0102850" y="6127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0147300" y="854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0067925" y="854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0147300" y="10858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0067925" y="12223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0161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2510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4796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7146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294957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152525" y="3451225"/>
          <a:ext cx="3822700" cy="20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811514" y="371341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462014" y="369674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49244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49244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2960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2960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77946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77946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152525" y="402907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222875" y="402907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222875" y="409257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280025" y="430847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有形固定資産原価償却率については、建設事業が一時期に集中したことにより、平均より若干高い。今後は、公共施設等総合管理計画に基づき、施設の統廃合を進めていく。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127125" y="38449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152525" y="6105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35486" y="60180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152525" y="576474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35486" y="56709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152525" y="541760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786781" y="53238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152525" y="50704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786781" y="497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152525" y="472334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786781" y="46295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152525" y="437620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86781" y="42887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152525" y="4029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19028" y="39416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000-000040000000}"/>
            </a:ext>
          </a:extLst>
        </xdr:cNvPr>
        <xdr:cNvSpPr/>
      </xdr:nvSpPr>
      <xdr:spPr>
        <a:xfrm>
          <a:off x="1152525" y="402907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110067</xdr:rowOff>
    </xdr:from>
    <xdr:to>
      <xdr:col>23</xdr:col>
      <xdr:colOff>85090</xdr:colOff>
      <xdr:row>34</xdr:row>
      <xdr:rowOff>86571</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flipV="1">
          <a:off x="4300220" y="4567767"/>
          <a:ext cx="1270" cy="11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90398</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000-000042000000}"/>
            </a:ext>
          </a:extLst>
        </xdr:cNvPr>
        <xdr:cNvSpPr txBox="1"/>
      </xdr:nvSpPr>
      <xdr:spPr>
        <a:xfrm>
          <a:off x="4352925" y="5703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86571</xdr:rowOff>
    </xdr:from>
    <xdr:to>
      <xdr:col>23</xdr:col>
      <xdr:colOff>174625</xdr:colOff>
      <xdr:row>34</xdr:row>
      <xdr:rowOff>86571</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213225" y="569997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56744</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000-000044000000}"/>
            </a:ext>
          </a:extLst>
        </xdr:cNvPr>
        <xdr:cNvSpPr txBox="1"/>
      </xdr:nvSpPr>
      <xdr:spPr>
        <a:xfrm>
          <a:off x="4352925" y="4349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110067</xdr:rowOff>
    </xdr:from>
    <xdr:to>
      <xdr:col>23</xdr:col>
      <xdr:colOff>174625</xdr:colOff>
      <xdr:row>27</xdr:row>
      <xdr:rowOff>110067</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213225" y="4567767"/>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66692</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000-000046000000}"/>
            </a:ext>
          </a:extLst>
        </xdr:cNvPr>
        <xdr:cNvSpPr txBox="1"/>
      </xdr:nvSpPr>
      <xdr:spPr>
        <a:xfrm>
          <a:off x="4352925" y="5019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88265</xdr:rowOff>
    </xdr:from>
    <xdr:to>
      <xdr:col>23</xdr:col>
      <xdr:colOff>136525</xdr:colOff>
      <xdr:row>31</xdr:row>
      <xdr:rowOff>18415</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251325" y="50412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75671</xdr:rowOff>
    </xdr:from>
    <xdr:to>
      <xdr:col>19</xdr:col>
      <xdr:colOff>187325</xdr:colOff>
      <xdr:row>31</xdr:row>
      <xdr:rowOff>5821</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3616325" y="502867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46884</xdr:rowOff>
    </xdr:from>
    <xdr:to>
      <xdr:col>15</xdr:col>
      <xdr:colOff>187325</xdr:colOff>
      <xdr:row>30</xdr:row>
      <xdr:rowOff>148484</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2930525" y="49998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2244725" y="49764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162560</xdr:rowOff>
    </xdr:from>
    <xdr:to>
      <xdr:col>7</xdr:col>
      <xdr:colOff>187325</xdr:colOff>
      <xdr:row>30</xdr:row>
      <xdr:rowOff>92710</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1558925" y="49504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1433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5083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28225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1367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4509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13229</xdr:rowOff>
    </xdr:from>
    <xdr:to>
      <xdr:col>23</xdr:col>
      <xdr:colOff>136525</xdr:colOff>
      <xdr:row>29</xdr:row>
      <xdr:rowOff>114829</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251325" y="48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36106</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352925" y="4658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85725</xdr:colOff>
      <xdr:row>30</xdr:row>
      <xdr:rowOff>68474</xdr:rowOff>
    </xdr:from>
    <xdr:to>
      <xdr:col>11</xdr:col>
      <xdr:colOff>187325</xdr:colOff>
      <xdr:row>30</xdr:row>
      <xdr:rowOff>170074</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2244725" y="502147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22348</xdr:rowOff>
    </xdr:from>
    <xdr:ext cx="405111" cy="259045"/>
    <xdr:sp macro="" textlink="">
      <xdr:nvSpPr>
        <xdr:cNvPr id="84" name="n_1aveValue有形固定資産減価償却率">
          <a:extLst>
            <a:ext uri="{FF2B5EF4-FFF2-40B4-BE49-F238E27FC236}">
              <a16:creationId xmlns:a16="http://schemas.microsoft.com/office/drawing/2014/main" id="{00000000-0008-0000-0000-000054000000}"/>
            </a:ext>
          </a:extLst>
        </xdr:cNvPr>
        <xdr:cNvSpPr txBox="1"/>
      </xdr:nvSpPr>
      <xdr:spPr>
        <a:xfrm>
          <a:off x="3470919" y="4810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165011</xdr:rowOff>
    </xdr:from>
    <xdr:ext cx="405111" cy="259045"/>
    <xdr:sp macro="" textlink="">
      <xdr:nvSpPr>
        <xdr:cNvPr id="85" name="n_2aveValue有形固定資産減価償却率">
          <a:extLst>
            <a:ext uri="{FF2B5EF4-FFF2-40B4-BE49-F238E27FC236}">
              <a16:creationId xmlns:a16="http://schemas.microsoft.com/office/drawing/2014/main" id="{00000000-0008-0000-0000-000055000000}"/>
            </a:ext>
          </a:extLst>
        </xdr:cNvPr>
        <xdr:cNvSpPr txBox="1"/>
      </xdr:nvSpPr>
      <xdr:spPr>
        <a:xfrm>
          <a:off x="2797819" y="4787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141622</xdr:rowOff>
    </xdr:from>
    <xdr:ext cx="405111" cy="259045"/>
    <xdr:sp macro="" textlink="">
      <xdr:nvSpPr>
        <xdr:cNvPr id="86" name="n_3aveValue有形固定資産減価償却率">
          <a:extLst>
            <a:ext uri="{FF2B5EF4-FFF2-40B4-BE49-F238E27FC236}">
              <a16:creationId xmlns:a16="http://schemas.microsoft.com/office/drawing/2014/main" id="{00000000-0008-0000-0000-000056000000}"/>
            </a:ext>
          </a:extLst>
        </xdr:cNvPr>
        <xdr:cNvSpPr txBox="1"/>
      </xdr:nvSpPr>
      <xdr:spPr>
        <a:xfrm>
          <a:off x="2112019" y="4764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109237</xdr:rowOff>
    </xdr:from>
    <xdr:ext cx="405111" cy="259045"/>
    <xdr:sp macro="" textlink="">
      <xdr:nvSpPr>
        <xdr:cNvPr id="87" name="n_4aveValue有形固定資産減価償却率">
          <a:extLst>
            <a:ext uri="{FF2B5EF4-FFF2-40B4-BE49-F238E27FC236}">
              <a16:creationId xmlns:a16="http://schemas.microsoft.com/office/drawing/2014/main" id="{00000000-0008-0000-0000-000057000000}"/>
            </a:ext>
          </a:extLst>
        </xdr:cNvPr>
        <xdr:cNvSpPr txBox="1"/>
      </xdr:nvSpPr>
      <xdr:spPr>
        <a:xfrm>
          <a:off x="1426219" y="4732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161201</xdr:rowOff>
    </xdr:from>
    <xdr:ext cx="405111" cy="259045"/>
    <xdr:sp macro="" textlink="">
      <xdr:nvSpPr>
        <xdr:cNvPr id="88" name="n_3mainValue有形固定資産減価償却率">
          <a:extLst>
            <a:ext uri="{FF2B5EF4-FFF2-40B4-BE49-F238E27FC236}">
              <a16:creationId xmlns:a16="http://schemas.microsoft.com/office/drawing/2014/main" id="{00000000-0008-0000-0000-000058000000}"/>
            </a:ext>
          </a:extLst>
        </xdr:cNvPr>
        <xdr:cNvSpPr txBox="1"/>
      </xdr:nvSpPr>
      <xdr:spPr>
        <a:xfrm>
          <a:off x="2112019" y="511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a:extLst>
            <a:ext uri="{FF2B5EF4-FFF2-40B4-BE49-F238E27FC236}">
              <a16:creationId xmlns:a16="http://schemas.microsoft.com/office/drawing/2014/main" id="{00000000-0008-0000-0000-000059000000}"/>
            </a:ext>
          </a:extLst>
        </xdr:cNvPr>
        <xdr:cNvSpPr/>
      </xdr:nvSpPr>
      <xdr:spPr>
        <a:xfrm>
          <a:off x="10194925" y="3451225"/>
          <a:ext cx="3803650" cy="20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0" name="正方形/長方形 89">
          <a:extLst>
            <a:ext uri="{FF2B5EF4-FFF2-40B4-BE49-F238E27FC236}">
              <a16:creationId xmlns:a16="http://schemas.microsoft.com/office/drawing/2014/main" id="{00000000-0008-0000-0000-00005A000000}"/>
            </a:ext>
          </a:extLst>
        </xdr:cNvPr>
        <xdr:cNvSpPr/>
      </xdr:nvSpPr>
      <xdr:spPr>
        <a:xfrm>
          <a:off x="11150868" y="371341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12443365" y="369674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39668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39668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53384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53384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681797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681797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0194925" y="402907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4246225" y="402907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4246225" y="409257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14322425" y="430847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年度にかけて、スマートインターチェンジ建設事業などによる大規模な借り入れが続いたため、債務償還比率が高くなっている。今後は、新規発行と返済のバランスを考慮し健全な財政運営に努める。</a:t>
          </a:r>
        </a:p>
      </xdr:txBody>
    </xdr:sp>
    <xdr:clientData/>
  </xdr:twoCellAnchor>
  <xdr:oneCellAnchor>
    <xdr:from>
      <xdr:col>57</xdr:col>
      <xdr:colOff>111125</xdr:colOff>
      <xdr:row>23</xdr:row>
      <xdr:rowOff>47625</xdr:rowOff>
    </xdr:from>
    <xdr:ext cx="349839" cy="225703"/>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10156825" y="38449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a:extLst>
            <a:ext uri="{FF2B5EF4-FFF2-40B4-BE49-F238E27FC236}">
              <a16:creationId xmlns:a16="http://schemas.microsoft.com/office/drawing/2014/main" id="{00000000-0008-0000-0000-000067000000}"/>
            </a:ext>
          </a:extLst>
        </xdr:cNvPr>
        <xdr:cNvCxnSpPr/>
      </xdr:nvCxnSpPr>
      <xdr:spPr>
        <a:xfrm>
          <a:off x="10194925" y="6105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9705751" y="60180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a:extLst>
            <a:ext uri="{FF2B5EF4-FFF2-40B4-BE49-F238E27FC236}">
              <a16:creationId xmlns:a16="http://schemas.microsoft.com/office/drawing/2014/main" id="{00000000-0008-0000-0000-000069000000}"/>
            </a:ext>
          </a:extLst>
        </xdr:cNvPr>
        <xdr:cNvCxnSpPr/>
      </xdr:nvCxnSpPr>
      <xdr:spPr>
        <a:xfrm>
          <a:off x="10194925" y="580979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9705751" y="57223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a:extLst>
            <a:ext uri="{FF2B5EF4-FFF2-40B4-BE49-F238E27FC236}">
              <a16:creationId xmlns:a16="http://schemas.microsoft.com/office/drawing/2014/main" id="{00000000-0008-0000-0000-00006B000000}"/>
            </a:ext>
          </a:extLst>
        </xdr:cNvPr>
        <xdr:cNvCxnSpPr/>
      </xdr:nvCxnSpPr>
      <xdr:spPr>
        <a:xfrm>
          <a:off x="10194925" y="551406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9758836" y="54266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a:extLst>
            <a:ext uri="{FF2B5EF4-FFF2-40B4-BE49-F238E27FC236}">
              <a16:creationId xmlns:a16="http://schemas.microsoft.com/office/drawing/2014/main" id="{00000000-0008-0000-0000-00006D000000}"/>
            </a:ext>
          </a:extLst>
        </xdr:cNvPr>
        <xdr:cNvCxnSpPr/>
      </xdr:nvCxnSpPr>
      <xdr:spPr>
        <a:xfrm>
          <a:off x="10194925" y="521833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9758836" y="512453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0194925" y="492261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9758836" y="482881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0194925" y="462053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9758836" y="45330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0194925" y="432480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9861428" y="423735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0194925" y="40290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a:extLst>
            <a:ext uri="{FF2B5EF4-FFF2-40B4-BE49-F238E27FC236}">
              <a16:creationId xmlns:a16="http://schemas.microsoft.com/office/drawing/2014/main" id="{00000000-0008-0000-0000-000076000000}"/>
            </a:ext>
          </a:extLst>
        </xdr:cNvPr>
        <xdr:cNvSpPr/>
      </xdr:nvSpPr>
      <xdr:spPr>
        <a:xfrm>
          <a:off x="10194925" y="402907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139364</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flipV="1">
          <a:off x="13323570" y="4324803"/>
          <a:ext cx="1269" cy="1427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143191</xdr:rowOff>
    </xdr:from>
    <xdr:ext cx="469744" cy="259045"/>
    <xdr:sp macro="" textlink="">
      <xdr:nvSpPr>
        <xdr:cNvPr id="120" name="債務償還比率最小値テキスト">
          <a:extLst>
            <a:ext uri="{FF2B5EF4-FFF2-40B4-BE49-F238E27FC236}">
              <a16:creationId xmlns:a16="http://schemas.microsoft.com/office/drawing/2014/main" id="{00000000-0008-0000-0000-000078000000}"/>
            </a:ext>
          </a:extLst>
        </xdr:cNvPr>
        <xdr:cNvSpPr txBox="1"/>
      </xdr:nvSpPr>
      <xdr:spPr>
        <a:xfrm>
          <a:off x="13376275" y="575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139364</xdr:rowOff>
    </xdr:from>
    <xdr:to>
      <xdr:col>76</xdr:col>
      <xdr:colOff>111125</xdr:colOff>
      <xdr:row>34</xdr:row>
      <xdr:rowOff>139364</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3255625" y="57527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2" name="債務償還比率最大値テキスト">
          <a:extLst>
            <a:ext uri="{FF2B5EF4-FFF2-40B4-BE49-F238E27FC236}">
              <a16:creationId xmlns:a16="http://schemas.microsoft.com/office/drawing/2014/main" id="{00000000-0008-0000-0000-00007A000000}"/>
            </a:ext>
          </a:extLst>
        </xdr:cNvPr>
        <xdr:cNvSpPr txBox="1"/>
      </xdr:nvSpPr>
      <xdr:spPr>
        <a:xfrm>
          <a:off x="13376275" y="41127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3255625" y="43248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113764</xdr:rowOff>
    </xdr:from>
    <xdr:ext cx="469744" cy="259045"/>
    <xdr:sp macro="" textlink="">
      <xdr:nvSpPr>
        <xdr:cNvPr id="124" name="債務償還比率平均値テキスト">
          <a:extLst>
            <a:ext uri="{FF2B5EF4-FFF2-40B4-BE49-F238E27FC236}">
              <a16:creationId xmlns:a16="http://schemas.microsoft.com/office/drawing/2014/main" id="{00000000-0008-0000-0000-00007C000000}"/>
            </a:ext>
          </a:extLst>
        </xdr:cNvPr>
        <xdr:cNvSpPr txBox="1"/>
      </xdr:nvSpPr>
      <xdr:spPr>
        <a:xfrm>
          <a:off x="13376275" y="4901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90887</xdr:rowOff>
    </xdr:from>
    <xdr:to>
      <xdr:col>76</xdr:col>
      <xdr:colOff>73025</xdr:colOff>
      <xdr:row>31</xdr:row>
      <xdr:rowOff>21037</xdr:rowOff>
    </xdr:to>
    <xdr:sp macro="" textlink="">
      <xdr:nvSpPr>
        <xdr:cNvPr id="125" name="フローチャート: 判断 124">
          <a:extLst>
            <a:ext uri="{FF2B5EF4-FFF2-40B4-BE49-F238E27FC236}">
              <a16:creationId xmlns:a16="http://schemas.microsoft.com/office/drawing/2014/main" id="{00000000-0008-0000-0000-00007D000000}"/>
            </a:ext>
          </a:extLst>
        </xdr:cNvPr>
        <xdr:cNvSpPr/>
      </xdr:nvSpPr>
      <xdr:spPr>
        <a:xfrm>
          <a:off x="13293725" y="504388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96747</xdr:rowOff>
    </xdr:from>
    <xdr:to>
      <xdr:col>72</xdr:col>
      <xdr:colOff>123825</xdr:colOff>
      <xdr:row>31</xdr:row>
      <xdr:rowOff>26897</xdr:rowOff>
    </xdr:to>
    <xdr:sp macro="" textlink="">
      <xdr:nvSpPr>
        <xdr:cNvPr id="126" name="フローチャート: 判断 125">
          <a:extLst>
            <a:ext uri="{FF2B5EF4-FFF2-40B4-BE49-F238E27FC236}">
              <a16:creationId xmlns:a16="http://schemas.microsoft.com/office/drawing/2014/main" id="{00000000-0008-0000-0000-00007E000000}"/>
            </a:ext>
          </a:extLst>
        </xdr:cNvPr>
        <xdr:cNvSpPr/>
      </xdr:nvSpPr>
      <xdr:spPr>
        <a:xfrm>
          <a:off x="12639675" y="504974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120804</xdr:rowOff>
    </xdr:from>
    <xdr:to>
      <xdr:col>68</xdr:col>
      <xdr:colOff>123825</xdr:colOff>
      <xdr:row>31</xdr:row>
      <xdr:rowOff>50954</xdr:rowOff>
    </xdr:to>
    <xdr:sp macro="" textlink="">
      <xdr:nvSpPr>
        <xdr:cNvPr id="127" name="フローチャート: 判断 126">
          <a:extLst>
            <a:ext uri="{FF2B5EF4-FFF2-40B4-BE49-F238E27FC236}">
              <a16:creationId xmlns:a16="http://schemas.microsoft.com/office/drawing/2014/main" id="{00000000-0008-0000-0000-00007F000000}"/>
            </a:ext>
          </a:extLst>
        </xdr:cNvPr>
        <xdr:cNvSpPr/>
      </xdr:nvSpPr>
      <xdr:spPr>
        <a:xfrm>
          <a:off x="11953875" y="507380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137459</xdr:rowOff>
    </xdr:from>
    <xdr:to>
      <xdr:col>64</xdr:col>
      <xdr:colOff>123825</xdr:colOff>
      <xdr:row>31</xdr:row>
      <xdr:rowOff>67609</xdr:rowOff>
    </xdr:to>
    <xdr:sp macro="" textlink="">
      <xdr:nvSpPr>
        <xdr:cNvPr id="128" name="フローチャート: 判断 127">
          <a:extLst>
            <a:ext uri="{FF2B5EF4-FFF2-40B4-BE49-F238E27FC236}">
              <a16:creationId xmlns:a16="http://schemas.microsoft.com/office/drawing/2014/main" id="{00000000-0008-0000-0000-000080000000}"/>
            </a:ext>
          </a:extLst>
        </xdr:cNvPr>
        <xdr:cNvSpPr/>
      </xdr:nvSpPr>
      <xdr:spPr>
        <a:xfrm>
          <a:off x="11268075" y="509045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48632</xdr:rowOff>
    </xdr:from>
    <xdr:to>
      <xdr:col>60</xdr:col>
      <xdr:colOff>123825</xdr:colOff>
      <xdr:row>30</xdr:row>
      <xdr:rowOff>150232</xdr:rowOff>
    </xdr:to>
    <xdr:sp macro="" textlink="">
      <xdr:nvSpPr>
        <xdr:cNvPr id="129" name="フローチャート: 判断 128">
          <a:extLst>
            <a:ext uri="{FF2B5EF4-FFF2-40B4-BE49-F238E27FC236}">
              <a16:creationId xmlns:a16="http://schemas.microsoft.com/office/drawing/2014/main" id="{00000000-0008-0000-0000-000081000000}"/>
            </a:ext>
          </a:extLst>
        </xdr:cNvPr>
        <xdr:cNvSpPr/>
      </xdr:nvSpPr>
      <xdr:spPr>
        <a:xfrm>
          <a:off x="10582275" y="500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31667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125317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18459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111601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4743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77969</xdr:rowOff>
    </xdr:from>
    <xdr:to>
      <xdr:col>76</xdr:col>
      <xdr:colOff>73025</xdr:colOff>
      <xdr:row>32</xdr:row>
      <xdr:rowOff>8119</xdr:rowOff>
    </xdr:to>
    <xdr:sp macro="" textlink="">
      <xdr:nvSpPr>
        <xdr:cNvPr id="135" name="楕円 134">
          <a:extLst>
            <a:ext uri="{FF2B5EF4-FFF2-40B4-BE49-F238E27FC236}">
              <a16:creationId xmlns:a16="http://schemas.microsoft.com/office/drawing/2014/main" id="{00000000-0008-0000-0000-000087000000}"/>
            </a:ext>
          </a:extLst>
        </xdr:cNvPr>
        <xdr:cNvSpPr/>
      </xdr:nvSpPr>
      <xdr:spPr>
        <a:xfrm>
          <a:off x="13293725" y="519606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56396</xdr:rowOff>
    </xdr:from>
    <xdr:ext cx="469744" cy="259045"/>
    <xdr:sp macro="" textlink="">
      <xdr:nvSpPr>
        <xdr:cNvPr id="136" name="債務償還比率該当値テキスト">
          <a:extLst>
            <a:ext uri="{FF2B5EF4-FFF2-40B4-BE49-F238E27FC236}">
              <a16:creationId xmlns:a16="http://schemas.microsoft.com/office/drawing/2014/main" id="{00000000-0008-0000-0000-000088000000}"/>
            </a:ext>
          </a:extLst>
        </xdr:cNvPr>
        <xdr:cNvSpPr txBox="1"/>
      </xdr:nvSpPr>
      <xdr:spPr>
        <a:xfrm>
          <a:off x="13376275" y="517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20175</xdr:rowOff>
    </xdr:from>
    <xdr:to>
      <xdr:col>72</xdr:col>
      <xdr:colOff>123825</xdr:colOff>
      <xdr:row>32</xdr:row>
      <xdr:rowOff>121775</xdr:rowOff>
    </xdr:to>
    <xdr:sp macro="" textlink="">
      <xdr:nvSpPr>
        <xdr:cNvPr id="137" name="楕円 136">
          <a:extLst>
            <a:ext uri="{FF2B5EF4-FFF2-40B4-BE49-F238E27FC236}">
              <a16:creationId xmlns:a16="http://schemas.microsoft.com/office/drawing/2014/main" id="{00000000-0008-0000-0000-000089000000}"/>
            </a:ext>
          </a:extLst>
        </xdr:cNvPr>
        <xdr:cNvSpPr/>
      </xdr:nvSpPr>
      <xdr:spPr>
        <a:xfrm>
          <a:off x="12639675" y="5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128769</xdr:rowOff>
    </xdr:from>
    <xdr:to>
      <xdr:col>76</xdr:col>
      <xdr:colOff>22225</xdr:colOff>
      <xdr:row>32</xdr:row>
      <xdr:rowOff>70975</xdr:rowOff>
    </xdr:to>
    <xdr:cxnSp macro="">
      <xdr:nvCxnSpPr>
        <xdr:cNvPr id="138" name="直線コネクタ 137">
          <a:extLst>
            <a:ext uri="{FF2B5EF4-FFF2-40B4-BE49-F238E27FC236}">
              <a16:creationId xmlns:a16="http://schemas.microsoft.com/office/drawing/2014/main" id="{00000000-0008-0000-0000-00008A000000}"/>
            </a:ext>
          </a:extLst>
        </xdr:cNvPr>
        <xdr:cNvCxnSpPr/>
      </xdr:nvCxnSpPr>
      <xdr:spPr>
        <a:xfrm flipV="1">
          <a:off x="12690475" y="5246869"/>
          <a:ext cx="635000" cy="10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170343</xdr:rowOff>
    </xdr:from>
    <xdr:to>
      <xdr:col>68</xdr:col>
      <xdr:colOff>123825</xdr:colOff>
      <xdr:row>32</xdr:row>
      <xdr:rowOff>100493</xdr:rowOff>
    </xdr:to>
    <xdr:sp macro="" textlink="">
      <xdr:nvSpPr>
        <xdr:cNvPr id="139" name="楕円 138">
          <a:extLst>
            <a:ext uri="{FF2B5EF4-FFF2-40B4-BE49-F238E27FC236}">
              <a16:creationId xmlns:a16="http://schemas.microsoft.com/office/drawing/2014/main" id="{00000000-0008-0000-0000-00008B000000}"/>
            </a:ext>
          </a:extLst>
        </xdr:cNvPr>
        <xdr:cNvSpPr/>
      </xdr:nvSpPr>
      <xdr:spPr>
        <a:xfrm>
          <a:off x="11953875" y="528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49693</xdr:rowOff>
    </xdr:from>
    <xdr:to>
      <xdr:col>72</xdr:col>
      <xdr:colOff>73025</xdr:colOff>
      <xdr:row>32</xdr:row>
      <xdr:rowOff>70975</xdr:rowOff>
    </xdr:to>
    <xdr:cxnSp macro="">
      <xdr:nvCxnSpPr>
        <xdr:cNvPr id="140" name="直線コネクタ 139">
          <a:extLst>
            <a:ext uri="{FF2B5EF4-FFF2-40B4-BE49-F238E27FC236}">
              <a16:creationId xmlns:a16="http://schemas.microsoft.com/office/drawing/2014/main" id="{00000000-0008-0000-0000-00008C000000}"/>
            </a:ext>
          </a:extLst>
        </xdr:cNvPr>
        <xdr:cNvCxnSpPr/>
      </xdr:nvCxnSpPr>
      <xdr:spPr>
        <a:xfrm>
          <a:off x="12004675" y="5332893"/>
          <a:ext cx="685800" cy="2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142739</xdr:rowOff>
    </xdr:from>
    <xdr:to>
      <xdr:col>64</xdr:col>
      <xdr:colOff>123825</xdr:colOff>
      <xdr:row>32</xdr:row>
      <xdr:rowOff>72889</xdr:rowOff>
    </xdr:to>
    <xdr:sp macro="" textlink="">
      <xdr:nvSpPr>
        <xdr:cNvPr id="141" name="楕円 140">
          <a:extLst>
            <a:ext uri="{FF2B5EF4-FFF2-40B4-BE49-F238E27FC236}">
              <a16:creationId xmlns:a16="http://schemas.microsoft.com/office/drawing/2014/main" id="{00000000-0008-0000-0000-00008D000000}"/>
            </a:ext>
          </a:extLst>
        </xdr:cNvPr>
        <xdr:cNvSpPr/>
      </xdr:nvSpPr>
      <xdr:spPr>
        <a:xfrm>
          <a:off x="11268075" y="52608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22089</xdr:rowOff>
    </xdr:from>
    <xdr:to>
      <xdr:col>68</xdr:col>
      <xdr:colOff>73025</xdr:colOff>
      <xdr:row>32</xdr:row>
      <xdr:rowOff>49693</xdr:rowOff>
    </xdr:to>
    <xdr:cxnSp macro="">
      <xdr:nvCxnSpPr>
        <xdr:cNvPr id="142" name="直線コネクタ 141">
          <a:extLst>
            <a:ext uri="{FF2B5EF4-FFF2-40B4-BE49-F238E27FC236}">
              <a16:creationId xmlns:a16="http://schemas.microsoft.com/office/drawing/2014/main" id="{00000000-0008-0000-0000-00008E000000}"/>
            </a:ext>
          </a:extLst>
        </xdr:cNvPr>
        <xdr:cNvCxnSpPr/>
      </xdr:nvCxnSpPr>
      <xdr:spPr>
        <a:xfrm>
          <a:off x="11318875" y="5305289"/>
          <a:ext cx="685800" cy="2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42037</xdr:rowOff>
    </xdr:from>
    <xdr:to>
      <xdr:col>60</xdr:col>
      <xdr:colOff>123825</xdr:colOff>
      <xdr:row>31</xdr:row>
      <xdr:rowOff>143637</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0582275" y="516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92837</xdr:rowOff>
    </xdr:from>
    <xdr:to>
      <xdr:col>64</xdr:col>
      <xdr:colOff>73025</xdr:colOff>
      <xdr:row>32</xdr:row>
      <xdr:rowOff>22089</xdr:rowOff>
    </xdr:to>
    <xdr:cxnSp macro="">
      <xdr:nvCxnSpPr>
        <xdr:cNvPr id="144" name="直線コネクタ 143">
          <a:extLst>
            <a:ext uri="{FF2B5EF4-FFF2-40B4-BE49-F238E27FC236}">
              <a16:creationId xmlns:a16="http://schemas.microsoft.com/office/drawing/2014/main" id="{00000000-0008-0000-0000-000090000000}"/>
            </a:ext>
          </a:extLst>
        </xdr:cNvPr>
        <xdr:cNvCxnSpPr/>
      </xdr:nvCxnSpPr>
      <xdr:spPr>
        <a:xfrm>
          <a:off x="10633075" y="5210937"/>
          <a:ext cx="685800" cy="9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43424</xdr:rowOff>
    </xdr:from>
    <xdr:ext cx="469744" cy="259045"/>
    <xdr:sp macro="" textlink="">
      <xdr:nvSpPr>
        <xdr:cNvPr id="145" name="n_1aveValue債務償還比率">
          <a:extLst>
            <a:ext uri="{FF2B5EF4-FFF2-40B4-BE49-F238E27FC236}">
              <a16:creationId xmlns:a16="http://schemas.microsoft.com/office/drawing/2014/main" id="{00000000-0008-0000-0000-000091000000}"/>
            </a:ext>
          </a:extLst>
        </xdr:cNvPr>
        <xdr:cNvSpPr txBox="1"/>
      </xdr:nvSpPr>
      <xdr:spPr>
        <a:xfrm>
          <a:off x="12461952" y="483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67481</xdr:rowOff>
    </xdr:from>
    <xdr:ext cx="469744" cy="259045"/>
    <xdr:sp macro="" textlink="">
      <xdr:nvSpPr>
        <xdr:cNvPr id="146" name="n_2aveValue債務償還比率">
          <a:extLst>
            <a:ext uri="{FF2B5EF4-FFF2-40B4-BE49-F238E27FC236}">
              <a16:creationId xmlns:a16="http://schemas.microsoft.com/office/drawing/2014/main" id="{00000000-0008-0000-0000-000092000000}"/>
            </a:ext>
          </a:extLst>
        </xdr:cNvPr>
        <xdr:cNvSpPr txBox="1"/>
      </xdr:nvSpPr>
      <xdr:spPr>
        <a:xfrm>
          <a:off x="11788852" y="485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84136</xdr:rowOff>
    </xdr:from>
    <xdr:ext cx="469744" cy="259045"/>
    <xdr:sp macro="" textlink="">
      <xdr:nvSpPr>
        <xdr:cNvPr id="147" name="n_3aveValue債務償還比率">
          <a:extLst>
            <a:ext uri="{FF2B5EF4-FFF2-40B4-BE49-F238E27FC236}">
              <a16:creationId xmlns:a16="http://schemas.microsoft.com/office/drawing/2014/main" id="{00000000-0008-0000-0000-000093000000}"/>
            </a:ext>
          </a:extLst>
        </xdr:cNvPr>
        <xdr:cNvSpPr txBox="1"/>
      </xdr:nvSpPr>
      <xdr:spPr>
        <a:xfrm>
          <a:off x="11103052" y="487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166759</xdr:rowOff>
    </xdr:from>
    <xdr:ext cx="469744" cy="259045"/>
    <xdr:sp macro="" textlink="">
      <xdr:nvSpPr>
        <xdr:cNvPr id="148" name="n_4aveValue債務償還比率">
          <a:extLst>
            <a:ext uri="{FF2B5EF4-FFF2-40B4-BE49-F238E27FC236}">
              <a16:creationId xmlns:a16="http://schemas.microsoft.com/office/drawing/2014/main" id="{00000000-0008-0000-0000-000094000000}"/>
            </a:ext>
          </a:extLst>
        </xdr:cNvPr>
        <xdr:cNvSpPr txBox="1"/>
      </xdr:nvSpPr>
      <xdr:spPr>
        <a:xfrm>
          <a:off x="10417252" y="478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112902</xdr:rowOff>
    </xdr:from>
    <xdr:ext cx="469744" cy="259045"/>
    <xdr:sp macro="" textlink="">
      <xdr:nvSpPr>
        <xdr:cNvPr id="149" name="n_1mainValue債務償還比率">
          <a:extLst>
            <a:ext uri="{FF2B5EF4-FFF2-40B4-BE49-F238E27FC236}">
              <a16:creationId xmlns:a16="http://schemas.microsoft.com/office/drawing/2014/main" id="{00000000-0008-0000-0000-000095000000}"/>
            </a:ext>
          </a:extLst>
        </xdr:cNvPr>
        <xdr:cNvSpPr txBox="1"/>
      </xdr:nvSpPr>
      <xdr:spPr>
        <a:xfrm>
          <a:off x="12461952" y="539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91620</xdr:rowOff>
    </xdr:from>
    <xdr:ext cx="469744" cy="259045"/>
    <xdr:sp macro="" textlink="">
      <xdr:nvSpPr>
        <xdr:cNvPr id="150" name="n_2mainValue債務償還比率">
          <a:extLst>
            <a:ext uri="{FF2B5EF4-FFF2-40B4-BE49-F238E27FC236}">
              <a16:creationId xmlns:a16="http://schemas.microsoft.com/office/drawing/2014/main" id="{00000000-0008-0000-0000-000096000000}"/>
            </a:ext>
          </a:extLst>
        </xdr:cNvPr>
        <xdr:cNvSpPr txBox="1"/>
      </xdr:nvSpPr>
      <xdr:spPr>
        <a:xfrm>
          <a:off x="11788852" y="537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64016</xdr:rowOff>
    </xdr:from>
    <xdr:ext cx="469744" cy="259045"/>
    <xdr:sp macro="" textlink="">
      <xdr:nvSpPr>
        <xdr:cNvPr id="151" name="n_3mainValue債務償還比率">
          <a:extLst>
            <a:ext uri="{FF2B5EF4-FFF2-40B4-BE49-F238E27FC236}">
              <a16:creationId xmlns:a16="http://schemas.microsoft.com/office/drawing/2014/main" id="{00000000-0008-0000-0000-000097000000}"/>
            </a:ext>
          </a:extLst>
        </xdr:cNvPr>
        <xdr:cNvSpPr txBox="1"/>
      </xdr:nvSpPr>
      <xdr:spPr>
        <a:xfrm>
          <a:off x="11103052" y="5347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134764</xdr:rowOff>
    </xdr:from>
    <xdr:ext cx="469744" cy="259045"/>
    <xdr:sp macro="" textlink="">
      <xdr:nvSpPr>
        <xdr:cNvPr id="152" name="n_4mainValue債務償還比率">
          <a:extLst>
            <a:ext uri="{FF2B5EF4-FFF2-40B4-BE49-F238E27FC236}">
              <a16:creationId xmlns:a16="http://schemas.microsoft.com/office/drawing/2014/main" id="{00000000-0008-0000-0000-000098000000}"/>
            </a:ext>
          </a:extLst>
        </xdr:cNvPr>
        <xdr:cNvSpPr txBox="1"/>
      </xdr:nvSpPr>
      <xdr:spPr>
        <a:xfrm>
          <a:off x="10417252" y="525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3" name="正方形/長方形 152">
          <a:extLst>
            <a:ext uri="{FF2B5EF4-FFF2-40B4-BE49-F238E27FC236}">
              <a16:creationId xmlns:a16="http://schemas.microsoft.com/office/drawing/2014/main" id="{00000000-0008-0000-0000-000099000000}"/>
            </a:ext>
          </a:extLst>
        </xdr:cNvPr>
        <xdr:cNvSpPr/>
      </xdr:nvSpPr>
      <xdr:spPr>
        <a:xfrm>
          <a:off x="1152525" y="6921500"/>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4" name="正方形/長方形 153">
          <a:extLst>
            <a:ext uri="{FF2B5EF4-FFF2-40B4-BE49-F238E27FC236}">
              <a16:creationId xmlns:a16="http://schemas.microsoft.com/office/drawing/2014/main" id="{00000000-0008-0000-0000-00009A000000}"/>
            </a:ext>
          </a:extLst>
        </xdr:cNvPr>
        <xdr:cNvSpPr/>
      </xdr:nvSpPr>
      <xdr:spPr>
        <a:xfrm>
          <a:off x="1152525" y="1054417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835025" y="71628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6296025" y="97345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835025" y="107600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6296025" y="13414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77850" y="127000"/>
          <a:ext cx="114236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7145000" y="18415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7164050" y="20955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7189450" y="23495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岐阜県安八町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4636750" y="18415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4662150" y="20955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4687550" y="23495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685800" y="85725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12800" y="88900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012950" y="88900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14,971
14,659
18.16
6,066,439
5,648,059
410,550
3,933,684
6,290,231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213100" y="88900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4584700" y="90805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6407150" y="90805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7607300" y="92075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4584700" y="165100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6470650" y="165100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9969500" y="85725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0210800" y="92075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0210800" y="11747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0210800" y="149225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0052050" y="10033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0106025" y="95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0106025" y="121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0131425" y="14732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0071100" y="14732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0131425" y="16986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0071100" y="18351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41350" y="26924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41350" y="2997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41350" y="3302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41350" y="361315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6858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128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128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7145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7145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2743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2743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6858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6667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6858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75771" y="720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685800" y="6972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75771" y="6836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685800" y="660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39891" y="646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685800" y="6242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3989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685800" y="5873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39891" y="5737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685800" y="5505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39891" y="5369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6858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384961" y="5001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6858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158115</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177665" y="5606415"/>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21640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108450" y="6972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104792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216400" y="538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158115</xdr:rowOff>
    </xdr:from>
    <xdr:to>
      <xdr:col>24</xdr:col>
      <xdr:colOff>152400</xdr:colOff>
      <xdr:row>33</xdr:row>
      <xdr:rowOff>158115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108450" y="56064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80662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216400" y="6024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127500" y="6166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33020</xdr:rowOff>
    </xdr:from>
    <xdr:to>
      <xdr:col>20</xdr:col>
      <xdr:colOff>38100</xdr:colOff>
      <xdr:row>37</xdr:row>
      <xdr:rowOff>134620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384550" y="61417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xdr:rowOff>
    </xdr:from>
    <xdr:to>
      <xdr:col>15</xdr:col>
      <xdr:colOff>101600</xdr:colOff>
      <xdr:row>37</xdr:row>
      <xdr:rowOff>102235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571750" y="610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143510</xdr:rowOff>
    </xdr:from>
    <xdr:to>
      <xdr:col>10</xdr:col>
      <xdr:colOff>165100</xdr:colOff>
      <xdr:row>37</xdr:row>
      <xdr:rowOff>73660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778000" y="60871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130175</xdr:rowOff>
    </xdr:from>
    <xdr:to>
      <xdr:col>6</xdr:col>
      <xdr:colOff>38100</xdr:colOff>
      <xdr:row>37</xdr:row>
      <xdr:rowOff>60325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984250" y="60737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0068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2575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4511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657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857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88265</xdr:rowOff>
    </xdr:from>
    <xdr:to>
      <xdr:col>24</xdr:col>
      <xdr:colOff>114300</xdr:colOff>
      <xdr:row>38</xdr:row>
      <xdr:rowOff>18415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127500" y="61969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66692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216400" y="6175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48260</xdr:rowOff>
    </xdr:from>
    <xdr:to>
      <xdr:col>10</xdr:col>
      <xdr:colOff>165100</xdr:colOff>
      <xdr:row>37</xdr:row>
      <xdr:rowOff>149860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177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151147</xdr:rowOff>
    </xdr:from>
    <xdr:ext cx="405111" cy="259045"/>
    <xdr:sp macro="" textlink="">
      <xdr:nvSpPr>
        <xdr:cNvPr id="76" name="n_1aveValue【道路】&#10;有形固定資産減価償却率">
          <a:extLst>
            <a:ext uri="{FF2B5EF4-FFF2-40B4-BE49-F238E27FC236}">
              <a16:creationId xmlns:a16="http://schemas.microsoft.com/office/drawing/2014/main" id="{00000000-0008-0000-0100-00004C000000}"/>
            </a:ext>
          </a:extLst>
        </xdr:cNvPr>
        <xdr:cNvSpPr txBox="1"/>
      </xdr:nvSpPr>
      <xdr:spPr>
        <a:xfrm>
          <a:off x="3239144" y="5929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118762</xdr:rowOff>
    </xdr:from>
    <xdr:ext cx="405111" cy="259045"/>
    <xdr:sp macro="" textlink="">
      <xdr:nvSpPr>
        <xdr:cNvPr id="77" name="n_2aveValue【道路】&#10;有形固定資産減価償却率">
          <a:extLst>
            <a:ext uri="{FF2B5EF4-FFF2-40B4-BE49-F238E27FC236}">
              <a16:creationId xmlns:a16="http://schemas.microsoft.com/office/drawing/2014/main" id="{00000000-0008-0000-0100-00004D000000}"/>
            </a:ext>
          </a:extLst>
        </xdr:cNvPr>
        <xdr:cNvSpPr txBox="1"/>
      </xdr:nvSpPr>
      <xdr:spPr>
        <a:xfrm>
          <a:off x="2439044" y="5897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90187</xdr:rowOff>
    </xdr:from>
    <xdr:ext cx="405111" cy="259045"/>
    <xdr:sp macro="" textlink="">
      <xdr:nvSpPr>
        <xdr:cNvPr id="78" name="n_3aveValue【道路】&#10;有形固定資産減価償却率">
          <a:extLst>
            <a:ext uri="{FF2B5EF4-FFF2-40B4-BE49-F238E27FC236}">
              <a16:creationId xmlns:a16="http://schemas.microsoft.com/office/drawing/2014/main" id="{00000000-0008-0000-0100-00004E000000}"/>
            </a:ext>
          </a:extLst>
        </xdr:cNvPr>
        <xdr:cNvSpPr txBox="1"/>
      </xdr:nvSpPr>
      <xdr:spPr>
        <a:xfrm>
          <a:off x="1645294" y="5868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76852</xdr:rowOff>
    </xdr:from>
    <xdr:ext cx="405111" cy="259045"/>
    <xdr:sp macro="" textlink="">
      <xdr:nvSpPr>
        <xdr:cNvPr id="79" name="n_4aveValue【道路】&#10;有形固定資産減価償却率">
          <a:extLst>
            <a:ext uri="{FF2B5EF4-FFF2-40B4-BE49-F238E27FC236}">
              <a16:creationId xmlns:a16="http://schemas.microsoft.com/office/drawing/2014/main" id="{00000000-0008-0000-0100-00004F000000}"/>
            </a:ext>
          </a:extLst>
        </xdr:cNvPr>
        <xdr:cNvSpPr txBox="1"/>
      </xdr:nvSpPr>
      <xdr:spPr>
        <a:xfrm>
          <a:off x="851544" y="5855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140987</xdr:rowOff>
    </xdr:from>
    <xdr:ext cx="405111" cy="259045"/>
    <xdr:sp macro="" textlink="">
      <xdr:nvSpPr>
        <xdr:cNvPr id="80" name="n_3mainValue【道路】&#10;有形固定資産減価償却率">
          <a:extLst>
            <a:ext uri="{FF2B5EF4-FFF2-40B4-BE49-F238E27FC236}">
              <a16:creationId xmlns:a16="http://schemas.microsoft.com/office/drawing/2014/main" id="{00000000-0008-0000-0100-000050000000}"/>
            </a:ext>
          </a:extLst>
        </xdr:cNvPr>
        <xdr:cNvSpPr txBox="1"/>
      </xdr:nvSpPr>
      <xdr:spPr>
        <a:xfrm>
          <a:off x="1645294" y="6249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id="{00000000-0008-0000-0100-000051000000}"/>
            </a:ext>
          </a:extLst>
        </xdr:cNvPr>
        <xdr:cNvSpPr/>
      </xdr:nvSpPr>
      <xdr:spPr>
        <a:xfrm>
          <a:off x="595630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60642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60642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69850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69850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8013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8013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595630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9" name="テキスト ボックス 88">
          <a:extLst>
            <a:ext uri="{FF2B5EF4-FFF2-40B4-BE49-F238E27FC236}">
              <a16:creationId xmlns:a16="http://schemas.microsoft.com/office/drawing/2014/main" id="{00000000-0008-0000-0100-000059000000}"/>
            </a:ext>
          </a:extLst>
        </xdr:cNvPr>
        <xdr:cNvSpPr txBox="1"/>
      </xdr:nvSpPr>
      <xdr:spPr>
        <a:xfrm>
          <a:off x="5918200" y="49530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id="{00000000-0008-0000-0100-00005A000000}"/>
            </a:ext>
          </a:extLst>
        </xdr:cNvPr>
        <xdr:cNvCxnSpPr/>
      </xdr:nvCxnSpPr>
      <xdr:spPr>
        <a:xfrm>
          <a:off x="5956300" y="7340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a:extLst>
            <a:ext uri="{FF2B5EF4-FFF2-40B4-BE49-F238E27FC236}">
              <a16:creationId xmlns:a16="http://schemas.microsoft.com/office/drawing/2014/main" id="{00000000-0008-0000-0100-00005B000000}"/>
            </a:ext>
          </a:extLst>
        </xdr:cNvPr>
        <xdr:cNvCxnSpPr/>
      </xdr:nvCxnSpPr>
      <xdr:spPr>
        <a:xfrm>
          <a:off x="5956300" y="702672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5527221" y="6890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a:extLst>
            <a:ext uri="{FF2B5EF4-FFF2-40B4-BE49-F238E27FC236}">
              <a16:creationId xmlns:a16="http://schemas.microsoft.com/office/drawing/2014/main" id="{00000000-0008-0000-0100-00005D000000}"/>
            </a:ext>
          </a:extLst>
        </xdr:cNvPr>
        <xdr:cNvCxnSpPr/>
      </xdr:nvCxnSpPr>
      <xdr:spPr>
        <a:xfrm>
          <a:off x="5956300" y="67128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5482151" y="65769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5956300" y="639898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482151" y="62631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5956300" y="60851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5482151" y="59428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5956300" y="57712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5482151" y="56290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5956300" y="54510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5418031" y="53151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5956300" y="5137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418031" y="500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0000000-0008-0000-0100-000069000000}"/>
            </a:ext>
          </a:extLst>
        </xdr:cNvPr>
        <xdr:cNvSpPr/>
      </xdr:nvSpPr>
      <xdr:spPr>
        <a:xfrm>
          <a:off x="595630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21793</xdr:rowOff>
    </xdr:from>
    <xdr:to>
      <xdr:col>54</xdr:col>
      <xdr:colOff>189865</xdr:colOff>
      <xdr:row>41</xdr:row>
      <xdr:rowOff>104611</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flipV="1">
          <a:off x="9429115" y="5635193"/>
          <a:ext cx="0" cy="1238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108438</xdr:rowOff>
    </xdr:from>
    <xdr:ext cx="469744" cy="259045"/>
    <xdr:sp macro="" textlink="">
      <xdr:nvSpPr>
        <xdr:cNvPr id="107" name="【道路】&#10;一人当たり延長最小値テキスト">
          <a:extLst>
            <a:ext uri="{FF2B5EF4-FFF2-40B4-BE49-F238E27FC236}">
              <a16:creationId xmlns:a16="http://schemas.microsoft.com/office/drawing/2014/main" id="{00000000-0008-0000-0100-00006B000000}"/>
            </a:ext>
          </a:extLst>
        </xdr:cNvPr>
        <xdr:cNvSpPr txBox="1"/>
      </xdr:nvSpPr>
      <xdr:spPr>
        <a:xfrm>
          <a:off x="9467850" y="687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104611</xdr:rowOff>
    </xdr:from>
    <xdr:to>
      <xdr:col>55</xdr:col>
      <xdr:colOff>88900</xdr:colOff>
      <xdr:row>41</xdr:row>
      <xdr:rowOff>104611</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9359900" y="68737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139920</xdr:rowOff>
    </xdr:from>
    <xdr:ext cx="534377" cy="259045"/>
    <xdr:sp macro="" textlink="">
      <xdr:nvSpPr>
        <xdr:cNvPr id="109" name="【道路】&#10;一人当たり延長最大値テキスト">
          <a:extLst>
            <a:ext uri="{FF2B5EF4-FFF2-40B4-BE49-F238E27FC236}">
              <a16:creationId xmlns:a16="http://schemas.microsoft.com/office/drawing/2014/main" id="{00000000-0008-0000-0100-00006D000000}"/>
            </a:ext>
          </a:extLst>
        </xdr:cNvPr>
        <xdr:cNvSpPr txBox="1"/>
      </xdr:nvSpPr>
      <xdr:spPr>
        <a:xfrm>
          <a:off x="9467850" y="542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21793</xdr:rowOff>
    </xdr:from>
    <xdr:to>
      <xdr:col>55</xdr:col>
      <xdr:colOff>88900</xdr:colOff>
      <xdr:row>34</xdr:row>
      <xdr:rowOff>21793</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9359900" y="56351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89474</xdr:rowOff>
    </xdr:from>
    <xdr:ext cx="534377" cy="259045"/>
    <xdr:sp macro="" textlink="">
      <xdr:nvSpPr>
        <xdr:cNvPr id="111" name="【道路】&#10;一人当たり延長平均値テキスト">
          <a:extLst>
            <a:ext uri="{FF2B5EF4-FFF2-40B4-BE49-F238E27FC236}">
              <a16:creationId xmlns:a16="http://schemas.microsoft.com/office/drawing/2014/main" id="{00000000-0008-0000-0100-00006F000000}"/>
            </a:ext>
          </a:extLst>
        </xdr:cNvPr>
        <xdr:cNvSpPr txBox="1"/>
      </xdr:nvSpPr>
      <xdr:spPr>
        <a:xfrm>
          <a:off x="9467850" y="6363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66597</xdr:rowOff>
    </xdr:from>
    <xdr:to>
      <xdr:col>55</xdr:col>
      <xdr:colOff>50800</xdr:colOff>
      <xdr:row>39</xdr:row>
      <xdr:rowOff>168197</xdr:rowOff>
    </xdr:to>
    <xdr:sp macro="" textlink="">
      <xdr:nvSpPr>
        <xdr:cNvPr id="112" name="フローチャート: 判断 111">
          <a:extLst>
            <a:ext uri="{FF2B5EF4-FFF2-40B4-BE49-F238E27FC236}">
              <a16:creationId xmlns:a16="http://schemas.microsoft.com/office/drawing/2014/main" id="{00000000-0008-0000-0100-000070000000}"/>
            </a:ext>
          </a:extLst>
        </xdr:cNvPr>
        <xdr:cNvSpPr/>
      </xdr:nvSpPr>
      <xdr:spPr>
        <a:xfrm>
          <a:off x="9398000" y="650549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75578</xdr:rowOff>
    </xdr:from>
    <xdr:to>
      <xdr:col>50</xdr:col>
      <xdr:colOff>165100</xdr:colOff>
      <xdr:row>40</xdr:row>
      <xdr:rowOff>5728</xdr:rowOff>
    </xdr:to>
    <xdr:sp macro="" textlink="">
      <xdr:nvSpPr>
        <xdr:cNvPr id="113" name="フローチャート: 判断 112">
          <a:extLst>
            <a:ext uri="{FF2B5EF4-FFF2-40B4-BE49-F238E27FC236}">
              <a16:creationId xmlns:a16="http://schemas.microsoft.com/office/drawing/2014/main" id="{00000000-0008-0000-0100-000071000000}"/>
            </a:ext>
          </a:extLst>
        </xdr:cNvPr>
        <xdr:cNvSpPr/>
      </xdr:nvSpPr>
      <xdr:spPr>
        <a:xfrm>
          <a:off x="8636000" y="65144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87889</xdr:rowOff>
    </xdr:from>
    <xdr:to>
      <xdr:col>46</xdr:col>
      <xdr:colOff>38100</xdr:colOff>
      <xdr:row>40</xdr:row>
      <xdr:rowOff>18039</xdr:rowOff>
    </xdr:to>
    <xdr:sp macro="" textlink="">
      <xdr:nvSpPr>
        <xdr:cNvPr id="114" name="フローチャート: 判断 113">
          <a:extLst>
            <a:ext uri="{FF2B5EF4-FFF2-40B4-BE49-F238E27FC236}">
              <a16:creationId xmlns:a16="http://schemas.microsoft.com/office/drawing/2014/main" id="{00000000-0008-0000-0100-000072000000}"/>
            </a:ext>
          </a:extLst>
        </xdr:cNvPr>
        <xdr:cNvSpPr/>
      </xdr:nvSpPr>
      <xdr:spPr>
        <a:xfrm>
          <a:off x="7842250" y="652678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87334</xdr:rowOff>
    </xdr:from>
    <xdr:to>
      <xdr:col>41</xdr:col>
      <xdr:colOff>101600</xdr:colOff>
      <xdr:row>40</xdr:row>
      <xdr:rowOff>17484</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7029450" y="65262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139553</xdr:rowOff>
    </xdr:from>
    <xdr:to>
      <xdr:col>36</xdr:col>
      <xdr:colOff>165100</xdr:colOff>
      <xdr:row>40</xdr:row>
      <xdr:rowOff>69703</xdr:rowOff>
    </xdr:to>
    <xdr:sp macro="" textlink="">
      <xdr:nvSpPr>
        <xdr:cNvPr id="116" name="フローチャート: 判断 115">
          <a:extLst>
            <a:ext uri="{FF2B5EF4-FFF2-40B4-BE49-F238E27FC236}">
              <a16:creationId xmlns:a16="http://schemas.microsoft.com/office/drawing/2014/main" id="{00000000-0008-0000-0100-000074000000}"/>
            </a:ext>
          </a:extLst>
        </xdr:cNvPr>
        <xdr:cNvSpPr/>
      </xdr:nvSpPr>
      <xdr:spPr>
        <a:xfrm>
          <a:off x="6235700" y="657845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9258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8515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7715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690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6115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43443</xdr:rowOff>
    </xdr:from>
    <xdr:to>
      <xdr:col>55</xdr:col>
      <xdr:colOff>50800</xdr:colOff>
      <xdr:row>40</xdr:row>
      <xdr:rowOff>145043</xdr:rowOff>
    </xdr:to>
    <xdr:sp macro="" textlink="">
      <xdr:nvSpPr>
        <xdr:cNvPr id="122" name="楕円 121">
          <a:extLst>
            <a:ext uri="{FF2B5EF4-FFF2-40B4-BE49-F238E27FC236}">
              <a16:creationId xmlns:a16="http://schemas.microsoft.com/office/drawing/2014/main" id="{00000000-0008-0000-0100-00007A000000}"/>
            </a:ext>
          </a:extLst>
        </xdr:cNvPr>
        <xdr:cNvSpPr/>
      </xdr:nvSpPr>
      <xdr:spPr>
        <a:xfrm>
          <a:off x="9398000" y="664744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21870</xdr:rowOff>
    </xdr:from>
    <xdr:ext cx="534377" cy="259045"/>
    <xdr:sp macro="" textlink="">
      <xdr:nvSpPr>
        <xdr:cNvPr id="123" name="【道路】&#10;一人当たり延長該当値テキスト">
          <a:extLst>
            <a:ext uri="{FF2B5EF4-FFF2-40B4-BE49-F238E27FC236}">
              <a16:creationId xmlns:a16="http://schemas.microsoft.com/office/drawing/2014/main" id="{00000000-0008-0000-0100-00007B000000}"/>
            </a:ext>
          </a:extLst>
        </xdr:cNvPr>
        <xdr:cNvSpPr txBox="1"/>
      </xdr:nvSpPr>
      <xdr:spPr>
        <a:xfrm>
          <a:off x="9467850" y="662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40</xdr:row>
      <xdr:rowOff>50660</xdr:rowOff>
    </xdr:from>
    <xdr:to>
      <xdr:col>41</xdr:col>
      <xdr:colOff>101600</xdr:colOff>
      <xdr:row>40</xdr:row>
      <xdr:rowOff>152260</xdr:rowOff>
    </xdr:to>
    <xdr:sp macro="" textlink="">
      <xdr:nvSpPr>
        <xdr:cNvPr id="124" name="楕円 123">
          <a:extLst>
            <a:ext uri="{FF2B5EF4-FFF2-40B4-BE49-F238E27FC236}">
              <a16:creationId xmlns:a16="http://schemas.microsoft.com/office/drawing/2014/main" id="{00000000-0008-0000-0100-00007C000000}"/>
            </a:ext>
          </a:extLst>
        </xdr:cNvPr>
        <xdr:cNvSpPr/>
      </xdr:nvSpPr>
      <xdr:spPr>
        <a:xfrm>
          <a:off x="7029450" y="665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22255</xdr:rowOff>
    </xdr:from>
    <xdr:ext cx="534377" cy="259045"/>
    <xdr:sp macro="" textlink="">
      <xdr:nvSpPr>
        <xdr:cNvPr id="125" name="n_1aveValue【道路】&#10;一人当たり延長">
          <a:extLst>
            <a:ext uri="{FF2B5EF4-FFF2-40B4-BE49-F238E27FC236}">
              <a16:creationId xmlns:a16="http://schemas.microsoft.com/office/drawing/2014/main" id="{00000000-0008-0000-0100-00007D000000}"/>
            </a:ext>
          </a:extLst>
        </xdr:cNvPr>
        <xdr:cNvSpPr txBox="1"/>
      </xdr:nvSpPr>
      <xdr:spPr>
        <a:xfrm>
          <a:off x="8425961" y="629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34566</xdr:rowOff>
    </xdr:from>
    <xdr:ext cx="534377" cy="259045"/>
    <xdr:sp macro="" textlink="">
      <xdr:nvSpPr>
        <xdr:cNvPr id="126" name="n_2aveValue【道路】&#10;一人当たり延長">
          <a:extLst>
            <a:ext uri="{FF2B5EF4-FFF2-40B4-BE49-F238E27FC236}">
              <a16:creationId xmlns:a16="http://schemas.microsoft.com/office/drawing/2014/main" id="{00000000-0008-0000-0100-00007E000000}"/>
            </a:ext>
          </a:extLst>
        </xdr:cNvPr>
        <xdr:cNvSpPr txBox="1"/>
      </xdr:nvSpPr>
      <xdr:spPr>
        <a:xfrm>
          <a:off x="7644911" y="630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34011</xdr:rowOff>
    </xdr:from>
    <xdr:ext cx="534377" cy="259045"/>
    <xdr:sp macro="" textlink="">
      <xdr:nvSpPr>
        <xdr:cNvPr id="127" name="n_3aveValue【道路】&#10;一人当たり延長">
          <a:extLst>
            <a:ext uri="{FF2B5EF4-FFF2-40B4-BE49-F238E27FC236}">
              <a16:creationId xmlns:a16="http://schemas.microsoft.com/office/drawing/2014/main" id="{00000000-0008-0000-0100-00007F000000}"/>
            </a:ext>
          </a:extLst>
        </xdr:cNvPr>
        <xdr:cNvSpPr txBox="1"/>
      </xdr:nvSpPr>
      <xdr:spPr>
        <a:xfrm>
          <a:off x="6851161" y="630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86230</xdr:rowOff>
    </xdr:from>
    <xdr:ext cx="534377" cy="259045"/>
    <xdr:sp macro="" textlink="">
      <xdr:nvSpPr>
        <xdr:cNvPr id="128" name="n_4aveValue【道路】&#10;一人当たり延長">
          <a:extLst>
            <a:ext uri="{FF2B5EF4-FFF2-40B4-BE49-F238E27FC236}">
              <a16:creationId xmlns:a16="http://schemas.microsoft.com/office/drawing/2014/main" id="{00000000-0008-0000-0100-000080000000}"/>
            </a:ext>
          </a:extLst>
        </xdr:cNvPr>
        <xdr:cNvSpPr txBox="1"/>
      </xdr:nvSpPr>
      <xdr:spPr>
        <a:xfrm>
          <a:off x="6038361" y="636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143387</xdr:rowOff>
    </xdr:from>
    <xdr:ext cx="534377" cy="259045"/>
    <xdr:sp macro="" textlink="">
      <xdr:nvSpPr>
        <xdr:cNvPr id="129" name="n_3mainValue【道路】&#10;一人当たり延長">
          <a:extLst>
            <a:ext uri="{FF2B5EF4-FFF2-40B4-BE49-F238E27FC236}">
              <a16:creationId xmlns:a16="http://schemas.microsoft.com/office/drawing/2014/main" id="{00000000-0008-0000-0100-000081000000}"/>
            </a:ext>
          </a:extLst>
        </xdr:cNvPr>
        <xdr:cNvSpPr txBox="1"/>
      </xdr:nvSpPr>
      <xdr:spPr>
        <a:xfrm>
          <a:off x="6851161" y="674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6858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a:extLst>
            <a:ext uri="{FF2B5EF4-FFF2-40B4-BE49-F238E27FC236}">
              <a16:creationId xmlns:a16="http://schemas.microsoft.com/office/drawing/2014/main" id="{00000000-0008-0000-0100-000083000000}"/>
            </a:ext>
          </a:extLst>
        </xdr:cNvPr>
        <xdr:cNvSpPr/>
      </xdr:nvSpPr>
      <xdr:spPr>
        <a:xfrm>
          <a:off x="8128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a:extLst>
            <a:ext uri="{FF2B5EF4-FFF2-40B4-BE49-F238E27FC236}">
              <a16:creationId xmlns:a16="http://schemas.microsoft.com/office/drawing/2014/main" id="{00000000-0008-0000-0100-000084000000}"/>
            </a:ext>
          </a:extLst>
        </xdr:cNvPr>
        <xdr:cNvSpPr/>
      </xdr:nvSpPr>
      <xdr:spPr>
        <a:xfrm>
          <a:off x="8128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a:extLst>
            <a:ext uri="{FF2B5EF4-FFF2-40B4-BE49-F238E27FC236}">
              <a16:creationId xmlns:a16="http://schemas.microsoft.com/office/drawing/2014/main" id="{00000000-0008-0000-0100-000085000000}"/>
            </a:ext>
          </a:extLst>
        </xdr:cNvPr>
        <xdr:cNvSpPr/>
      </xdr:nvSpPr>
      <xdr:spPr>
        <a:xfrm>
          <a:off x="17145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a:extLst>
            <a:ext uri="{FF2B5EF4-FFF2-40B4-BE49-F238E27FC236}">
              <a16:creationId xmlns:a16="http://schemas.microsoft.com/office/drawing/2014/main" id="{00000000-0008-0000-0100-000086000000}"/>
            </a:ext>
          </a:extLst>
        </xdr:cNvPr>
        <xdr:cNvSpPr/>
      </xdr:nvSpPr>
      <xdr:spPr>
        <a:xfrm>
          <a:off x="17145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a:extLst>
            <a:ext uri="{FF2B5EF4-FFF2-40B4-BE49-F238E27FC236}">
              <a16:creationId xmlns:a16="http://schemas.microsoft.com/office/drawing/2014/main" id="{00000000-0008-0000-0100-000087000000}"/>
            </a:ext>
          </a:extLst>
        </xdr:cNvPr>
        <xdr:cNvSpPr/>
      </xdr:nvSpPr>
      <xdr:spPr>
        <a:xfrm>
          <a:off x="2743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100-000088000000}"/>
            </a:ext>
          </a:extLst>
        </xdr:cNvPr>
        <xdr:cNvSpPr/>
      </xdr:nvSpPr>
      <xdr:spPr>
        <a:xfrm>
          <a:off x="2743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a:extLst>
            <a:ext uri="{FF2B5EF4-FFF2-40B4-BE49-F238E27FC236}">
              <a16:creationId xmlns:a16="http://schemas.microsoft.com/office/drawing/2014/main" id="{00000000-0008-0000-0100-000089000000}"/>
            </a:ext>
          </a:extLst>
        </xdr:cNvPr>
        <xdr:cNvSpPr/>
      </xdr:nvSpPr>
      <xdr:spPr>
        <a:xfrm>
          <a:off x="6858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a:extLst>
            <a:ext uri="{FF2B5EF4-FFF2-40B4-BE49-F238E27FC236}">
              <a16:creationId xmlns:a16="http://schemas.microsoft.com/office/drawing/2014/main" id="{00000000-0008-0000-0100-00008A000000}"/>
            </a:ext>
          </a:extLst>
        </xdr:cNvPr>
        <xdr:cNvSpPr txBox="1"/>
      </xdr:nvSpPr>
      <xdr:spPr>
        <a:xfrm>
          <a:off x="6667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a:off x="6858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27577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a:off x="685800" y="106970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275771" y="105611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a:extLst>
            <a:ext uri="{FF2B5EF4-FFF2-40B4-BE49-F238E27FC236}">
              <a16:creationId xmlns:a16="http://schemas.microsoft.com/office/drawing/2014/main" id="{00000000-0008-0000-0100-00008F000000}"/>
            </a:ext>
          </a:extLst>
        </xdr:cNvPr>
        <xdr:cNvCxnSpPr/>
      </xdr:nvCxnSpPr>
      <xdr:spPr>
        <a:xfrm>
          <a:off x="685800" y="103831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339891" y="102409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a:extLst>
            <a:ext uri="{FF2B5EF4-FFF2-40B4-BE49-F238E27FC236}">
              <a16:creationId xmlns:a16="http://schemas.microsoft.com/office/drawing/2014/main" id="{00000000-0008-0000-0100-000091000000}"/>
            </a:ext>
          </a:extLst>
        </xdr:cNvPr>
        <xdr:cNvCxnSpPr/>
      </xdr:nvCxnSpPr>
      <xdr:spPr>
        <a:xfrm>
          <a:off x="685800" y="100692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339891" y="9927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a:off x="685800" y="974906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339891" y="96131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a:off x="685800" y="94351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339891" y="9299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a:off x="685800" y="91213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384961" y="89854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6858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a:extLst>
            <a:ext uri="{FF2B5EF4-FFF2-40B4-BE49-F238E27FC236}">
              <a16:creationId xmlns:a16="http://schemas.microsoft.com/office/drawing/2014/main" id="{00000000-0008-0000-0100-00009A000000}"/>
            </a:ext>
          </a:extLst>
        </xdr:cNvPr>
        <xdr:cNvSpPr/>
      </xdr:nvSpPr>
      <xdr:spPr>
        <a:xfrm>
          <a:off x="6858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flipV="1">
          <a:off x="4177665" y="9216027"/>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56" name="【橋りょう・トンネル】&#10;有形固定資産減価償却率最小値テキスト">
          <a:extLst>
            <a:ext uri="{FF2B5EF4-FFF2-40B4-BE49-F238E27FC236}">
              <a16:creationId xmlns:a16="http://schemas.microsoft.com/office/drawing/2014/main" id="{00000000-0008-0000-0100-00009C000000}"/>
            </a:ext>
          </a:extLst>
        </xdr:cNvPr>
        <xdr:cNvSpPr txBox="1"/>
      </xdr:nvSpPr>
      <xdr:spPr>
        <a:xfrm>
          <a:off x="4216400" y="1070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4108450" y="106970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340478" cy="259045"/>
    <xdr:sp macro="" textlink="">
      <xdr:nvSpPr>
        <xdr:cNvPr id="158" name="【橋りょう・トンネル】&#10;有形固定資産減価償却率最大値テキスト">
          <a:extLst>
            <a:ext uri="{FF2B5EF4-FFF2-40B4-BE49-F238E27FC236}">
              <a16:creationId xmlns:a16="http://schemas.microsoft.com/office/drawing/2014/main" id="{00000000-0008-0000-0100-00009E000000}"/>
            </a:ext>
          </a:extLst>
        </xdr:cNvPr>
        <xdr:cNvSpPr txBox="1"/>
      </xdr:nvSpPr>
      <xdr:spPr>
        <a:xfrm>
          <a:off x="4216400" y="89976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4108450" y="92160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151692</xdr:rowOff>
    </xdr:from>
    <xdr:ext cx="405111" cy="259045"/>
    <xdr:sp macro="" textlink="">
      <xdr:nvSpPr>
        <xdr:cNvPr id="160" name="【橋りょう・トンネル】&#10;有形固定資産減価償却率平均値テキスト">
          <a:extLst>
            <a:ext uri="{FF2B5EF4-FFF2-40B4-BE49-F238E27FC236}">
              <a16:creationId xmlns:a16="http://schemas.microsoft.com/office/drawing/2014/main" id="{00000000-0008-0000-0100-0000A0000000}"/>
            </a:ext>
          </a:extLst>
        </xdr:cNvPr>
        <xdr:cNvSpPr txBox="1"/>
      </xdr:nvSpPr>
      <xdr:spPr>
        <a:xfrm>
          <a:off x="4216400" y="9892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128815</xdr:rowOff>
    </xdr:from>
    <xdr:to>
      <xdr:col>24</xdr:col>
      <xdr:colOff>114300</xdr:colOff>
      <xdr:row>61</xdr:row>
      <xdr:rowOff>58965</xdr:rowOff>
    </xdr:to>
    <xdr:sp macro="" textlink="">
      <xdr:nvSpPr>
        <xdr:cNvPr id="161" name="フローチャート: 判断 160">
          <a:extLst>
            <a:ext uri="{FF2B5EF4-FFF2-40B4-BE49-F238E27FC236}">
              <a16:creationId xmlns:a16="http://schemas.microsoft.com/office/drawing/2014/main" id="{00000000-0008-0000-0100-0000A1000000}"/>
            </a:ext>
          </a:extLst>
        </xdr:cNvPr>
        <xdr:cNvSpPr/>
      </xdr:nvSpPr>
      <xdr:spPr>
        <a:xfrm>
          <a:off x="4127500" y="100348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62" name="フローチャート: 判断 161">
          <a:extLst>
            <a:ext uri="{FF2B5EF4-FFF2-40B4-BE49-F238E27FC236}">
              <a16:creationId xmlns:a16="http://schemas.microsoft.com/office/drawing/2014/main" id="{00000000-0008-0000-0100-0000A2000000}"/>
            </a:ext>
          </a:extLst>
        </xdr:cNvPr>
        <xdr:cNvSpPr/>
      </xdr:nvSpPr>
      <xdr:spPr>
        <a:xfrm>
          <a:off x="3384550" y="999889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65133</xdr:rowOff>
    </xdr:from>
    <xdr:to>
      <xdr:col>15</xdr:col>
      <xdr:colOff>101600</xdr:colOff>
      <xdr:row>60</xdr:row>
      <xdr:rowOff>166733</xdr:rowOff>
    </xdr:to>
    <xdr:sp macro="" textlink="">
      <xdr:nvSpPr>
        <xdr:cNvPr id="163" name="フローチャート: 判断 162">
          <a:extLst>
            <a:ext uri="{FF2B5EF4-FFF2-40B4-BE49-F238E27FC236}">
              <a16:creationId xmlns:a16="http://schemas.microsoft.com/office/drawing/2014/main" id="{00000000-0008-0000-0100-0000A3000000}"/>
            </a:ext>
          </a:extLst>
        </xdr:cNvPr>
        <xdr:cNvSpPr/>
      </xdr:nvSpPr>
      <xdr:spPr>
        <a:xfrm>
          <a:off x="2571750" y="997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64" name="フローチャート: 判断 163">
          <a:extLst>
            <a:ext uri="{FF2B5EF4-FFF2-40B4-BE49-F238E27FC236}">
              <a16:creationId xmlns:a16="http://schemas.microsoft.com/office/drawing/2014/main" id="{00000000-0008-0000-0100-0000A4000000}"/>
            </a:ext>
          </a:extLst>
        </xdr:cNvPr>
        <xdr:cNvSpPr/>
      </xdr:nvSpPr>
      <xdr:spPr>
        <a:xfrm>
          <a:off x="1778000" y="99858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58601</xdr:rowOff>
    </xdr:from>
    <xdr:to>
      <xdr:col>6</xdr:col>
      <xdr:colOff>38100</xdr:colOff>
      <xdr:row>60</xdr:row>
      <xdr:rowOff>160201</xdr:rowOff>
    </xdr:to>
    <xdr:sp macro="" textlink="">
      <xdr:nvSpPr>
        <xdr:cNvPr id="165" name="フローチャート: 判断 164">
          <a:extLst>
            <a:ext uri="{FF2B5EF4-FFF2-40B4-BE49-F238E27FC236}">
              <a16:creationId xmlns:a16="http://schemas.microsoft.com/office/drawing/2014/main" id="{00000000-0008-0000-0100-0000A5000000}"/>
            </a:ext>
          </a:extLst>
        </xdr:cNvPr>
        <xdr:cNvSpPr/>
      </xdr:nvSpPr>
      <xdr:spPr>
        <a:xfrm>
          <a:off x="984250" y="996460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40068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2575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24511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1657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857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83094</xdr:rowOff>
    </xdr:from>
    <xdr:to>
      <xdr:col>24</xdr:col>
      <xdr:colOff>114300</xdr:colOff>
      <xdr:row>63</xdr:row>
      <xdr:rowOff>13244</xdr:rowOff>
    </xdr:to>
    <xdr:sp macro="" textlink="">
      <xdr:nvSpPr>
        <xdr:cNvPr id="171" name="楕円 170">
          <a:extLst>
            <a:ext uri="{FF2B5EF4-FFF2-40B4-BE49-F238E27FC236}">
              <a16:creationId xmlns:a16="http://schemas.microsoft.com/office/drawing/2014/main" id="{00000000-0008-0000-0100-0000AB000000}"/>
            </a:ext>
          </a:extLst>
        </xdr:cNvPr>
        <xdr:cNvSpPr/>
      </xdr:nvSpPr>
      <xdr:spPr>
        <a:xfrm>
          <a:off x="4127500" y="103192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61521</xdr:rowOff>
    </xdr:from>
    <xdr:ext cx="405111" cy="259045"/>
    <xdr:sp macro="" textlink="">
      <xdr:nvSpPr>
        <xdr:cNvPr id="172" name="【橋りょう・トンネル】&#10;有形固定資産減価償却率該当値テキスト">
          <a:extLst>
            <a:ext uri="{FF2B5EF4-FFF2-40B4-BE49-F238E27FC236}">
              <a16:creationId xmlns:a16="http://schemas.microsoft.com/office/drawing/2014/main" id="{00000000-0008-0000-0100-0000AC000000}"/>
            </a:ext>
          </a:extLst>
        </xdr:cNvPr>
        <xdr:cNvSpPr txBox="1"/>
      </xdr:nvSpPr>
      <xdr:spPr>
        <a:xfrm>
          <a:off x="4216400" y="10297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62</xdr:row>
      <xdr:rowOff>164737</xdr:rowOff>
    </xdr:from>
    <xdr:to>
      <xdr:col>10</xdr:col>
      <xdr:colOff>165100</xdr:colOff>
      <xdr:row>63</xdr:row>
      <xdr:rowOff>94887</xdr:rowOff>
    </xdr:to>
    <xdr:sp macro="" textlink="">
      <xdr:nvSpPr>
        <xdr:cNvPr id="173" name="楕円 172">
          <a:extLst>
            <a:ext uri="{FF2B5EF4-FFF2-40B4-BE49-F238E27FC236}">
              <a16:creationId xmlns:a16="http://schemas.microsoft.com/office/drawing/2014/main" id="{00000000-0008-0000-0100-0000AD000000}"/>
            </a:ext>
          </a:extLst>
        </xdr:cNvPr>
        <xdr:cNvSpPr/>
      </xdr:nvSpPr>
      <xdr:spPr>
        <a:xfrm>
          <a:off x="1778000" y="1040093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39568</xdr:rowOff>
    </xdr:from>
    <xdr:ext cx="405111" cy="259045"/>
    <xdr:sp macro="" textlink="">
      <xdr:nvSpPr>
        <xdr:cNvPr id="174" name="n_1aveValue【橋りょう・トンネル】&#10;有形固定資産減価償却率">
          <a:extLst>
            <a:ext uri="{FF2B5EF4-FFF2-40B4-BE49-F238E27FC236}">
              <a16:creationId xmlns:a16="http://schemas.microsoft.com/office/drawing/2014/main" id="{00000000-0008-0000-0100-0000AE000000}"/>
            </a:ext>
          </a:extLst>
        </xdr:cNvPr>
        <xdr:cNvSpPr txBox="1"/>
      </xdr:nvSpPr>
      <xdr:spPr>
        <a:xfrm>
          <a:off x="3239144" y="9780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11810</xdr:rowOff>
    </xdr:from>
    <xdr:ext cx="405111" cy="259045"/>
    <xdr:sp macro="" textlink="">
      <xdr:nvSpPr>
        <xdr:cNvPr id="175" name="n_2aveValue【橋りょう・トンネル】&#10;有形固定資産減価償却率">
          <a:extLst>
            <a:ext uri="{FF2B5EF4-FFF2-40B4-BE49-F238E27FC236}">
              <a16:creationId xmlns:a16="http://schemas.microsoft.com/office/drawing/2014/main" id="{00000000-0008-0000-0100-0000AF000000}"/>
            </a:ext>
          </a:extLst>
        </xdr:cNvPr>
        <xdr:cNvSpPr txBox="1"/>
      </xdr:nvSpPr>
      <xdr:spPr>
        <a:xfrm>
          <a:off x="2439044" y="9752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176" name="n_3aveValue【橋りょう・トンネル】&#10;有形固定資産減価償却率">
          <a:extLst>
            <a:ext uri="{FF2B5EF4-FFF2-40B4-BE49-F238E27FC236}">
              <a16:creationId xmlns:a16="http://schemas.microsoft.com/office/drawing/2014/main" id="{00000000-0008-0000-0100-0000B0000000}"/>
            </a:ext>
          </a:extLst>
        </xdr:cNvPr>
        <xdr:cNvSpPr txBox="1"/>
      </xdr:nvSpPr>
      <xdr:spPr>
        <a:xfrm>
          <a:off x="1645294" y="9767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5278</xdr:rowOff>
    </xdr:from>
    <xdr:ext cx="405111" cy="259045"/>
    <xdr:sp macro="" textlink="">
      <xdr:nvSpPr>
        <xdr:cNvPr id="177" name="n_4aveValue【橋りょう・トンネル】&#10;有形固定資産減価償却率">
          <a:extLst>
            <a:ext uri="{FF2B5EF4-FFF2-40B4-BE49-F238E27FC236}">
              <a16:creationId xmlns:a16="http://schemas.microsoft.com/office/drawing/2014/main" id="{00000000-0008-0000-0100-0000B1000000}"/>
            </a:ext>
          </a:extLst>
        </xdr:cNvPr>
        <xdr:cNvSpPr txBox="1"/>
      </xdr:nvSpPr>
      <xdr:spPr>
        <a:xfrm>
          <a:off x="851544" y="9746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86014</xdr:rowOff>
    </xdr:from>
    <xdr:ext cx="405111" cy="259045"/>
    <xdr:sp macro="" textlink="">
      <xdr:nvSpPr>
        <xdr:cNvPr id="178" name="n_3mainValue【橋りょう・トンネル】&#10;有形固定資産減価償却率">
          <a:extLst>
            <a:ext uri="{FF2B5EF4-FFF2-40B4-BE49-F238E27FC236}">
              <a16:creationId xmlns:a16="http://schemas.microsoft.com/office/drawing/2014/main" id="{00000000-0008-0000-0100-0000B2000000}"/>
            </a:ext>
          </a:extLst>
        </xdr:cNvPr>
        <xdr:cNvSpPr txBox="1"/>
      </xdr:nvSpPr>
      <xdr:spPr>
        <a:xfrm>
          <a:off x="164529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a:extLst>
            <a:ext uri="{FF2B5EF4-FFF2-40B4-BE49-F238E27FC236}">
              <a16:creationId xmlns:a16="http://schemas.microsoft.com/office/drawing/2014/main" id="{00000000-0008-0000-0100-0000B3000000}"/>
            </a:ext>
          </a:extLst>
        </xdr:cNvPr>
        <xdr:cNvSpPr/>
      </xdr:nvSpPr>
      <xdr:spPr>
        <a:xfrm>
          <a:off x="595630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a:extLst>
            <a:ext uri="{FF2B5EF4-FFF2-40B4-BE49-F238E27FC236}">
              <a16:creationId xmlns:a16="http://schemas.microsoft.com/office/drawing/2014/main" id="{00000000-0008-0000-0100-0000B4000000}"/>
            </a:ext>
          </a:extLst>
        </xdr:cNvPr>
        <xdr:cNvSpPr/>
      </xdr:nvSpPr>
      <xdr:spPr>
        <a:xfrm>
          <a:off x="60642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a:extLst>
            <a:ext uri="{FF2B5EF4-FFF2-40B4-BE49-F238E27FC236}">
              <a16:creationId xmlns:a16="http://schemas.microsoft.com/office/drawing/2014/main" id="{00000000-0008-0000-0100-0000B5000000}"/>
            </a:ext>
          </a:extLst>
        </xdr:cNvPr>
        <xdr:cNvSpPr/>
      </xdr:nvSpPr>
      <xdr:spPr>
        <a:xfrm>
          <a:off x="60642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a:extLst>
            <a:ext uri="{FF2B5EF4-FFF2-40B4-BE49-F238E27FC236}">
              <a16:creationId xmlns:a16="http://schemas.microsoft.com/office/drawing/2014/main" id="{00000000-0008-0000-0100-0000B6000000}"/>
            </a:ext>
          </a:extLst>
        </xdr:cNvPr>
        <xdr:cNvSpPr/>
      </xdr:nvSpPr>
      <xdr:spPr>
        <a:xfrm>
          <a:off x="69850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a:extLst>
            <a:ext uri="{FF2B5EF4-FFF2-40B4-BE49-F238E27FC236}">
              <a16:creationId xmlns:a16="http://schemas.microsoft.com/office/drawing/2014/main" id="{00000000-0008-0000-0100-0000B7000000}"/>
            </a:ext>
          </a:extLst>
        </xdr:cNvPr>
        <xdr:cNvSpPr/>
      </xdr:nvSpPr>
      <xdr:spPr>
        <a:xfrm>
          <a:off x="69850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a:extLst>
            <a:ext uri="{FF2B5EF4-FFF2-40B4-BE49-F238E27FC236}">
              <a16:creationId xmlns:a16="http://schemas.microsoft.com/office/drawing/2014/main" id="{00000000-0008-0000-0100-0000B8000000}"/>
            </a:ext>
          </a:extLst>
        </xdr:cNvPr>
        <xdr:cNvSpPr/>
      </xdr:nvSpPr>
      <xdr:spPr>
        <a:xfrm>
          <a:off x="8013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8013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595630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591820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a:extLst>
            <a:ext uri="{FF2B5EF4-FFF2-40B4-BE49-F238E27FC236}">
              <a16:creationId xmlns:a16="http://schemas.microsoft.com/office/drawing/2014/main" id="{00000000-0008-0000-0100-0000BC000000}"/>
            </a:ext>
          </a:extLst>
        </xdr:cNvPr>
        <xdr:cNvCxnSpPr/>
      </xdr:nvCxnSpPr>
      <xdr:spPr>
        <a:xfrm>
          <a:off x="5956300" y="1101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a:off x="5956300" y="10642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5726564" y="105067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5956300" y="1027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2" name="テキスト ボックス 191">
          <a:extLst>
            <a:ext uri="{FF2B5EF4-FFF2-40B4-BE49-F238E27FC236}">
              <a16:creationId xmlns:a16="http://schemas.microsoft.com/office/drawing/2014/main" id="{00000000-0008-0000-0100-0000C0000000}"/>
            </a:ext>
          </a:extLst>
        </xdr:cNvPr>
        <xdr:cNvSpPr txBox="1"/>
      </xdr:nvSpPr>
      <xdr:spPr>
        <a:xfrm>
          <a:off x="5418031" y="10138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5956300" y="990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4" name="テキスト ボックス 193">
          <a:extLst>
            <a:ext uri="{FF2B5EF4-FFF2-40B4-BE49-F238E27FC236}">
              <a16:creationId xmlns:a16="http://schemas.microsoft.com/office/drawing/2014/main" id="{00000000-0008-0000-0100-0000C2000000}"/>
            </a:ext>
          </a:extLst>
        </xdr:cNvPr>
        <xdr:cNvSpPr txBox="1"/>
      </xdr:nvSpPr>
      <xdr:spPr>
        <a:xfrm>
          <a:off x="5327878" y="97701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5956300" y="9544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6" name="テキスト ボックス 195">
          <a:extLst>
            <a:ext uri="{FF2B5EF4-FFF2-40B4-BE49-F238E27FC236}">
              <a16:creationId xmlns:a16="http://schemas.microsoft.com/office/drawing/2014/main" id="{00000000-0008-0000-0100-0000C4000000}"/>
            </a:ext>
          </a:extLst>
        </xdr:cNvPr>
        <xdr:cNvSpPr txBox="1"/>
      </xdr:nvSpPr>
      <xdr:spPr>
        <a:xfrm>
          <a:off x="5327878" y="9408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5956300" y="9175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8" name="テキスト ボックス 197">
          <a:extLst>
            <a:ext uri="{FF2B5EF4-FFF2-40B4-BE49-F238E27FC236}">
              <a16:creationId xmlns:a16="http://schemas.microsoft.com/office/drawing/2014/main" id="{00000000-0008-0000-0100-0000C6000000}"/>
            </a:ext>
          </a:extLst>
        </xdr:cNvPr>
        <xdr:cNvSpPr txBox="1"/>
      </xdr:nvSpPr>
      <xdr:spPr>
        <a:xfrm>
          <a:off x="5327878" y="90398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5956300" y="880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5327878" y="86715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a:extLst>
            <a:ext uri="{FF2B5EF4-FFF2-40B4-BE49-F238E27FC236}">
              <a16:creationId xmlns:a16="http://schemas.microsoft.com/office/drawing/2014/main" id="{00000000-0008-0000-0100-0000C9000000}"/>
            </a:ext>
          </a:extLst>
        </xdr:cNvPr>
        <xdr:cNvSpPr/>
      </xdr:nvSpPr>
      <xdr:spPr>
        <a:xfrm>
          <a:off x="595630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104383</xdr:rowOff>
    </xdr:from>
    <xdr:to>
      <xdr:col>54</xdr:col>
      <xdr:colOff>189865</xdr:colOff>
      <xdr:row>64</xdr:row>
      <xdr:rowOff>72175</xdr:rowOff>
    </xdr:to>
    <xdr:cxnSp macro="">
      <xdr:nvCxnSpPr>
        <xdr:cNvPr id="202" name="直線コネクタ 201">
          <a:extLst>
            <a:ext uri="{FF2B5EF4-FFF2-40B4-BE49-F238E27FC236}">
              <a16:creationId xmlns:a16="http://schemas.microsoft.com/office/drawing/2014/main" id="{00000000-0008-0000-0100-0000CA000000}"/>
            </a:ext>
          </a:extLst>
        </xdr:cNvPr>
        <xdr:cNvCxnSpPr/>
      </xdr:nvCxnSpPr>
      <xdr:spPr>
        <a:xfrm flipV="1">
          <a:off x="9429115" y="9349983"/>
          <a:ext cx="0" cy="128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76002</xdr:rowOff>
    </xdr:from>
    <xdr:ext cx="469744" cy="259045"/>
    <xdr:sp macro="" textlink="">
      <xdr:nvSpPr>
        <xdr:cNvPr id="203" name="【橋りょう・トンネル】&#10;一人当たり有形固定資産（償却資産）額最小値テキスト">
          <a:extLst>
            <a:ext uri="{FF2B5EF4-FFF2-40B4-BE49-F238E27FC236}">
              <a16:creationId xmlns:a16="http://schemas.microsoft.com/office/drawing/2014/main" id="{00000000-0008-0000-0100-0000CB000000}"/>
            </a:ext>
          </a:extLst>
        </xdr:cNvPr>
        <xdr:cNvSpPr txBox="1"/>
      </xdr:nvSpPr>
      <xdr:spPr>
        <a:xfrm>
          <a:off x="9467850" y="1064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72175</xdr:rowOff>
    </xdr:from>
    <xdr:to>
      <xdr:col>55</xdr:col>
      <xdr:colOff>88900</xdr:colOff>
      <xdr:row>64</xdr:row>
      <xdr:rowOff>72175</xdr:rowOff>
    </xdr:to>
    <xdr:cxnSp macro="">
      <xdr:nvCxnSpPr>
        <xdr:cNvPr id="204" name="直線コネクタ 203">
          <a:extLst>
            <a:ext uri="{FF2B5EF4-FFF2-40B4-BE49-F238E27FC236}">
              <a16:creationId xmlns:a16="http://schemas.microsoft.com/office/drawing/2014/main" id="{00000000-0008-0000-0100-0000CC000000}"/>
            </a:ext>
          </a:extLst>
        </xdr:cNvPr>
        <xdr:cNvCxnSpPr/>
      </xdr:nvCxnSpPr>
      <xdr:spPr>
        <a:xfrm>
          <a:off x="9359900" y="106385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51060</xdr:rowOff>
    </xdr:from>
    <xdr:ext cx="690189" cy="259045"/>
    <xdr:sp macro="" textlink="">
      <xdr:nvSpPr>
        <xdr:cNvPr id="205" name="【橋りょう・トンネル】&#10;一人当たり有形固定資産（償却資産）額最大値テキスト">
          <a:extLst>
            <a:ext uri="{FF2B5EF4-FFF2-40B4-BE49-F238E27FC236}">
              <a16:creationId xmlns:a16="http://schemas.microsoft.com/office/drawing/2014/main" id="{00000000-0008-0000-0100-0000CD000000}"/>
            </a:ext>
          </a:extLst>
        </xdr:cNvPr>
        <xdr:cNvSpPr txBox="1"/>
      </xdr:nvSpPr>
      <xdr:spPr>
        <a:xfrm>
          <a:off x="9467850" y="9131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104383</xdr:rowOff>
    </xdr:from>
    <xdr:to>
      <xdr:col>55</xdr:col>
      <xdr:colOff>88900</xdr:colOff>
      <xdr:row>56</xdr:row>
      <xdr:rowOff>104383</xdr:rowOff>
    </xdr:to>
    <xdr:cxnSp macro="">
      <xdr:nvCxnSpPr>
        <xdr:cNvPr id="206" name="直線コネクタ 205">
          <a:extLst>
            <a:ext uri="{FF2B5EF4-FFF2-40B4-BE49-F238E27FC236}">
              <a16:creationId xmlns:a16="http://schemas.microsoft.com/office/drawing/2014/main" id="{00000000-0008-0000-0100-0000CE000000}"/>
            </a:ext>
          </a:extLst>
        </xdr:cNvPr>
        <xdr:cNvCxnSpPr/>
      </xdr:nvCxnSpPr>
      <xdr:spPr>
        <a:xfrm>
          <a:off x="9359900" y="93499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124862</xdr:rowOff>
    </xdr:from>
    <xdr:ext cx="599010" cy="259045"/>
    <xdr:sp macro="" textlink="">
      <xdr:nvSpPr>
        <xdr:cNvPr id="207" name="【橋りょう・トンネル】&#10;一人当たり有形固定資産（償却資産）額平均値テキスト">
          <a:extLst>
            <a:ext uri="{FF2B5EF4-FFF2-40B4-BE49-F238E27FC236}">
              <a16:creationId xmlns:a16="http://schemas.microsoft.com/office/drawing/2014/main" id="{00000000-0008-0000-0100-0000CF000000}"/>
            </a:ext>
          </a:extLst>
        </xdr:cNvPr>
        <xdr:cNvSpPr txBox="1"/>
      </xdr:nvSpPr>
      <xdr:spPr>
        <a:xfrm>
          <a:off x="9467850" y="10195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101985</xdr:rowOff>
    </xdr:from>
    <xdr:to>
      <xdr:col>55</xdr:col>
      <xdr:colOff>50800</xdr:colOff>
      <xdr:row>63</xdr:row>
      <xdr:rowOff>32135</xdr:rowOff>
    </xdr:to>
    <xdr:sp macro="" textlink="">
      <xdr:nvSpPr>
        <xdr:cNvPr id="208" name="フローチャート: 判断 207">
          <a:extLst>
            <a:ext uri="{FF2B5EF4-FFF2-40B4-BE49-F238E27FC236}">
              <a16:creationId xmlns:a16="http://schemas.microsoft.com/office/drawing/2014/main" id="{00000000-0008-0000-0100-0000D0000000}"/>
            </a:ext>
          </a:extLst>
        </xdr:cNvPr>
        <xdr:cNvSpPr/>
      </xdr:nvSpPr>
      <xdr:spPr>
        <a:xfrm>
          <a:off x="9398000" y="1033818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90949</xdr:rowOff>
    </xdr:from>
    <xdr:to>
      <xdr:col>50</xdr:col>
      <xdr:colOff>165100</xdr:colOff>
      <xdr:row>63</xdr:row>
      <xdr:rowOff>21099</xdr:rowOff>
    </xdr:to>
    <xdr:sp macro="" textlink="">
      <xdr:nvSpPr>
        <xdr:cNvPr id="209" name="フローチャート: 判断 208">
          <a:extLst>
            <a:ext uri="{FF2B5EF4-FFF2-40B4-BE49-F238E27FC236}">
              <a16:creationId xmlns:a16="http://schemas.microsoft.com/office/drawing/2014/main" id="{00000000-0008-0000-0100-0000D1000000}"/>
            </a:ext>
          </a:extLst>
        </xdr:cNvPr>
        <xdr:cNvSpPr/>
      </xdr:nvSpPr>
      <xdr:spPr>
        <a:xfrm>
          <a:off x="8636000" y="103271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90474</xdr:rowOff>
    </xdr:from>
    <xdr:to>
      <xdr:col>46</xdr:col>
      <xdr:colOff>38100</xdr:colOff>
      <xdr:row>63</xdr:row>
      <xdr:rowOff>20624</xdr:rowOff>
    </xdr:to>
    <xdr:sp macro="" textlink="">
      <xdr:nvSpPr>
        <xdr:cNvPr id="210" name="フローチャート: 判断 209">
          <a:extLst>
            <a:ext uri="{FF2B5EF4-FFF2-40B4-BE49-F238E27FC236}">
              <a16:creationId xmlns:a16="http://schemas.microsoft.com/office/drawing/2014/main" id="{00000000-0008-0000-0100-0000D2000000}"/>
            </a:ext>
          </a:extLst>
        </xdr:cNvPr>
        <xdr:cNvSpPr/>
      </xdr:nvSpPr>
      <xdr:spPr>
        <a:xfrm>
          <a:off x="7842250" y="1032667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92158</xdr:rowOff>
    </xdr:from>
    <xdr:to>
      <xdr:col>41</xdr:col>
      <xdr:colOff>101600</xdr:colOff>
      <xdr:row>63</xdr:row>
      <xdr:rowOff>22308</xdr:rowOff>
    </xdr:to>
    <xdr:sp macro="" textlink="">
      <xdr:nvSpPr>
        <xdr:cNvPr id="211" name="フローチャート: 判断 210">
          <a:extLst>
            <a:ext uri="{FF2B5EF4-FFF2-40B4-BE49-F238E27FC236}">
              <a16:creationId xmlns:a16="http://schemas.microsoft.com/office/drawing/2014/main" id="{00000000-0008-0000-0100-0000D3000000}"/>
            </a:ext>
          </a:extLst>
        </xdr:cNvPr>
        <xdr:cNvSpPr/>
      </xdr:nvSpPr>
      <xdr:spPr>
        <a:xfrm>
          <a:off x="7029450" y="103283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145990</xdr:rowOff>
    </xdr:from>
    <xdr:to>
      <xdr:col>36</xdr:col>
      <xdr:colOff>165100</xdr:colOff>
      <xdr:row>63</xdr:row>
      <xdr:rowOff>76140</xdr:rowOff>
    </xdr:to>
    <xdr:sp macro="" textlink="">
      <xdr:nvSpPr>
        <xdr:cNvPr id="212" name="フローチャート: 判断 211">
          <a:extLst>
            <a:ext uri="{FF2B5EF4-FFF2-40B4-BE49-F238E27FC236}">
              <a16:creationId xmlns:a16="http://schemas.microsoft.com/office/drawing/2014/main" id="{00000000-0008-0000-0100-0000D4000000}"/>
            </a:ext>
          </a:extLst>
        </xdr:cNvPr>
        <xdr:cNvSpPr/>
      </xdr:nvSpPr>
      <xdr:spPr>
        <a:xfrm>
          <a:off x="6235700" y="103821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92583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8515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7715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90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115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114</xdr:rowOff>
    </xdr:from>
    <xdr:to>
      <xdr:col>55</xdr:col>
      <xdr:colOff>50800</xdr:colOff>
      <xdr:row>64</xdr:row>
      <xdr:rowOff>101714</xdr:rowOff>
    </xdr:to>
    <xdr:sp macro="" textlink="">
      <xdr:nvSpPr>
        <xdr:cNvPr id="218" name="楕円 217">
          <a:extLst>
            <a:ext uri="{FF2B5EF4-FFF2-40B4-BE49-F238E27FC236}">
              <a16:creationId xmlns:a16="http://schemas.microsoft.com/office/drawing/2014/main" id="{00000000-0008-0000-0100-0000DA000000}"/>
            </a:ext>
          </a:extLst>
        </xdr:cNvPr>
        <xdr:cNvSpPr/>
      </xdr:nvSpPr>
      <xdr:spPr>
        <a:xfrm>
          <a:off x="9398000" y="105665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86491</xdr:rowOff>
    </xdr:from>
    <xdr:ext cx="534377" cy="259045"/>
    <xdr:sp macro="" textlink="">
      <xdr:nvSpPr>
        <xdr:cNvPr id="219" name="【橋りょう・トンネル】&#10;一人当たり有形固定資産（償却資産）額該当値テキスト">
          <a:extLst>
            <a:ext uri="{FF2B5EF4-FFF2-40B4-BE49-F238E27FC236}">
              <a16:creationId xmlns:a16="http://schemas.microsoft.com/office/drawing/2014/main" id="{00000000-0008-0000-0100-0000DB000000}"/>
            </a:ext>
          </a:extLst>
        </xdr:cNvPr>
        <xdr:cNvSpPr txBox="1"/>
      </xdr:nvSpPr>
      <xdr:spPr>
        <a:xfrm>
          <a:off x="9467850" y="1048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160591</xdr:rowOff>
    </xdr:from>
    <xdr:to>
      <xdr:col>41</xdr:col>
      <xdr:colOff>101600</xdr:colOff>
      <xdr:row>64</xdr:row>
      <xdr:rowOff>90741</xdr:rowOff>
    </xdr:to>
    <xdr:sp macro="" textlink="">
      <xdr:nvSpPr>
        <xdr:cNvPr id="220" name="楕円 219">
          <a:extLst>
            <a:ext uri="{FF2B5EF4-FFF2-40B4-BE49-F238E27FC236}">
              <a16:creationId xmlns:a16="http://schemas.microsoft.com/office/drawing/2014/main" id="{00000000-0008-0000-0100-0000DC000000}"/>
            </a:ext>
          </a:extLst>
        </xdr:cNvPr>
        <xdr:cNvSpPr/>
      </xdr:nvSpPr>
      <xdr:spPr>
        <a:xfrm>
          <a:off x="7029450" y="1056189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37626</xdr:rowOff>
    </xdr:from>
    <xdr:ext cx="599010" cy="259045"/>
    <xdr:sp macro="" textlink="">
      <xdr:nvSpPr>
        <xdr:cNvPr id="221" name="n_1aveValue【橋りょう・トンネル】&#10;一人当たり有形固定資産（償却資産）額">
          <a:extLst>
            <a:ext uri="{FF2B5EF4-FFF2-40B4-BE49-F238E27FC236}">
              <a16:creationId xmlns:a16="http://schemas.microsoft.com/office/drawing/2014/main" id="{00000000-0008-0000-0100-0000DD000000}"/>
            </a:ext>
          </a:extLst>
        </xdr:cNvPr>
        <xdr:cNvSpPr txBox="1"/>
      </xdr:nvSpPr>
      <xdr:spPr>
        <a:xfrm>
          <a:off x="8399995" y="1010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37151</xdr:rowOff>
    </xdr:from>
    <xdr:ext cx="599010" cy="259045"/>
    <xdr:sp macro="" textlink="">
      <xdr:nvSpPr>
        <xdr:cNvPr id="222" name="n_2aveValue【橋りょう・トンネル】&#10;一人当たり有形固定資産（償却資産）額">
          <a:extLst>
            <a:ext uri="{FF2B5EF4-FFF2-40B4-BE49-F238E27FC236}">
              <a16:creationId xmlns:a16="http://schemas.microsoft.com/office/drawing/2014/main" id="{00000000-0008-0000-0100-0000DE000000}"/>
            </a:ext>
          </a:extLst>
        </xdr:cNvPr>
        <xdr:cNvSpPr txBox="1"/>
      </xdr:nvSpPr>
      <xdr:spPr>
        <a:xfrm>
          <a:off x="7612595" y="10108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38835</xdr:rowOff>
    </xdr:from>
    <xdr:ext cx="599010" cy="259045"/>
    <xdr:sp macro="" textlink="">
      <xdr:nvSpPr>
        <xdr:cNvPr id="223" name="n_3aveValue【橋りょう・トンネル】&#10;一人当たり有形固定資産（償却資産）額">
          <a:extLst>
            <a:ext uri="{FF2B5EF4-FFF2-40B4-BE49-F238E27FC236}">
              <a16:creationId xmlns:a16="http://schemas.microsoft.com/office/drawing/2014/main" id="{00000000-0008-0000-0100-0000DF000000}"/>
            </a:ext>
          </a:extLst>
        </xdr:cNvPr>
        <xdr:cNvSpPr txBox="1"/>
      </xdr:nvSpPr>
      <xdr:spPr>
        <a:xfrm>
          <a:off x="6818845" y="10109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92667</xdr:rowOff>
    </xdr:from>
    <xdr:ext cx="599010" cy="259045"/>
    <xdr:sp macro="" textlink="">
      <xdr:nvSpPr>
        <xdr:cNvPr id="224" name="n_4aveValue【橋りょう・トンネル】&#10;一人当たり有形固定資産（償却資産）額">
          <a:extLst>
            <a:ext uri="{FF2B5EF4-FFF2-40B4-BE49-F238E27FC236}">
              <a16:creationId xmlns:a16="http://schemas.microsoft.com/office/drawing/2014/main" id="{00000000-0008-0000-0100-0000E0000000}"/>
            </a:ext>
          </a:extLst>
        </xdr:cNvPr>
        <xdr:cNvSpPr txBox="1"/>
      </xdr:nvSpPr>
      <xdr:spPr>
        <a:xfrm>
          <a:off x="6006045" y="10163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81868</xdr:rowOff>
    </xdr:from>
    <xdr:ext cx="534377" cy="259045"/>
    <xdr:sp macro="" textlink="">
      <xdr:nvSpPr>
        <xdr:cNvPr id="225" name="n_3mainValue【橋りょう・トンネル】&#10;一人当たり有形固定資産（償却資産）額">
          <a:extLst>
            <a:ext uri="{FF2B5EF4-FFF2-40B4-BE49-F238E27FC236}">
              <a16:creationId xmlns:a16="http://schemas.microsoft.com/office/drawing/2014/main" id="{00000000-0008-0000-0100-0000E1000000}"/>
            </a:ext>
          </a:extLst>
        </xdr:cNvPr>
        <xdr:cNvSpPr txBox="1"/>
      </xdr:nvSpPr>
      <xdr:spPr>
        <a:xfrm>
          <a:off x="6851161" y="1064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a:extLst>
            <a:ext uri="{FF2B5EF4-FFF2-40B4-BE49-F238E27FC236}">
              <a16:creationId xmlns:a16="http://schemas.microsoft.com/office/drawing/2014/main" id="{00000000-0008-0000-0100-0000E2000000}"/>
            </a:ext>
          </a:extLst>
        </xdr:cNvPr>
        <xdr:cNvSpPr/>
      </xdr:nvSpPr>
      <xdr:spPr>
        <a:xfrm>
          <a:off x="6858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7" name="正方形/長方形 226">
          <a:extLst>
            <a:ext uri="{FF2B5EF4-FFF2-40B4-BE49-F238E27FC236}">
              <a16:creationId xmlns:a16="http://schemas.microsoft.com/office/drawing/2014/main" id="{00000000-0008-0000-0100-0000E3000000}"/>
            </a:ext>
          </a:extLst>
        </xdr:cNvPr>
        <xdr:cNvSpPr/>
      </xdr:nvSpPr>
      <xdr:spPr>
        <a:xfrm>
          <a:off x="8128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8" name="正方形/長方形 227">
          <a:extLst>
            <a:ext uri="{FF2B5EF4-FFF2-40B4-BE49-F238E27FC236}">
              <a16:creationId xmlns:a16="http://schemas.microsoft.com/office/drawing/2014/main" id="{00000000-0008-0000-0100-0000E4000000}"/>
            </a:ext>
          </a:extLst>
        </xdr:cNvPr>
        <xdr:cNvSpPr/>
      </xdr:nvSpPr>
      <xdr:spPr>
        <a:xfrm>
          <a:off x="8128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9" name="正方形/長方形 228">
          <a:extLst>
            <a:ext uri="{FF2B5EF4-FFF2-40B4-BE49-F238E27FC236}">
              <a16:creationId xmlns:a16="http://schemas.microsoft.com/office/drawing/2014/main" id="{00000000-0008-0000-0100-0000E5000000}"/>
            </a:ext>
          </a:extLst>
        </xdr:cNvPr>
        <xdr:cNvSpPr/>
      </xdr:nvSpPr>
      <xdr:spPr>
        <a:xfrm>
          <a:off x="17145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0" name="正方形/長方形 229">
          <a:extLst>
            <a:ext uri="{FF2B5EF4-FFF2-40B4-BE49-F238E27FC236}">
              <a16:creationId xmlns:a16="http://schemas.microsoft.com/office/drawing/2014/main" id="{00000000-0008-0000-0100-0000E6000000}"/>
            </a:ext>
          </a:extLst>
        </xdr:cNvPr>
        <xdr:cNvSpPr/>
      </xdr:nvSpPr>
      <xdr:spPr>
        <a:xfrm>
          <a:off x="17145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1" name="正方形/長方形 230">
          <a:extLst>
            <a:ext uri="{FF2B5EF4-FFF2-40B4-BE49-F238E27FC236}">
              <a16:creationId xmlns:a16="http://schemas.microsoft.com/office/drawing/2014/main" id="{00000000-0008-0000-0100-0000E7000000}"/>
            </a:ext>
          </a:extLst>
        </xdr:cNvPr>
        <xdr:cNvSpPr/>
      </xdr:nvSpPr>
      <xdr:spPr>
        <a:xfrm>
          <a:off x="2743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2" name="正方形/長方形 231">
          <a:extLst>
            <a:ext uri="{FF2B5EF4-FFF2-40B4-BE49-F238E27FC236}">
              <a16:creationId xmlns:a16="http://schemas.microsoft.com/office/drawing/2014/main" id="{00000000-0008-0000-0100-0000E8000000}"/>
            </a:ext>
          </a:extLst>
        </xdr:cNvPr>
        <xdr:cNvSpPr/>
      </xdr:nvSpPr>
      <xdr:spPr>
        <a:xfrm>
          <a:off x="2743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3" name="正方形/長方形 232">
          <a:extLst>
            <a:ext uri="{FF2B5EF4-FFF2-40B4-BE49-F238E27FC236}">
              <a16:creationId xmlns:a16="http://schemas.microsoft.com/office/drawing/2014/main" id="{00000000-0008-0000-0100-0000E9000000}"/>
            </a:ext>
          </a:extLst>
        </xdr:cNvPr>
        <xdr:cNvSpPr/>
      </xdr:nvSpPr>
      <xdr:spPr>
        <a:xfrm>
          <a:off x="6858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6667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6858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275771" y="1453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7" name="直線コネクタ 236">
          <a:extLst>
            <a:ext uri="{FF2B5EF4-FFF2-40B4-BE49-F238E27FC236}">
              <a16:creationId xmlns:a16="http://schemas.microsoft.com/office/drawing/2014/main" id="{00000000-0008-0000-0100-0000ED000000}"/>
            </a:ext>
          </a:extLst>
        </xdr:cNvPr>
        <xdr:cNvCxnSpPr/>
      </xdr:nvCxnSpPr>
      <xdr:spPr>
        <a:xfrm>
          <a:off x="685800" y="1431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27577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9" name="直線コネクタ 238">
          <a:extLst>
            <a:ext uri="{FF2B5EF4-FFF2-40B4-BE49-F238E27FC236}">
              <a16:creationId xmlns:a16="http://schemas.microsoft.com/office/drawing/2014/main" id="{00000000-0008-0000-0100-0000EF000000}"/>
            </a:ext>
          </a:extLst>
        </xdr:cNvPr>
        <xdr:cNvCxnSpPr/>
      </xdr:nvCxnSpPr>
      <xdr:spPr>
        <a:xfrm>
          <a:off x="685800" y="1394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339891" y="1380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1" name="直線コネクタ 240">
          <a:extLst>
            <a:ext uri="{FF2B5EF4-FFF2-40B4-BE49-F238E27FC236}">
              <a16:creationId xmlns:a16="http://schemas.microsoft.com/office/drawing/2014/main" id="{00000000-0008-0000-0100-0000F1000000}"/>
            </a:ext>
          </a:extLst>
        </xdr:cNvPr>
        <xdr:cNvCxnSpPr/>
      </xdr:nvCxnSpPr>
      <xdr:spPr>
        <a:xfrm>
          <a:off x="6858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339891" y="13440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3" name="直線コネクタ 242">
          <a:extLst>
            <a:ext uri="{FF2B5EF4-FFF2-40B4-BE49-F238E27FC236}">
              <a16:creationId xmlns:a16="http://schemas.microsoft.com/office/drawing/2014/main" id="{00000000-0008-0000-0100-0000F3000000}"/>
            </a:ext>
          </a:extLst>
        </xdr:cNvPr>
        <xdr:cNvCxnSpPr/>
      </xdr:nvCxnSpPr>
      <xdr:spPr>
        <a:xfrm>
          <a:off x="685800" y="1320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339891" y="1307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5" name="直線コネクタ 244">
          <a:extLst>
            <a:ext uri="{FF2B5EF4-FFF2-40B4-BE49-F238E27FC236}">
              <a16:creationId xmlns:a16="http://schemas.microsoft.com/office/drawing/2014/main" id="{00000000-0008-0000-0100-0000F5000000}"/>
            </a:ext>
          </a:extLst>
        </xdr:cNvPr>
        <xdr:cNvCxnSpPr/>
      </xdr:nvCxnSpPr>
      <xdr:spPr>
        <a:xfrm>
          <a:off x="685800" y="12846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339891" y="12710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a:off x="6858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384961" y="123418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公営住宅】&#10;有形固定資産減価償却率グラフ枠">
          <a:extLst>
            <a:ext uri="{FF2B5EF4-FFF2-40B4-BE49-F238E27FC236}">
              <a16:creationId xmlns:a16="http://schemas.microsoft.com/office/drawing/2014/main" id="{00000000-0008-0000-0100-0000F9000000}"/>
            </a:ext>
          </a:extLst>
        </xdr:cNvPr>
        <xdr:cNvSpPr/>
      </xdr:nvSpPr>
      <xdr:spPr>
        <a:xfrm>
          <a:off x="6858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76200</xdr:rowOff>
    </xdr:from>
    <xdr:to>
      <xdr:col>24</xdr:col>
      <xdr:colOff>62865</xdr:colOff>
      <xdr:row>86</xdr:row>
      <xdr:rowOff>114300</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4177665" y="129540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51" name="【公営住宅】&#10;有形固定資産減価償却率最小値テキスト">
          <a:extLst>
            <a:ext uri="{FF2B5EF4-FFF2-40B4-BE49-F238E27FC236}">
              <a16:creationId xmlns:a16="http://schemas.microsoft.com/office/drawing/2014/main" id="{00000000-0008-0000-0100-0000FB000000}"/>
            </a:ext>
          </a:extLst>
        </xdr:cNvPr>
        <xdr:cNvSpPr txBox="1"/>
      </xdr:nvSpPr>
      <xdr:spPr>
        <a:xfrm>
          <a:off x="4216400"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a:off x="4108450" y="14312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22877</xdr:rowOff>
    </xdr:from>
    <xdr:ext cx="405111" cy="259045"/>
    <xdr:sp macro="" textlink="">
      <xdr:nvSpPr>
        <xdr:cNvPr id="253" name="【公営住宅】&#10;有形固定資産減価償却率最大値テキスト">
          <a:extLst>
            <a:ext uri="{FF2B5EF4-FFF2-40B4-BE49-F238E27FC236}">
              <a16:creationId xmlns:a16="http://schemas.microsoft.com/office/drawing/2014/main" id="{00000000-0008-0000-0100-0000FD000000}"/>
            </a:ext>
          </a:extLst>
        </xdr:cNvPr>
        <xdr:cNvSpPr txBox="1"/>
      </xdr:nvSpPr>
      <xdr:spPr>
        <a:xfrm>
          <a:off x="4216400" y="1273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76200</xdr:rowOff>
    </xdr:from>
    <xdr:to>
      <xdr:col>24</xdr:col>
      <xdr:colOff>152400</xdr:colOff>
      <xdr:row>78</xdr:row>
      <xdr:rowOff>76200</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a:off x="4108450" y="12954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12082</xdr:rowOff>
    </xdr:from>
    <xdr:ext cx="405111" cy="259045"/>
    <xdr:sp macro="" textlink="">
      <xdr:nvSpPr>
        <xdr:cNvPr id="255" name="【公営住宅】&#10;有形固定資産減価償却率平均値テキスト">
          <a:extLst>
            <a:ext uri="{FF2B5EF4-FFF2-40B4-BE49-F238E27FC236}">
              <a16:creationId xmlns:a16="http://schemas.microsoft.com/office/drawing/2014/main" id="{00000000-0008-0000-0100-0000FF000000}"/>
            </a:ext>
          </a:extLst>
        </xdr:cNvPr>
        <xdr:cNvSpPr txBox="1"/>
      </xdr:nvSpPr>
      <xdr:spPr>
        <a:xfrm>
          <a:off x="4216400" y="13550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256" name="フローチャート: 判断 255">
          <a:extLst>
            <a:ext uri="{FF2B5EF4-FFF2-40B4-BE49-F238E27FC236}">
              <a16:creationId xmlns:a16="http://schemas.microsoft.com/office/drawing/2014/main" id="{00000000-0008-0000-0100-000000010000}"/>
            </a:ext>
          </a:extLst>
        </xdr:cNvPr>
        <xdr:cNvSpPr/>
      </xdr:nvSpPr>
      <xdr:spPr>
        <a:xfrm>
          <a:off x="4127500" y="136988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120650</xdr:rowOff>
    </xdr:from>
    <xdr:to>
      <xdr:col>20</xdr:col>
      <xdr:colOff>38100</xdr:colOff>
      <xdr:row>83</xdr:row>
      <xdr:rowOff>50800</xdr:rowOff>
    </xdr:to>
    <xdr:sp macro="" textlink="">
      <xdr:nvSpPr>
        <xdr:cNvPr id="257" name="フローチャート: 判断 256">
          <a:extLst>
            <a:ext uri="{FF2B5EF4-FFF2-40B4-BE49-F238E27FC236}">
              <a16:creationId xmlns:a16="http://schemas.microsoft.com/office/drawing/2014/main" id="{00000000-0008-0000-0100-000001010000}"/>
            </a:ext>
          </a:extLst>
        </xdr:cNvPr>
        <xdr:cNvSpPr/>
      </xdr:nvSpPr>
      <xdr:spPr>
        <a:xfrm>
          <a:off x="3384550" y="136588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258" name="フローチャート: 判断 257">
          <a:extLst>
            <a:ext uri="{FF2B5EF4-FFF2-40B4-BE49-F238E27FC236}">
              <a16:creationId xmlns:a16="http://schemas.microsoft.com/office/drawing/2014/main" id="{00000000-0008-0000-0100-000002010000}"/>
            </a:ext>
          </a:extLst>
        </xdr:cNvPr>
        <xdr:cNvSpPr/>
      </xdr:nvSpPr>
      <xdr:spPr>
        <a:xfrm>
          <a:off x="2571750" y="136340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63500</xdr:rowOff>
    </xdr:from>
    <xdr:to>
      <xdr:col>10</xdr:col>
      <xdr:colOff>165100</xdr:colOff>
      <xdr:row>82</xdr:row>
      <xdr:rowOff>165100</xdr:rowOff>
    </xdr:to>
    <xdr:sp macro="" textlink="">
      <xdr:nvSpPr>
        <xdr:cNvPr id="259" name="フローチャート: 判断 258">
          <a:extLst>
            <a:ext uri="{FF2B5EF4-FFF2-40B4-BE49-F238E27FC236}">
              <a16:creationId xmlns:a16="http://schemas.microsoft.com/office/drawing/2014/main" id="{00000000-0008-0000-0100-000003010000}"/>
            </a:ext>
          </a:extLst>
        </xdr:cNvPr>
        <xdr:cNvSpPr/>
      </xdr:nvSpPr>
      <xdr:spPr>
        <a:xfrm>
          <a:off x="1778000" y="1360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149225</xdr:rowOff>
    </xdr:from>
    <xdr:to>
      <xdr:col>6</xdr:col>
      <xdr:colOff>38100</xdr:colOff>
      <xdr:row>82</xdr:row>
      <xdr:rowOff>79375</xdr:rowOff>
    </xdr:to>
    <xdr:sp macro="" textlink="">
      <xdr:nvSpPr>
        <xdr:cNvPr id="260" name="フローチャート: 判断 259">
          <a:extLst>
            <a:ext uri="{FF2B5EF4-FFF2-40B4-BE49-F238E27FC236}">
              <a16:creationId xmlns:a16="http://schemas.microsoft.com/office/drawing/2014/main" id="{00000000-0008-0000-0100-000004010000}"/>
            </a:ext>
          </a:extLst>
        </xdr:cNvPr>
        <xdr:cNvSpPr/>
      </xdr:nvSpPr>
      <xdr:spPr>
        <a:xfrm>
          <a:off x="984250" y="135223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40068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32575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24511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1657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857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xdr:rowOff>
    </xdr:from>
    <xdr:to>
      <xdr:col>24</xdr:col>
      <xdr:colOff>114300</xdr:colOff>
      <xdr:row>86</xdr:row>
      <xdr:rowOff>107950</xdr:rowOff>
    </xdr:to>
    <xdr:sp macro="" textlink="">
      <xdr:nvSpPr>
        <xdr:cNvPr id="266" name="楕円 265">
          <a:extLst>
            <a:ext uri="{FF2B5EF4-FFF2-40B4-BE49-F238E27FC236}">
              <a16:creationId xmlns:a16="http://schemas.microsoft.com/office/drawing/2014/main" id="{00000000-0008-0000-0100-00000A010000}"/>
            </a:ext>
          </a:extLst>
        </xdr:cNvPr>
        <xdr:cNvSpPr/>
      </xdr:nvSpPr>
      <xdr:spPr>
        <a:xfrm>
          <a:off x="4127500" y="1420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92727</xdr:rowOff>
    </xdr:from>
    <xdr:ext cx="405111" cy="259045"/>
    <xdr:sp macro="" textlink="">
      <xdr:nvSpPr>
        <xdr:cNvPr id="267" name="【公営住宅】&#10;有形固定資産減価償却率該当値テキスト">
          <a:extLst>
            <a:ext uri="{FF2B5EF4-FFF2-40B4-BE49-F238E27FC236}">
              <a16:creationId xmlns:a16="http://schemas.microsoft.com/office/drawing/2014/main" id="{00000000-0008-0000-0100-00000B010000}"/>
            </a:ext>
          </a:extLst>
        </xdr:cNvPr>
        <xdr:cNvSpPr txBox="1"/>
      </xdr:nvSpPr>
      <xdr:spPr>
        <a:xfrm>
          <a:off x="4216400" y="1412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84</xdr:row>
      <xdr:rowOff>114936</xdr:rowOff>
    </xdr:from>
    <xdr:to>
      <xdr:col>10</xdr:col>
      <xdr:colOff>165100</xdr:colOff>
      <xdr:row>85</xdr:row>
      <xdr:rowOff>45086</xdr:rowOff>
    </xdr:to>
    <xdr:sp macro="" textlink="">
      <xdr:nvSpPr>
        <xdr:cNvPr id="268" name="楕円 267">
          <a:extLst>
            <a:ext uri="{FF2B5EF4-FFF2-40B4-BE49-F238E27FC236}">
              <a16:creationId xmlns:a16="http://schemas.microsoft.com/office/drawing/2014/main" id="{00000000-0008-0000-0100-00000C010000}"/>
            </a:ext>
          </a:extLst>
        </xdr:cNvPr>
        <xdr:cNvSpPr/>
      </xdr:nvSpPr>
      <xdr:spPr>
        <a:xfrm>
          <a:off x="1778000" y="139833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67327</xdr:rowOff>
    </xdr:from>
    <xdr:ext cx="405111" cy="259045"/>
    <xdr:sp macro="" textlink="">
      <xdr:nvSpPr>
        <xdr:cNvPr id="269" name="n_1aveValue【公営住宅】&#10;有形固定資産減価償却率">
          <a:extLst>
            <a:ext uri="{FF2B5EF4-FFF2-40B4-BE49-F238E27FC236}">
              <a16:creationId xmlns:a16="http://schemas.microsoft.com/office/drawing/2014/main" id="{00000000-0008-0000-0100-00000D010000}"/>
            </a:ext>
          </a:extLst>
        </xdr:cNvPr>
        <xdr:cNvSpPr txBox="1"/>
      </xdr:nvSpPr>
      <xdr:spPr>
        <a:xfrm>
          <a:off x="3239144"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42563</xdr:rowOff>
    </xdr:from>
    <xdr:ext cx="405111" cy="259045"/>
    <xdr:sp macro="" textlink="">
      <xdr:nvSpPr>
        <xdr:cNvPr id="270" name="n_2aveValue【公営住宅】&#10;有形固定資産減価償却率">
          <a:extLst>
            <a:ext uri="{FF2B5EF4-FFF2-40B4-BE49-F238E27FC236}">
              <a16:creationId xmlns:a16="http://schemas.microsoft.com/office/drawing/2014/main" id="{00000000-0008-0000-0100-00000E010000}"/>
            </a:ext>
          </a:extLst>
        </xdr:cNvPr>
        <xdr:cNvSpPr txBox="1"/>
      </xdr:nvSpPr>
      <xdr:spPr>
        <a:xfrm>
          <a:off x="2439044" y="1341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10177</xdr:rowOff>
    </xdr:from>
    <xdr:ext cx="405111" cy="259045"/>
    <xdr:sp macro="" textlink="">
      <xdr:nvSpPr>
        <xdr:cNvPr id="271" name="n_3aveValue【公営住宅】&#10;有形固定資産減価償却率">
          <a:extLst>
            <a:ext uri="{FF2B5EF4-FFF2-40B4-BE49-F238E27FC236}">
              <a16:creationId xmlns:a16="http://schemas.microsoft.com/office/drawing/2014/main" id="{00000000-0008-0000-0100-00000F010000}"/>
            </a:ext>
          </a:extLst>
        </xdr:cNvPr>
        <xdr:cNvSpPr txBox="1"/>
      </xdr:nvSpPr>
      <xdr:spPr>
        <a:xfrm>
          <a:off x="1645294" y="1338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95902</xdr:rowOff>
    </xdr:from>
    <xdr:ext cx="405111" cy="259045"/>
    <xdr:sp macro="" textlink="">
      <xdr:nvSpPr>
        <xdr:cNvPr id="272" name="n_4aveValue【公営住宅】&#10;有形固定資産減価償却率">
          <a:extLst>
            <a:ext uri="{FF2B5EF4-FFF2-40B4-BE49-F238E27FC236}">
              <a16:creationId xmlns:a16="http://schemas.microsoft.com/office/drawing/2014/main" id="{00000000-0008-0000-0100-000010010000}"/>
            </a:ext>
          </a:extLst>
        </xdr:cNvPr>
        <xdr:cNvSpPr txBox="1"/>
      </xdr:nvSpPr>
      <xdr:spPr>
        <a:xfrm>
          <a:off x="851544" y="13303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36213</xdr:rowOff>
    </xdr:from>
    <xdr:ext cx="405111" cy="259045"/>
    <xdr:sp macro="" textlink="">
      <xdr:nvSpPr>
        <xdr:cNvPr id="273" name="n_3mainValue【公営住宅】&#10;有形固定資産減価償却率">
          <a:extLst>
            <a:ext uri="{FF2B5EF4-FFF2-40B4-BE49-F238E27FC236}">
              <a16:creationId xmlns:a16="http://schemas.microsoft.com/office/drawing/2014/main" id="{00000000-0008-0000-0100-000011010000}"/>
            </a:ext>
          </a:extLst>
        </xdr:cNvPr>
        <xdr:cNvSpPr txBox="1"/>
      </xdr:nvSpPr>
      <xdr:spPr>
        <a:xfrm>
          <a:off x="1645294" y="14069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a:extLst>
            <a:ext uri="{FF2B5EF4-FFF2-40B4-BE49-F238E27FC236}">
              <a16:creationId xmlns:a16="http://schemas.microsoft.com/office/drawing/2014/main" id="{00000000-0008-0000-0100-000012010000}"/>
            </a:ext>
          </a:extLst>
        </xdr:cNvPr>
        <xdr:cNvSpPr/>
      </xdr:nvSpPr>
      <xdr:spPr>
        <a:xfrm>
          <a:off x="595630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a:extLst>
            <a:ext uri="{FF2B5EF4-FFF2-40B4-BE49-F238E27FC236}">
              <a16:creationId xmlns:a16="http://schemas.microsoft.com/office/drawing/2014/main" id="{00000000-0008-0000-0100-000013010000}"/>
            </a:ext>
          </a:extLst>
        </xdr:cNvPr>
        <xdr:cNvSpPr/>
      </xdr:nvSpPr>
      <xdr:spPr>
        <a:xfrm>
          <a:off x="60642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a:extLst>
            <a:ext uri="{FF2B5EF4-FFF2-40B4-BE49-F238E27FC236}">
              <a16:creationId xmlns:a16="http://schemas.microsoft.com/office/drawing/2014/main" id="{00000000-0008-0000-0100-000014010000}"/>
            </a:ext>
          </a:extLst>
        </xdr:cNvPr>
        <xdr:cNvSpPr/>
      </xdr:nvSpPr>
      <xdr:spPr>
        <a:xfrm>
          <a:off x="60642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a:extLst>
            <a:ext uri="{FF2B5EF4-FFF2-40B4-BE49-F238E27FC236}">
              <a16:creationId xmlns:a16="http://schemas.microsoft.com/office/drawing/2014/main" id="{00000000-0008-0000-0100-000015010000}"/>
            </a:ext>
          </a:extLst>
        </xdr:cNvPr>
        <xdr:cNvSpPr/>
      </xdr:nvSpPr>
      <xdr:spPr>
        <a:xfrm>
          <a:off x="69850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a:extLst>
            <a:ext uri="{FF2B5EF4-FFF2-40B4-BE49-F238E27FC236}">
              <a16:creationId xmlns:a16="http://schemas.microsoft.com/office/drawing/2014/main" id="{00000000-0008-0000-0100-000016010000}"/>
            </a:ext>
          </a:extLst>
        </xdr:cNvPr>
        <xdr:cNvSpPr/>
      </xdr:nvSpPr>
      <xdr:spPr>
        <a:xfrm>
          <a:off x="69850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a:extLst>
            <a:ext uri="{FF2B5EF4-FFF2-40B4-BE49-F238E27FC236}">
              <a16:creationId xmlns:a16="http://schemas.microsoft.com/office/drawing/2014/main" id="{00000000-0008-0000-0100-000017010000}"/>
            </a:ext>
          </a:extLst>
        </xdr:cNvPr>
        <xdr:cNvSpPr/>
      </xdr:nvSpPr>
      <xdr:spPr>
        <a:xfrm>
          <a:off x="8013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a:extLst>
            <a:ext uri="{FF2B5EF4-FFF2-40B4-BE49-F238E27FC236}">
              <a16:creationId xmlns:a16="http://schemas.microsoft.com/office/drawing/2014/main" id="{00000000-0008-0000-0100-000018010000}"/>
            </a:ext>
          </a:extLst>
        </xdr:cNvPr>
        <xdr:cNvSpPr/>
      </xdr:nvSpPr>
      <xdr:spPr>
        <a:xfrm>
          <a:off x="8013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a:extLst>
            <a:ext uri="{FF2B5EF4-FFF2-40B4-BE49-F238E27FC236}">
              <a16:creationId xmlns:a16="http://schemas.microsoft.com/office/drawing/2014/main" id="{00000000-0008-0000-0100-000019010000}"/>
            </a:ext>
          </a:extLst>
        </xdr:cNvPr>
        <xdr:cNvSpPr/>
      </xdr:nvSpPr>
      <xdr:spPr>
        <a:xfrm>
          <a:off x="595630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591820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5956300" y="1468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5956300" y="14312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552722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5956300" y="1394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5527221" y="1380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5956300" y="13576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5527221" y="13440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5956300" y="1320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5527221" y="1307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5956300" y="12846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552722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5956300" y="1247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55272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6" name="【公営住宅】&#10;一人当たり面積グラフ枠">
          <a:extLst>
            <a:ext uri="{FF2B5EF4-FFF2-40B4-BE49-F238E27FC236}">
              <a16:creationId xmlns:a16="http://schemas.microsoft.com/office/drawing/2014/main" id="{00000000-0008-0000-0100-000028010000}"/>
            </a:ext>
          </a:extLst>
        </xdr:cNvPr>
        <xdr:cNvSpPr/>
      </xdr:nvSpPr>
      <xdr:spPr>
        <a:xfrm>
          <a:off x="595630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125349</xdr:rowOff>
    </xdr:from>
    <xdr:to>
      <xdr:col>54</xdr:col>
      <xdr:colOff>189865</xdr:colOff>
      <xdr:row>86</xdr:row>
      <xdr:rowOff>93726</xdr:rowOff>
    </xdr:to>
    <xdr:cxnSp macro="">
      <xdr:nvCxnSpPr>
        <xdr:cNvPr id="297" name="直線コネクタ 296">
          <a:extLst>
            <a:ext uri="{FF2B5EF4-FFF2-40B4-BE49-F238E27FC236}">
              <a16:creationId xmlns:a16="http://schemas.microsoft.com/office/drawing/2014/main" id="{00000000-0008-0000-0100-000029010000}"/>
            </a:ext>
          </a:extLst>
        </xdr:cNvPr>
        <xdr:cNvCxnSpPr/>
      </xdr:nvCxnSpPr>
      <xdr:spPr>
        <a:xfrm flipV="1">
          <a:off x="9429115" y="13003149"/>
          <a:ext cx="0" cy="128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298" name="【公営住宅】&#10;一人当たり面積最小値テキスト">
          <a:extLst>
            <a:ext uri="{FF2B5EF4-FFF2-40B4-BE49-F238E27FC236}">
              <a16:creationId xmlns:a16="http://schemas.microsoft.com/office/drawing/2014/main" id="{00000000-0008-0000-0100-00002A010000}"/>
            </a:ext>
          </a:extLst>
        </xdr:cNvPr>
        <xdr:cNvSpPr txBox="1"/>
      </xdr:nvSpPr>
      <xdr:spPr>
        <a:xfrm>
          <a:off x="9467850" y="1429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299" name="直線コネクタ 298">
          <a:extLst>
            <a:ext uri="{FF2B5EF4-FFF2-40B4-BE49-F238E27FC236}">
              <a16:creationId xmlns:a16="http://schemas.microsoft.com/office/drawing/2014/main" id="{00000000-0008-0000-0100-00002B010000}"/>
            </a:ext>
          </a:extLst>
        </xdr:cNvPr>
        <xdr:cNvCxnSpPr/>
      </xdr:nvCxnSpPr>
      <xdr:spPr>
        <a:xfrm>
          <a:off x="9359900" y="142923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72026</xdr:rowOff>
    </xdr:from>
    <xdr:ext cx="469744" cy="259045"/>
    <xdr:sp macro="" textlink="">
      <xdr:nvSpPr>
        <xdr:cNvPr id="300" name="【公営住宅】&#10;一人当たり面積最大値テキスト">
          <a:extLst>
            <a:ext uri="{FF2B5EF4-FFF2-40B4-BE49-F238E27FC236}">
              <a16:creationId xmlns:a16="http://schemas.microsoft.com/office/drawing/2014/main" id="{00000000-0008-0000-0100-00002C010000}"/>
            </a:ext>
          </a:extLst>
        </xdr:cNvPr>
        <xdr:cNvSpPr txBox="1"/>
      </xdr:nvSpPr>
      <xdr:spPr>
        <a:xfrm>
          <a:off x="9467850" y="1278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125349</xdr:rowOff>
    </xdr:from>
    <xdr:to>
      <xdr:col>55</xdr:col>
      <xdr:colOff>88900</xdr:colOff>
      <xdr:row>78</xdr:row>
      <xdr:rowOff>125349</xdr:rowOff>
    </xdr:to>
    <xdr:cxnSp macro="">
      <xdr:nvCxnSpPr>
        <xdr:cNvPr id="301" name="直線コネクタ 300">
          <a:extLst>
            <a:ext uri="{FF2B5EF4-FFF2-40B4-BE49-F238E27FC236}">
              <a16:creationId xmlns:a16="http://schemas.microsoft.com/office/drawing/2014/main" id="{00000000-0008-0000-0100-00002D010000}"/>
            </a:ext>
          </a:extLst>
        </xdr:cNvPr>
        <xdr:cNvCxnSpPr/>
      </xdr:nvCxnSpPr>
      <xdr:spPr>
        <a:xfrm>
          <a:off x="9359900" y="130031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124096</xdr:rowOff>
    </xdr:from>
    <xdr:ext cx="469744" cy="259045"/>
    <xdr:sp macro="" textlink="">
      <xdr:nvSpPr>
        <xdr:cNvPr id="302" name="【公営住宅】&#10;一人当たり面積平均値テキスト">
          <a:extLst>
            <a:ext uri="{FF2B5EF4-FFF2-40B4-BE49-F238E27FC236}">
              <a16:creationId xmlns:a16="http://schemas.microsoft.com/office/drawing/2014/main" id="{00000000-0008-0000-0100-00002E010000}"/>
            </a:ext>
          </a:extLst>
        </xdr:cNvPr>
        <xdr:cNvSpPr txBox="1"/>
      </xdr:nvSpPr>
      <xdr:spPr>
        <a:xfrm>
          <a:off x="9467850" y="13827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101219</xdr:rowOff>
    </xdr:from>
    <xdr:to>
      <xdr:col>55</xdr:col>
      <xdr:colOff>50800</xdr:colOff>
      <xdr:row>85</xdr:row>
      <xdr:rowOff>31369</xdr:rowOff>
    </xdr:to>
    <xdr:sp macro="" textlink="">
      <xdr:nvSpPr>
        <xdr:cNvPr id="303" name="フローチャート: 判断 302">
          <a:extLst>
            <a:ext uri="{FF2B5EF4-FFF2-40B4-BE49-F238E27FC236}">
              <a16:creationId xmlns:a16="http://schemas.microsoft.com/office/drawing/2014/main" id="{00000000-0008-0000-0100-00002F010000}"/>
            </a:ext>
          </a:extLst>
        </xdr:cNvPr>
        <xdr:cNvSpPr/>
      </xdr:nvSpPr>
      <xdr:spPr>
        <a:xfrm>
          <a:off x="9398000" y="1396961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100837</xdr:rowOff>
    </xdr:from>
    <xdr:to>
      <xdr:col>50</xdr:col>
      <xdr:colOff>165100</xdr:colOff>
      <xdr:row>85</xdr:row>
      <xdr:rowOff>30987</xdr:rowOff>
    </xdr:to>
    <xdr:sp macro="" textlink="">
      <xdr:nvSpPr>
        <xdr:cNvPr id="304" name="フローチャート: 判断 303">
          <a:extLst>
            <a:ext uri="{FF2B5EF4-FFF2-40B4-BE49-F238E27FC236}">
              <a16:creationId xmlns:a16="http://schemas.microsoft.com/office/drawing/2014/main" id="{00000000-0008-0000-0100-000030010000}"/>
            </a:ext>
          </a:extLst>
        </xdr:cNvPr>
        <xdr:cNvSpPr/>
      </xdr:nvSpPr>
      <xdr:spPr>
        <a:xfrm>
          <a:off x="8636000" y="139692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103124</xdr:rowOff>
    </xdr:from>
    <xdr:to>
      <xdr:col>46</xdr:col>
      <xdr:colOff>38100</xdr:colOff>
      <xdr:row>85</xdr:row>
      <xdr:rowOff>33274</xdr:rowOff>
    </xdr:to>
    <xdr:sp macro="" textlink="">
      <xdr:nvSpPr>
        <xdr:cNvPr id="305" name="フローチャート: 判断 304">
          <a:extLst>
            <a:ext uri="{FF2B5EF4-FFF2-40B4-BE49-F238E27FC236}">
              <a16:creationId xmlns:a16="http://schemas.microsoft.com/office/drawing/2014/main" id="{00000000-0008-0000-0100-000031010000}"/>
            </a:ext>
          </a:extLst>
        </xdr:cNvPr>
        <xdr:cNvSpPr/>
      </xdr:nvSpPr>
      <xdr:spPr>
        <a:xfrm>
          <a:off x="7842250" y="139715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96647</xdr:rowOff>
    </xdr:from>
    <xdr:to>
      <xdr:col>41</xdr:col>
      <xdr:colOff>101600</xdr:colOff>
      <xdr:row>85</xdr:row>
      <xdr:rowOff>26797</xdr:rowOff>
    </xdr:to>
    <xdr:sp macro="" textlink="">
      <xdr:nvSpPr>
        <xdr:cNvPr id="306" name="フローチャート: 判断 305">
          <a:extLst>
            <a:ext uri="{FF2B5EF4-FFF2-40B4-BE49-F238E27FC236}">
              <a16:creationId xmlns:a16="http://schemas.microsoft.com/office/drawing/2014/main" id="{00000000-0008-0000-0100-000032010000}"/>
            </a:ext>
          </a:extLst>
        </xdr:cNvPr>
        <xdr:cNvSpPr/>
      </xdr:nvSpPr>
      <xdr:spPr>
        <a:xfrm>
          <a:off x="7029450" y="1396504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135510</xdr:rowOff>
    </xdr:from>
    <xdr:to>
      <xdr:col>36</xdr:col>
      <xdr:colOff>165100</xdr:colOff>
      <xdr:row>85</xdr:row>
      <xdr:rowOff>65660</xdr:rowOff>
    </xdr:to>
    <xdr:sp macro="" textlink="">
      <xdr:nvSpPr>
        <xdr:cNvPr id="307" name="フローチャート: 判断 306">
          <a:extLst>
            <a:ext uri="{FF2B5EF4-FFF2-40B4-BE49-F238E27FC236}">
              <a16:creationId xmlns:a16="http://schemas.microsoft.com/office/drawing/2014/main" id="{00000000-0008-0000-0100-000033010000}"/>
            </a:ext>
          </a:extLst>
        </xdr:cNvPr>
        <xdr:cNvSpPr/>
      </xdr:nvSpPr>
      <xdr:spPr>
        <a:xfrm>
          <a:off x="6235700" y="140039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92583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8515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7715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690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6115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29211</xdr:rowOff>
    </xdr:from>
    <xdr:to>
      <xdr:col>55</xdr:col>
      <xdr:colOff>50800</xdr:colOff>
      <xdr:row>86</xdr:row>
      <xdr:rowOff>130811</xdr:rowOff>
    </xdr:to>
    <xdr:sp macro="" textlink="">
      <xdr:nvSpPr>
        <xdr:cNvPr id="313" name="楕円 312">
          <a:extLst>
            <a:ext uri="{FF2B5EF4-FFF2-40B4-BE49-F238E27FC236}">
              <a16:creationId xmlns:a16="http://schemas.microsoft.com/office/drawing/2014/main" id="{00000000-0008-0000-0100-000039010000}"/>
            </a:ext>
          </a:extLst>
        </xdr:cNvPr>
        <xdr:cNvSpPr/>
      </xdr:nvSpPr>
      <xdr:spPr>
        <a:xfrm>
          <a:off x="9398000" y="142278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115588</xdr:rowOff>
    </xdr:from>
    <xdr:ext cx="469744" cy="259045"/>
    <xdr:sp macro="" textlink="">
      <xdr:nvSpPr>
        <xdr:cNvPr id="314" name="【公営住宅】&#10;一人当たり面積該当値テキスト">
          <a:extLst>
            <a:ext uri="{FF2B5EF4-FFF2-40B4-BE49-F238E27FC236}">
              <a16:creationId xmlns:a16="http://schemas.microsoft.com/office/drawing/2014/main" id="{00000000-0008-0000-0100-00003A010000}"/>
            </a:ext>
          </a:extLst>
        </xdr:cNvPr>
        <xdr:cNvSpPr txBox="1"/>
      </xdr:nvSpPr>
      <xdr:spPr>
        <a:xfrm>
          <a:off x="9467850" y="1414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86</xdr:row>
      <xdr:rowOff>29972</xdr:rowOff>
    </xdr:from>
    <xdr:to>
      <xdr:col>41</xdr:col>
      <xdr:colOff>101600</xdr:colOff>
      <xdr:row>86</xdr:row>
      <xdr:rowOff>131572</xdr:rowOff>
    </xdr:to>
    <xdr:sp macro="" textlink="">
      <xdr:nvSpPr>
        <xdr:cNvPr id="315" name="楕円 314">
          <a:extLst>
            <a:ext uri="{FF2B5EF4-FFF2-40B4-BE49-F238E27FC236}">
              <a16:creationId xmlns:a16="http://schemas.microsoft.com/office/drawing/2014/main" id="{00000000-0008-0000-0100-00003B010000}"/>
            </a:ext>
          </a:extLst>
        </xdr:cNvPr>
        <xdr:cNvSpPr/>
      </xdr:nvSpPr>
      <xdr:spPr>
        <a:xfrm>
          <a:off x="7029450" y="1422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47514</xdr:rowOff>
    </xdr:from>
    <xdr:ext cx="469744" cy="259045"/>
    <xdr:sp macro="" textlink="">
      <xdr:nvSpPr>
        <xdr:cNvPr id="316" name="n_1aveValue【公営住宅】&#10;一人当たり面積">
          <a:extLst>
            <a:ext uri="{FF2B5EF4-FFF2-40B4-BE49-F238E27FC236}">
              <a16:creationId xmlns:a16="http://schemas.microsoft.com/office/drawing/2014/main" id="{00000000-0008-0000-0100-00003C010000}"/>
            </a:ext>
          </a:extLst>
        </xdr:cNvPr>
        <xdr:cNvSpPr txBox="1"/>
      </xdr:nvSpPr>
      <xdr:spPr>
        <a:xfrm>
          <a:off x="8458277" y="1375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49801</xdr:rowOff>
    </xdr:from>
    <xdr:ext cx="469744" cy="259045"/>
    <xdr:sp macro="" textlink="">
      <xdr:nvSpPr>
        <xdr:cNvPr id="317" name="n_2aveValue【公営住宅】&#10;一人当たり面積">
          <a:extLst>
            <a:ext uri="{FF2B5EF4-FFF2-40B4-BE49-F238E27FC236}">
              <a16:creationId xmlns:a16="http://schemas.microsoft.com/office/drawing/2014/main" id="{00000000-0008-0000-0100-00003D010000}"/>
            </a:ext>
          </a:extLst>
        </xdr:cNvPr>
        <xdr:cNvSpPr txBox="1"/>
      </xdr:nvSpPr>
      <xdr:spPr>
        <a:xfrm>
          <a:off x="7677227" y="13753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43324</xdr:rowOff>
    </xdr:from>
    <xdr:ext cx="469744" cy="259045"/>
    <xdr:sp macro="" textlink="">
      <xdr:nvSpPr>
        <xdr:cNvPr id="318" name="n_3aveValue【公営住宅】&#10;一人当たり面積">
          <a:extLst>
            <a:ext uri="{FF2B5EF4-FFF2-40B4-BE49-F238E27FC236}">
              <a16:creationId xmlns:a16="http://schemas.microsoft.com/office/drawing/2014/main" id="{00000000-0008-0000-0100-00003E010000}"/>
            </a:ext>
          </a:extLst>
        </xdr:cNvPr>
        <xdr:cNvSpPr txBox="1"/>
      </xdr:nvSpPr>
      <xdr:spPr>
        <a:xfrm>
          <a:off x="6864427" y="1374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82187</xdr:rowOff>
    </xdr:from>
    <xdr:ext cx="469744" cy="259045"/>
    <xdr:sp macro="" textlink="">
      <xdr:nvSpPr>
        <xdr:cNvPr id="319" name="n_4aveValue【公営住宅】&#10;一人当たり面積">
          <a:extLst>
            <a:ext uri="{FF2B5EF4-FFF2-40B4-BE49-F238E27FC236}">
              <a16:creationId xmlns:a16="http://schemas.microsoft.com/office/drawing/2014/main" id="{00000000-0008-0000-0100-00003F010000}"/>
            </a:ext>
          </a:extLst>
        </xdr:cNvPr>
        <xdr:cNvSpPr txBox="1"/>
      </xdr:nvSpPr>
      <xdr:spPr>
        <a:xfrm>
          <a:off x="6070677" y="1378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122699</xdr:rowOff>
    </xdr:from>
    <xdr:ext cx="469744" cy="259045"/>
    <xdr:sp macro="" textlink="">
      <xdr:nvSpPr>
        <xdr:cNvPr id="320" name="n_3mainValue【公営住宅】&#10;一人当たり面積">
          <a:extLst>
            <a:ext uri="{FF2B5EF4-FFF2-40B4-BE49-F238E27FC236}">
              <a16:creationId xmlns:a16="http://schemas.microsoft.com/office/drawing/2014/main" id="{00000000-0008-0000-0100-000040010000}"/>
            </a:ext>
          </a:extLst>
        </xdr:cNvPr>
        <xdr:cNvSpPr txBox="1"/>
      </xdr:nvSpPr>
      <xdr:spPr>
        <a:xfrm>
          <a:off x="6864427" y="1432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858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8128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8128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17145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17145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2743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2743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685800" y="16148050"/>
          <a:ext cx="426720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595630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60642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60642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2" name="正方形/長方形 331">
          <a:extLst>
            <a:ext uri="{FF2B5EF4-FFF2-40B4-BE49-F238E27FC236}">
              <a16:creationId xmlns:a16="http://schemas.microsoft.com/office/drawing/2014/main" id="{00000000-0008-0000-0100-00004C010000}"/>
            </a:ext>
          </a:extLst>
        </xdr:cNvPr>
        <xdr:cNvSpPr/>
      </xdr:nvSpPr>
      <xdr:spPr>
        <a:xfrm>
          <a:off x="69850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3" name="正方形/長方形 332">
          <a:extLst>
            <a:ext uri="{FF2B5EF4-FFF2-40B4-BE49-F238E27FC236}">
              <a16:creationId xmlns:a16="http://schemas.microsoft.com/office/drawing/2014/main" id="{00000000-0008-0000-0100-00004D010000}"/>
            </a:ext>
          </a:extLst>
        </xdr:cNvPr>
        <xdr:cNvSpPr/>
      </xdr:nvSpPr>
      <xdr:spPr>
        <a:xfrm>
          <a:off x="69850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4" name="正方形/長方形 333">
          <a:extLst>
            <a:ext uri="{FF2B5EF4-FFF2-40B4-BE49-F238E27FC236}">
              <a16:creationId xmlns:a16="http://schemas.microsoft.com/office/drawing/2014/main" id="{00000000-0008-0000-0100-00004E010000}"/>
            </a:ext>
          </a:extLst>
        </xdr:cNvPr>
        <xdr:cNvSpPr/>
      </xdr:nvSpPr>
      <xdr:spPr>
        <a:xfrm>
          <a:off x="8013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5" name="正方形/長方形 334">
          <a:extLst>
            <a:ext uri="{FF2B5EF4-FFF2-40B4-BE49-F238E27FC236}">
              <a16:creationId xmlns:a16="http://schemas.microsoft.com/office/drawing/2014/main" id="{00000000-0008-0000-0100-00004F010000}"/>
            </a:ext>
          </a:extLst>
        </xdr:cNvPr>
        <xdr:cNvSpPr/>
      </xdr:nvSpPr>
      <xdr:spPr>
        <a:xfrm>
          <a:off x="8013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6" name="正方形/長方形 335">
          <a:extLst>
            <a:ext uri="{FF2B5EF4-FFF2-40B4-BE49-F238E27FC236}">
              <a16:creationId xmlns:a16="http://schemas.microsoft.com/office/drawing/2014/main" id="{00000000-0008-0000-0100-000050010000}"/>
            </a:ext>
          </a:extLst>
        </xdr:cNvPr>
        <xdr:cNvSpPr/>
      </xdr:nvSpPr>
      <xdr:spPr>
        <a:xfrm>
          <a:off x="5956300" y="16148050"/>
          <a:ext cx="424815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7" name="正方形/長方形 336">
          <a:extLst>
            <a:ext uri="{FF2B5EF4-FFF2-40B4-BE49-F238E27FC236}">
              <a16:creationId xmlns:a16="http://schemas.microsoft.com/office/drawing/2014/main" id="{00000000-0008-0000-0100-000051010000}"/>
            </a:ext>
          </a:extLst>
        </xdr:cNvPr>
        <xdr:cNvSpPr/>
      </xdr:nvSpPr>
      <xdr:spPr>
        <a:xfrm>
          <a:off x="1120775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8" name="正方形/長方形 337">
          <a:extLst>
            <a:ext uri="{FF2B5EF4-FFF2-40B4-BE49-F238E27FC236}">
              <a16:creationId xmlns:a16="http://schemas.microsoft.com/office/drawing/2014/main" id="{00000000-0008-0000-0100-000052010000}"/>
            </a:ext>
          </a:extLst>
        </xdr:cNvPr>
        <xdr:cNvSpPr/>
      </xdr:nvSpPr>
      <xdr:spPr>
        <a:xfrm>
          <a:off x="11315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9" name="正方形/長方形 338">
          <a:extLst>
            <a:ext uri="{FF2B5EF4-FFF2-40B4-BE49-F238E27FC236}">
              <a16:creationId xmlns:a16="http://schemas.microsoft.com/office/drawing/2014/main" id="{00000000-0008-0000-0100-000053010000}"/>
            </a:ext>
          </a:extLst>
        </xdr:cNvPr>
        <xdr:cNvSpPr/>
      </xdr:nvSpPr>
      <xdr:spPr>
        <a:xfrm>
          <a:off x="11315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0" name="正方形/長方形 339">
          <a:extLst>
            <a:ext uri="{FF2B5EF4-FFF2-40B4-BE49-F238E27FC236}">
              <a16:creationId xmlns:a16="http://schemas.microsoft.com/office/drawing/2014/main" id="{00000000-0008-0000-0100-000054010000}"/>
            </a:ext>
          </a:extLst>
        </xdr:cNvPr>
        <xdr:cNvSpPr/>
      </xdr:nvSpPr>
      <xdr:spPr>
        <a:xfrm>
          <a:off x="122364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1" name="正方形/長方形 340">
          <a:extLst>
            <a:ext uri="{FF2B5EF4-FFF2-40B4-BE49-F238E27FC236}">
              <a16:creationId xmlns:a16="http://schemas.microsoft.com/office/drawing/2014/main" id="{00000000-0008-0000-0100-000055010000}"/>
            </a:ext>
          </a:extLst>
        </xdr:cNvPr>
        <xdr:cNvSpPr/>
      </xdr:nvSpPr>
      <xdr:spPr>
        <a:xfrm>
          <a:off x="122364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2" name="正方形/長方形 341">
          <a:extLst>
            <a:ext uri="{FF2B5EF4-FFF2-40B4-BE49-F238E27FC236}">
              <a16:creationId xmlns:a16="http://schemas.microsoft.com/office/drawing/2014/main" id="{00000000-0008-0000-0100-000056010000}"/>
            </a:ext>
          </a:extLst>
        </xdr:cNvPr>
        <xdr:cNvSpPr/>
      </xdr:nvSpPr>
      <xdr:spPr>
        <a:xfrm>
          <a:off x="132651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3" name="正方形/長方形 342">
          <a:extLst>
            <a:ext uri="{FF2B5EF4-FFF2-40B4-BE49-F238E27FC236}">
              <a16:creationId xmlns:a16="http://schemas.microsoft.com/office/drawing/2014/main" id="{00000000-0008-0000-0100-000057010000}"/>
            </a:ext>
          </a:extLst>
        </xdr:cNvPr>
        <xdr:cNvSpPr/>
      </xdr:nvSpPr>
      <xdr:spPr>
        <a:xfrm>
          <a:off x="132651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4" name="正方形/長方形 343">
          <a:extLst>
            <a:ext uri="{FF2B5EF4-FFF2-40B4-BE49-F238E27FC236}">
              <a16:creationId xmlns:a16="http://schemas.microsoft.com/office/drawing/2014/main" id="{00000000-0008-0000-0100-000058010000}"/>
            </a:ext>
          </a:extLst>
        </xdr:cNvPr>
        <xdr:cNvSpPr/>
      </xdr:nvSpPr>
      <xdr:spPr>
        <a:xfrm>
          <a:off x="1120775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111696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11207750" y="7340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a:off x="10797721" y="720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11207750" y="6972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49" name="テキスト ボックス 348">
          <a:extLst>
            <a:ext uri="{FF2B5EF4-FFF2-40B4-BE49-F238E27FC236}">
              <a16:creationId xmlns:a16="http://schemas.microsoft.com/office/drawing/2014/main" id="{00000000-0008-0000-0100-00005D010000}"/>
            </a:ext>
          </a:extLst>
        </xdr:cNvPr>
        <xdr:cNvSpPr txBox="1"/>
      </xdr:nvSpPr>
      <xdr:spPr>
        <a:xfrm>
          <a:off x="10797721" y="6836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0" name="直線コネクタ 349">
          <a:extLst>
            <a:ext uri="{FF2B5EF4-FFF2-40B4-BE49-F238E27FC236}">
              <a16:creationId xmlns:a16="http://schemas.microsoft.com/office/drawing/2014/main" id="{00000000-0008-0000-0100-00005E010000}"/>
            </a:ext>
          </a:extLst>
        </xdr:cNvPr>
        <xdr:cNvCxnSpPr/>
      </xdr:nvCxnSpPr>
      <xdr:spPr>
        <a:xfrm>
          <a:off x="11207750" y="6604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10842791" y="646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2" name="直線コネクタ 351">
          <a:extLst>
            <a:ext uri="{FF2B5EF4-FFF2-40B4-BE49-F238E27FC236}">
              <a16:creationId xmlns:a16="http://schemas.microsoft.com/office/drawing/2014/main" id="{00000000-0008-0000-0100-000060010000}"/>
            </a:ext>
          </a:extLst>
        </xdr:cNvPr>
        <xdr:cNvCxnSpPr/>
      </xdr:nvCxnSpPr>
      <xdr:spPr>
        <a:xfrm>
          <a:off x="11207750" y="6242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1084279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4" name="直線コネクタ 353">
          <a:extLst>
            <a:ext uri="{FF2B5EF4-FFF2-40B4-BE49-F238E27FC236}">
              <a16:creationId xmlns:a16="http://schemas.microsoft.com/office/drawing/2014/main" id="{00000000-0008-0000-0100-000062010000}"/>
            </a:ext>
          </a:extLst>
        </xdr:cNvPr>
        <xdr:cNvCxnSpPr/>
      </xdr:nvCxnSpPr>
      <xdr:spPr>
        <a:xfrm>
          <a:off x="11207750" y="5873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10842791" y="5737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6" name="直線コネクタ 355">
          <a:extLst>
            <a:ext uri="{FF2B5EF4-FFF2-40B4-BE49-F238E27FC236}">
              <a16:creationId xmlns:a16="http://schemas.microsoft.com/office/drawing/2014/main" id="{00000000-0008-0000-0100-000064010000}"/>
            </a:ext>
          </a:extLst>
        </xdr:cNvPr>
        <xdr:cNvCxnSpPr/>
      </xdr:nvCxnSpPr>
      <xdr:spPr>
        <a:xfrm>
          <a:off x="11207750" y="5505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10842791" y="5369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8" name="直線コネクタ 357">
          <a:extLst>
            <a:ext uri="{FF2B5EF4-FFF2-40B4-BE49-F238E27FC236}">
              <a16:creationId xmlns:a16="http://schemas.microsoft.com/office/drawing/2014/main" id="{00000000-0008-0000-0100-000066010000}"/>
            </a:ext>
          </a:extLst>
        </xdr:cNvPr>
        <xdr:cNvCxnSpPr/>
      </xdr:nvCxnSpPr>
      <xdr:spPr>
        <a:xfrm>
          <a:off x="11207750" y="513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10906911" y="5001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0" name="【認定こども園・幼稚園・保育所】&#10;有形固定資産減価償却率グラフ枠">
          <a:extLst>
            <a:ext uri="{FF2B5EF4-FFF2-40B4-BE49-F238E27FC236}">
              <a16:creationId xmlns:a16="http://schemas.microsoft.com/office/drawing/2014/main" id="{00000000-0008-0000-0100-000068010000}"/>
            </a:ext>
          </a:extLst>
        </xdr:cNvPr>
        <xdr:cNvSpPr/>
      </xdr:nvSpPr>
      <xdr:spPr>
        <a:xfrm>
          <a:off x="1120775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160020</xdr:rowOff>
    </xdr:from>
    <xdr:to>
      <xdr:col>85</xdr:col>
      <xdr:colOff>126364</xdr:colOff>
      <xdr:row>42</xdr:row>
      <xdr:rowOff>38100</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flipV="1">
          <a:off x="14699614" y="5443220"/>
          <a:ext cx="0" cy="1529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62" name="【認定こども園・幼稚園・保育所】&#10;有形固定資産減価償却率最小値テキスト">
          <a:extLst>
            <a:ext uri="{FF2B5EF4-FFF2-40B4-BE49-F238E27FC236}">
              <a16:creationId xmlns:a16="http://schemas.microsoft.com/office/drawing/2014/main" id="{00000000-0008-0000-0100-00006A010000}"/>
            </a:ext>
          </a:extLst>
        </xdr:cNvPr>
        <xdr:cNvSpPr txBox="1"/>
      </xdr:nvSpPr>
      <xdr:spPr>
        <a:xfrm>
          <a:off x="1473835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a:off x="14611350" y="6972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106697</xdr:rowOff>
    </xdr:from>
    <xdr:ext cx="405111" cy="259045"/>
    <xdr:sp macro="" textlink="">
      <xdr:nvSpPr>
        <xdr:cNvPr id="364" name="【認定こども園・幼稚園・保育所】&#10;有形固定資産減価償却率最大値テキスト">
          <a:extLst>
            <a:ext uri="{FF2B5EF4-FFF2-40B4-BE49-F238E27FC236}">
              <a16:creationId xmlns:a16="http://schemas.microsoft.com/office/drawing/2014/main" id="{00000000-0008-0000-0100-00006C010000}"/>
            </a:ext>
          </a:extLst>
        </xdr:cNvPr>
        <xdr:cNvSpPr txBox="1"/>
      </xdr:nvSpPr>
      <xdr:spPr>
        <a:xfrm>
          <a:off x="1473835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160020</xdr:rowOff>
    </xdr:from>
    <xdr:to>
      <xdr:col>86</xdr:col>
      <xdr:colOff>25400</xdr:colOff>
      <xdr:row>32</xdr:row>
      <xdr:rowOff>160020</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14611350" y="54432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42562</xdr:rowOff>
    </xdr:from>
    <xdr:ext cx="405111" cy="259045"/>
    <xdr:sp macro="" textlink="">
      <xdr:nvSpPr>
        <xdr:cNvPr id="366" name="【認定こども園・幼稚園・保育所】&#10;有形固定資産減価償却率平均値テキスト">
          <a:extLst>
            <a:ext uri="{FF2B5EF4-FFF2-40B4-BE49-F238E27FC236}">
              <a16:creationId xmlns:a16="http://schemas.microsoft.com/office/drawing/2014/main" id="{00000000-0008-0000-0100-00006E010000}"/>
            </a:ext>
          </a:extLst>
        </xdr:cNvPr>
        <xdr:cNvSpPr txBox="1"/>
      </xdr:nvSpPr>
      <xdr:spPr>
        <a:xfrm>
          <a:off x="14738350" y="5986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367" name="フローチャート: 判断 366">
          <a:extLst>
            <a:ext uri="{FF2B5EF4-FFF2-40B4-BE49-F238E27FC236}">
              <a16:creationId xmlns:a16="http://schemas.microsoft.com/office/drawing/2014/main" id="{00000000-0008-0000-0100-00006F010000}"/>
            </a:ext>
          </a:extLst>
        </xdr:cNvPr>
        <xdr:cNvSpPr/>
      </xdr:nvSpPr>
      <xdr:spPr>
        <a:xfrm>
          <a:off x="14649450" y="612838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13970</xdr:rowOff>
    </xdr:from>
    <xdr:to>
      <xdr:col>81</xdr:col>
      <xdr:colOff>101600</xdr:colOff>
      <xdr:row>37</xdr:row>
      <xdr:rowOff>115570</xdr:rowOff>
    </xdr:to>
    <xdr:sp macro="" textlink="">
      <xdr:nvSpPr>
        <xdr:cNvPr id="368" name="フローチャート: 判断 367">
          <a:extLst>
            <a:ext uri="{FF2B5EF4-FFF2-40B4-BE49-F238E27FC236}">
              <a16:creationId xmlns:a16="http://schemas.microsoft.com/office/drawing/2014/main" id="{00000000-0008-0000-0100-000070010000}"/>
            </a:ext>
          </a:extLst>
        </xdr:cNvPr>
        <xdr:cNvSpPr/>
      </xdr:nvSpPr>
      <xdr:spPr>
        <a:xfrm>
          <a:off x="1388745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29210</xdr:rowOff>
    </xdr:from>
    <xdr:to>
      <xdr:col>76</xdr:col>
      <xdr:colOff>165100</xdr:colOff>
      <xdr:row>37</xdr:row>
      <xdr:rowOff>130810</xdr:rowOff>
    </xdr:to>
    <xdr:sp macro="" textlink="">
      <xdr:nvSpPr>
        <xdr:cNvPr id="369" name="フローチャート: 判断 368">
          <a:extLst>
            <a:ext uri="{FF2B5EF4-FFF2-40B4-BE49-F238E27FC236}">
              <a16:creationId xmlns:a16="http://schemas.microsoft.com/office/drawing/2014/main" id="{00000000-0008-0000-0100-000071010000}"/>
            </a:ext>
          </a:extLst>
        </xdr:cNvPr>
        <xdr:cNvSpPr/>
      </xdr:nvSpPr>
      <xdr:spPr>
        <a:xfrm>
          <a:off x="130937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143510</xdr:rowOff>
    </xdr:from>
    <xdr:to>
      <xdr:col>72</xdr:col>
      <xdr:colOff>38100</xdr:colOff>
      <xdr:row>37</xdr:row>
      <xdr:rowOff>73660</xdr:rowOff>
    </xdr:to>
    <xdr:sp macro="" textlink="">
      <xdr:nvSpPr>
        <xdr:cNvPr id="370" name="フローチャート: 判断 369">
          <a:extLst>
            <a:ext uri="{FF2B5EF4-FFF2-40B4-BE49-F238E27FC236}">
              <a16:creationId xmlns:a16="http://schemas.microsoft.com/office/drawing/2014/main" id="{00000000-0008-0000-0100-000072010000}"/>
            </a:ext>
          </a:extLst>
        </xdr:cNvPr>
        <xdr:cNvSpPr/>
      </xdr:nvSpPr>
      <xdr:spPr>
        <a:xfrm>
          <a:off x="12299950" y="60871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120650</xdr:rowOff>
    </xdr:from>
    <xdr:to>
      <xdr:col>67</xdr:col>
      <xdr:colOff>101600</xdr:colOff>
      <xdr:row>37</xdr:row>
      <xdr:rowOff>50800</xdr:rowOff>
    </xdr:to>
    <xdr:sp macro="" textlink="">
      <xdr:nvSpPr>
        <xdr:cNvPr id="371" name="フローチャート: 判断 370">
          <a:extLst>
            <a:ext uri="{FF2B5EF4-FFF2-40B4-BE49-F238E27FC236}">
              <a16:creationId xmlns:a16="http://schemas.microsoft.com/office/drawing/2014/main" id="{00000000-0008-0000-0100-000073010000}"/>
            </a:ext>
          </a:extLst>
        </xdr:cNvPr>
        <xdr:cNvSpPr/>
      </xdr:nvSpPr>
      <xdr:spPr>
        <a:xfrm>
          <a:off x="11487150" y="6064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00000000-0008-0000-0100-000074010000}"/>
            </a:ext>
          </a:extLst>
        </xdr:cNvPr>
        <xdr:cNvSpPr txBox="1"/>
      </xdr:nvSpPr>
      <xdr:spPr>
        <a:xfrm>
          <a:off x="1452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13766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00000000-0008-0000-0100-000076010000}"/>
            </a:ext>
          </a:extLst>
        </xdr:cNvPr>
        <xdr:cNvSpPr txBox="1"/>
      </xdr:nvSpPr>
      <xdr:spPr>
        <a:xfrm>
          <a:off x="12973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12172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11366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111125</xdr:rowOff>
    </xdr:from>
    <xdr:to>
      <xdr:col>85</xdr:col>
      <xdr:colOff>177800</xdr:colOff>
      <xdr:row>41</xdr:row>
      <xdr:rowOff>41275</xdr:rowOff>
    </xdr:to>
    <xdr:sp macro="" textlink="">
      <xdr:nvSpPr>
        <xdr:cNvPr id="377" name="楕円 376">
          <a:extLst>
            <a:ext uri="{FF2B5EF4-FFF2-40B4-BE49-F238E27FC236}">
              <a16:creationId xmlns:a16="http://schemas.microsoft.com/office/drawing/2014/main" id="{00000000-0008-0000-0100-000079010000}"/>
            </a:ext>
          </a:extLst>
        </xdr:cNvPr>
        <xdr:cNvSpPr/>
      </xdr:nvSpPr>
      <xdr:spPr>
        <a:xfrm>
          <a:off x="14649450" y="67151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89552</xdr:rowOff>
    </xdr:from>
    <xdr:ext cx="405111" cy="259045"/>
    <xdr:sp macro="" textlink="">
      <xdr:nvSpPr>
        <xdr:cNvPr id="378" name="【認定こども園・幼稚園・保育所】&#10;有形固定資産減価償却率該当値テキスト">
          <a:extLst>
            <a:ext uri="{FF2B5EF4-FFF2-40B4-BE49-F238E27FC236}">
              <a16:creationId xmlns:a16="http://schemas.microsoft.com/office/drawing/2014/main" id="{00000000-0008-0000-0100-00007A010000}"/>
            </a:ext>
          </a:extLst>
        </xdr:cNvPr>
        <xdr:cNvSpPr txBox="1"/>
      </xdr:nvSpPr>
      <xdr:spPr>
        <a:xfrm>
          <a:off x="14738350" y="669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76835</xdr:rowOff>
    </xdr:from>
    <xdr:to>
      <xdr:col>72</xdr:col>
      <xdr:colOff>38100</xdr:colOff>
      <xdr:row>39</xdr:row>
      <xdr:rowOff>6985</xdr:rowOff>
    </xdr:to>
    <xdr:sp macro="" textlink="">
      <xdr:nvSpPr>
        <xdr:cNvPr id="379" name="楕円 378">
          <a:extLst>
            <a:ext uri="{FF2B5EF4-FFF2-40B4-BE49-F238E27FC236}">
              <a16:creationId xmlns:a16="http://schemas.microsoft.com/office/drawing/2014/main" id="{00000000-0008-0000-0100-00007B010000}"/>
            </a:ext>
          </a:extLst>
        </xdr:cNvPr>
        <xdr:cNvSpPr/>
      </xdr:nvSpPr>
      <xdr:spPr>
        <a:xfrm>
          <a:off x="12299950" y="635063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132097</xdr:rowOff>
    </xdr:from>
    <xdr:ext cx="405111" cy="259045"/>
    <xdr:sp macro="" textlink="">
      <xdr:nvSpPr>
        <xdr:cNvPr id="380" name="n_1aveValue【認定こども園・幼稚園・保育所】&#10;有形固定資産減価償却率">
          <a:extLst>
            <a:ext uri="{FF2B5EF4-FFF2-40B4-BE49-F238E27FC236}">
              <a16:creationId xmlns:a16="http://schemas.microsoft.com/office/drawing/2014/main" id="{00000000-0008-0000-0100-00007C010000}"/>
            </a:ext>
          </a:extLst>
        </xdr:cNvPr>
        <xdr:cNvSpPr txBox="1"/>
      </xdr:nvSpPr>
      <xdr:spPr>
        <a:xfrm>
          <a:off x="13742044" y="5910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147337</xdr:rowOff>
    </xdr:from>
    <xdr:ext cx="405111" cy="259045"/>
    <xdr:sp macro="" textlink="">
      <xdr:nvSpPr>
        <xdr:cNvPr id="381" name="n_2aveValue【認定こども園・幼稚園・保育所】&#10;有形固定資産減価償却率">
          <a:extLst>
            <a:ext uri="{FF2B5EF4-FFF2-40B4-BE49-F238E27FC236}">
              <a16:creationId xmlns:a16="http://schemas.microsoft.com/office/drawing/2014/main" id="{00000000-0008-0000-0100-00007D010000}"/>
            </a:ext>
          </a:extLst>
        </xdr:cNvPr>
        <xdr:cNvSpPr txBox="1"/>
      </xdr:nvSpPr>
      <xdr:spPr>
        <a:xfrm>
          <a:off x="12960994" y="5925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90187</xdr:rowOff>
    </xdr:from>
    <xdr:ext cx="405111" cy="259045"/>
    <xdr:sp macro="" textlink="">
      <xdr:nvSpPr>
        <xdr:cNvPr id="382" name="n_3aveValue【認定こども園・幼稚園・保育所】&#10;有形固定資産減価償却率">
          <a:extLst>
            <a:ext uri="{FF2B5EF4-FFF2-40B4-BE49-F238E27FC236}">
              <a16:creationId xmlns:a16="http://schemas.microsoft.com/office/drawing/2014/main" id="{00000000-0008-0000-0100-00007E010000}"/>
            </a:ext>
          </a:extLst>
        </xdr:cNvPr>
        <xdr:cNvSpPr txBox="1"/>
      </xdr:nvSpPr>
      <xdr:spPr>
        <a:xfrm>
          <a:off x="12167244" y="5868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67327</xdr:rowOff>
    </xdr:from>
    <xdr:ext cx="405111" cy="259045"/>
    <xdr:sp macro="" textlink="">
      <xdr:nvSpPr>
        <xdr:cNvPr id="383" name="n_4aveValue【認定こども園・幼稚園・保育所】&#10;有形固定資産減価償却率">
          <a:extLst>
            <a:ext uri="{FF2B5EF4-FFF2-40B4-BE49-F238E27FC236}">
              <a16:creationId xmlns:a16="http://schemas.microsoft.com/office/drawing/2014/main" id="{00000000-0008-0000-0100-00007F010000}"/>
            </a:ext>
          </a:extLst>
        </xdr:cNvPr>
        <xdr:cNvSpPr txBox="1"/>
      </xdr:nvSpPr>
      <xdr:spPr>
        <a:xfrm>
          <a:off x="11354444" y="584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169562</xdr:rowOff>
    </xdr:from>
    <xdr:ext cx="405111" cy="259045"/>
    <xdr:sp macro="" textlink="">
      <xdr:nvSpPr>
        <xdr:cNvPr id="384" name="n_3mainValue【認定こども園・幼稚園・保育所】&#10;有形固定資産減価償却率">
          <a:extLst>
            <a:ext uri="{FF2B5EF4-FFF2-40B4-BE49-F238E27FC236}">
              <a16:creationId xmlns:a16="http://schemas.microsoft.com/office/drawing/2014/main" id="{00000000-0008-0000-0100-000080010000}"/>
            </a:ext>
          </a:extLst>
        </xdr:cNvPr>
        <xdr:cNvSpPr txBox="1"/>
      </xdr:nvSpPr>
      <xdr:spPr>
        <a:xfrm>
          <a:off x="121672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64592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16586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16586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174879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174879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185166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85166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64592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1644015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164592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16459200" y="6902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16049171" y="6766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a:off x="16459200" y="6457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6049171" y="6322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16459200" y="6019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6049171" y="5883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6459200" y="5581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604917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64592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604917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a:extLst>
            <a:ext uri="{FF2B5EF4-FFF2-40B4-BE49-F238E27FC236}">
              <a16:creationId xmlns:a16="http://schemas.microsoft.com/office/drawing/2014/main" id="{00000000-0008-0000-0100-000095010000}"/>
            </a:ext>
          </a:extLst>
        </xdr:cNvPr>
        <xdr:cNvSpPr/>
      </xdr:nvSpPr>
      <xdr:spPr>
        <a:xfrm>
          <a:off x="164592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19050</xdr:rowOff>
    </xdr:from>
    <xdr:to>
      <xdr:col>116</xdr:col>
      <xdr:colOff>62864</xdr:colOff>
      <xdr:row>41</xdr:row>
      <xdr:rowOff>96774</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flipV="1">
          <a:off x="19951064" y="5467350"/>
          <a:ext cx="0" cy="1398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100601</xdr:rowOff>
    </xdr:from>
    <xdr:ext cx="469744" cy="259045"/>
    <xdr:sp macro="" textlink="">
      <xdr:nvSpPr>
        <xdr:cNvPr id="407" name="【認定こども園・幼稚園・保育所】&#10;一人当たり面積最小値テキスト">
          <a:extLst>
            <a:ext uri="{FF2B5EF4-FFF2-40B4-BE49-F238E27FC236}">
              <a16:creationId xmlns:a16="http://schemas.microsoft.com/office/drawing/2014/main" id="{00000000-0008-0000-0100-000097010000}"/>
            </a:ext>
          </a:extLst>
        </xdr:cNvPr>
        <xdr:cNvSpPr txBox="1"/>
      </xdr:nvSpPr>
      <xdr:spPr>
        <a:xfrm>
          <a:off x="19989800" y="686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96774</xdr:rowOff>
    </xdr:from>
    <xdr:to>
      <xdr:col>116</xdr:col>
      <xdr:colOff>152400</xdr:colOff>
      <xdr:row>41</xdr:row>
      <xdr:rowOff>96774</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9881850" y="68658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137177</xdr:rowOff>
    </xdr:from>
    <xdr:ext cx="469744" cy="259045"/>
    <xdr:sp macro="" textlink="">
      <xdr:nvSpPr>
        <xdr:cNvPr id="409" name="【認定こども園・幼稚園・保育所】&#10;一人当たり面積最大値テキスト">
          <a:extLst>
            <a:ext uri="{FF2B5EF4-FFF2-40B4-BE49-F238E27FC236}">
              <a16:creationId xmlns:a16="http://schemas.microsoft.com/office/drawing/2014/main" id="{00000000-0008-0000-0100-000099010000}"/>
            </a:ext>
          </a:extLst>
        </xdr:cNvPr>
        <xdr:cNvSpPr txBox="1"/>
      </xdr:nvSpPr>
      <xdr:spPr>
        <a:xfrm>
          <a:off x="19989800" y="52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19050</xdr:rowOff>
    </xdr:from>
    <xdr:to>
      <xdr:col>116</xdr:col>
      <xdr:colOff>152400</xdr:colOff>
      <xdr:row>33</xdr:row>
      <xdr:rowOff>19050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9881850" y="54673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81551</xdr:rowOff>
    </xdr:from>
    <xdr:ext cx="469744" cy="259045"/>
    <xdr:sp macro="" textlink="">
      <xdr:nvSpPr>
        <xdr:cNvPr id="411" name="【認定こども園・幼稚園・保育所】&#10;一人当たり面積平均値テキスト">
          <a:extLst>
            <a:ext uri="{FF2B5EF4-FFF2-40B4-BE49-F238E27FC236}">
              <a16:creationId xmlns:a16="http://schemas.microsoft.com/office/drawing/2014/main" id="{00000000-0008-0000-0100-00009B010000}"/>
            </a:ext>
          </a:extLst>
        </xdr:cNvPr>
        <xdr:cNvSpPr txBox="1"/>
      </xdr:nvSpPr>
      <xdr:spPr>
        <a:xfrm>
          <a:off x="19989800" y="6190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103124</xdr:rowOff>
    </xdr:from>
    <xdr:to>
      <xdr:col>116</xdr:col>
      <xdr:colOff>114300</xdr:colOff>
      <xdr:row>38</xdr:row>
      <xdr:rowOff>33274</xdr:rowOff>
    </xdr:to>
    <xdr:sp macro="" textlink="">
      <xdr:nvSpPr>
        <xdr:cNvPr id="412" name="フローチャート: 判断 411">
          <a:extLst>
            <a:ext uri="{FF2B5EF4-FFF2-40B4-BE49-F238E27FC236}">
              <a16:creationId xmlns:a16="http://schemas.microsoft.com/office/drawing/2014/main" id="{00000000-0008-0000-0100-00009C010000}"/>
            </a:ext>
          </a:extLst>
        </xdr:cNvPr>
        <xdr:cNvSpPr/>
      </xdr:nvSpPr>
      <xdr:spPr>
        <a:xfrm>
          <a:off x="19900900" y="62118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100838</xdr:rowOff>
    </xdr:from>
    <xdr:to>
      <xdr:col>112</xdr:col>
      <xdr:colOff>38100</xdr:colOff>
      <xdr:row>38</xdr:row>
      <xdr:rowOff>30988</xdr:rowOff>
    </xdr:to>
    <xdr:sp macro="" textlink="">
      <xdr:nvSpPr>
        <xdr:cNvPr id="413" name="フローチャート: 判断 412">
          <a:extLst>
            <a:ext uri="{FF2B5EF4-FFF2-40B4-BE49-F238E27FC236}">
              <a16:creationId xmlns:a16="http://schemas.microsoft.com/office/drawing/2014/main" id="{00000000-0008-0000-0100-00009D010000}"/>
            </a:ext>
          </a:extLst>
        </xdr:cNvPr>
        <xdr:cNvSpPr/>
      </xdr:nvSpPr>
      <xdr:spPr>
        <a:xfrm>
          <a:off x="19157950" y="62095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112268</xdr:rowOff>
    </xdr:from>
    <xdr:to>
      <xdr:col>107</xdr:col>
      <xdr:colOff>101600</xdr:colOff>
      <xdr:row>38</xdr:row>
      <xdr:rowOff>42418</xdr:rowOff>
    </xdr:to>
    <xdr:sp macro="" textlink="">
      <xdr:nvSpPr>
        <xdr:cNvPr id="414" name="フローチャート: 判断 413">
          <a:extLst>
            <a:ext uri="{FF2B5EF4-FFF2-40B4-BE49-F238E27FC236}">
              <a16:creationId xmlns:a16="http://schemas.microsoft.com/office/drawing/2014/main" id="{00000000-0008-0000-0100-00009E010000}"/>
            </a:ext>
          </a:extLst>
        </xdr:cNvPr>
        <xdr:cNvSpPr/>
      </xdr:nvSpPr>
      <xdr:spPr>
        <a:xfrm>
          <a:off x="18345150" y="62209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50546</xdr:rowOff>
    </xdr:from>
    <xdr:to>
      <xdr:col>102</xdr:col>
      <xdr:colOff>165100</xdr:colOff>
      <xdr:row>37</xdr:row>
      <xdr:rowOff>152146</xdr:rowOff>
    </xdr:to>
    <xdr:sp macro="" textlink="">
      <xdr:nvSpPr>
        <xdr:cNvPr id="415" name="フローチャート: 判断 414">
          <a:extLst>
            <a:ext uri="{FF2B5EF4-FFF2-40B4-BE49-F238E27FC236}">
              <a16:creationId xmlns:a16="http://schemas.microsoft.com/office/drawing/2014/main" id="{00000000-0008-0000-0100-00009F010000}"/>
            </a:ext>
          </a:extLst>
        </xdr:cNvPr>
        <xdr:cNvSpPr/>
      </xdr:nvSpPr>
      <xdr:spPr>
        <a:xfrm>
          <a:off x="17551400" y="6159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416" name="フローチャート: 判断 415">
          <a:extLst>
            <a:ext uri="{FF2B5EF4-FFF2-40B4-BE49-F238E27FC236}">
              <a16:creationId xmlns:a16="http://schemas.microsoft.com/office/drawing/2014/main" id="{00000000-0008-0000-0100-0000A0010000}"/>
            </a:ext>
          </a:extLst>
        </xdr:cNvPr>
        <xdr:cNvSpPr/>
      </xdr:nvSpPr>
      <xdr:spPr>
        <a:xfrm>
          <a:off x="16757650" y="635406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9780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9030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8224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74307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66306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4826</xdr:rowOff>
    </xdr:from>
    <xdr:to>
      <xdr:col>116</xdr:col>
      <xdr:colOff>114300</xdr:colOff>
      <xdr:row>37</xdr:row>
      <xdr:rowOff>106426</xdr:rowOff>
    </xdr:to>
    <xdr:sp macro="" textlink="">
      <xdr:nvSpPr>
        <xdr:cNvPr id="422" name="楕円 421">
          <a:extLst>
            <a:ext uri="{FF2B5EF4-FFF2-40B4-BE49-F238E27FC236}">
              <a16:creationId xmlns:a16="http://schemas.microsoft.com/office/drawing/2014/main" id="{00000000-0008-0000-0100-0000A6010000}"/>
            </a:ext>
          </a:extLst>
        </xdr:cNvPr>
        <xdr:cNvSpPr/>
      </xdr:nvSpPr>
      <xdr:spPr>
        <a:xfrm>
          <a:off x="19900900" y="611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27703</xdr:rowOff>
    </xdr:from>
    <xdr:ext cx="469744" cy="259045"/>
    <xdr:sp macro="" textlink="">
      <xdr:nvSpPr>
        <xdr:cNvPr id="423" name="【認定こども園・幼稚園・保育所】&#10;一人当たり面積該当値テキスト">
          <a:extLst>
            <a:ext uri="{FF2B5EF4-FFF2-40B4-BE49-F238E27FC236}">
              <a16:creationId xmlns:a16="http://schemas.microsoft.com/office/drawing/2014/main" id="{00000000-0008-0000-0100-0000A7010000}"/>
            </a:ext>
          </a:extLst>
        </xdr:cNvPr>
        <xdr:cNvSpPr txBox="1"/>
      </xdr:nvSpPr>
      <xdr:spPr>
        <a:xfrm>
          <a:off x="19989800" y="597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87122</xdr:rowOff>
    </xdr:from>
    <xdr:to>
      <xdr:col>102</xdr:col>
      <xdr:colOff>165100</xdr:colOff>
      <xdr:row>37</xdr:row>
      <xdr:rowOff>17272</xdr:rowOff>
    </xdr:to>
    <xdr:sp macro="" textlink="">
      <xdr:nvSpPr>
        <xdr:cNvPr id="424" name="楕円 423">
          <a:extLst>
            <a:ext uri="{FF2B5EF4-FFF2-40B4-BE49-F238E27FC236}">
              <a16:creationId xmlns:a16="http://schemas.microsoft.com/office/drawing/2014/main" id="{00000000-0008-0000-0100-0000A8010000}"/>
            </a:ext>
          </a:extLst>
        </xdr:cNvPr>
        <xdr:cNvSpPr/>
      </xdr:nvSpPr>
      <xdr:spPr>
        <a:xfrm>
          <a:off x="17551400" y="60307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36</xdr:row>
      <xdr:rowOff>47515</xdr:rowOff>
    </xdr:from>
    <xdr:ext cx="469744" cy="259045"/>
    <xdr:sp macro="" textlink="">
      <xdr:nvSpPr>
        <xdr:cNvPr id="425" name="n_1aveValue【認定こども園・幼稚園・保育所】&#10;一人当たり面積">
          <a:extLst>
            <a:ext uri="{FF2B5EF4-FFF2-40B4-BE49-F238E27FC236}">
              <a16:creationId xmlns:a16="http://schemas.microsoft.com/office/drawing/2014/main" id="{00000000-0008-0000-0100-0000A9010000}"/>
            </a:ext>
          </a:extLst>
        </xdr:cNvPr>
        <xdr:cNvSpPr txBox="1"/>
      </xdr:nvSpPr>
      <xdr:spPr>
        <a:xfrm>
          <a:off x="18980227" y="599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58945</xdr:rowOff>
    </xdr:from>
    <xdr:ext cx="469744" cy="259045"/>
    <xdr:sp macro="" textlink="">
      <xdr:nvSpPr>
        <xdr:cNvPr id="426" name="n_2aveValue【認定こども園・幼稚園・保育所】&#10;一人当たり面積">
          <a:extLst>
            <a:ext uri="{FF2B5EF4-FFF2-40B4-BE49-F238E27FC236}">
              <a16:creationId xmlns:a16="http://schemas.microsoft.com/office/drawing/2014/main" id="{00000000-0008-0000-0100-0000AA010000}"/>
            </a:ext>
          </a:extLst>
        </xdr:cNvPr>
        <xdr:cNvSpPr txBox="1"/>
      </xdr:nvSpPr>
      <xdr:spPr>
        <a:xfrm>
          <a:off x="18180127" y="600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143273</xdr:rowOff>
    </xdr:from>
    <xdr:ext cx="469744" cy="259045"/>
    <xdr:sp macro="" textlink="">
      <xdr:nvSpPr>
        <xdr:cNvPr id="427" name="n_3aveValue【認定こども園・幼稚園・保育所】&#10;一人当たり面積">
          <a:extLst>
            <a:ext uri="{FF2B5EF4-FFF2-40B4-BE49-F238E27FC236}">
              <a16:creationId xmlns:a16="http://schemas.microsoft.com/office/drawing/2014/main" id="{00000000-0008-0000-0100-0000AB010000}"/>
            </a:ext>
          </a:extLst>
        </xdr:cNvPr>
        <xdr:cNvSpPr txBox="1"/>
      </xdr:nvSpPr>
      <xdr:spPr>
        <a:xfrm>
          <a:off x="17386377" y="6251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26941</xdr:rowOff>
    </xdr:from>
    <xdr:ext cx="469744" cy="259045"/>
    <xdr:sp macro="" textlink="">
      <xdr:nvSpPr>
        <xdr:cNvPr id="428" name="n_4aveValue【認定こども園・幼稚園・保育所】&#10;一人当たり面積">
          <a:extLst>
            <a:ext uri="{FF2B5EF4-FFF2-40B4-BE49-F238E27FC236}">
              <a16:creationId xmlns:a16="http://schemas.microsoft.com/office/drawing/2014/main" id="{00000000-0008-0000-0100-0000AC010000}"/>
            </a:ext>
          </a:extLst>
        </xdr:cNvPr>
        <xdr:cNvSpPr txBox="1"/>
      </xdr:nvSpPr>
      <xdr:spPr>
        <a:xfrm>
          <a:off x="16592627" y="613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33799</xdr:rowOff>
    </xdr:from>
    <xdr:ext cx="469744" cy="259045"/>
    <xdr:sp macro="" textlink="">
      <xdr:nvSpPr>
        <xdr:cNvPr id="429" name="n_3mainValue【認定こども園・幼稚園・保育所】&#10;一人当たり面積">
          <a:extLst>
            <a:ext uri="{FF2B5EF4-FFF2-40B4-BE49-F238E27FC236}">
              <a16:creationId xmlns:a16="http://schemas.microsoft.com/office/drawing/2014/main" id="{00000000-0008-0000-0100-0000AD010000}"/>
            </a:ext>
          </a:extLst>
        </xdr:cNvPr>
        <xdr:cNvSpPr txBox="1"/>
      </xdr:nvSpPr>
      <xdr:spPr>
        <a:xfrm>
          <a:off x="17386377" y="581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a:extLst>
            <a:ext uri="{FF2B5EF4-FFF2-40B4-BE49-F238E27FC236}">
              <a16:creationId xmlns:a16="http://schemas.microsoft.com/office/drawing/2014/main" id="{00000000-0008-0000-0100-0000AE010000}"/>
            </a:ext>
          </a:extLst>
        </xdr:cNvPr>
        <xdr:cNvSpPr/>
      </xdr:nvSpPr>
      <xdr:spPr>
        <a:xfrm>
          <a:off x="1120775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a:extLst>
            <a:ext uri="{FF2B5EF4-FFF2-40B4-BE49-F238E27FC236}">
              <a16:creationId xmlns:a16="http://schemas.microsoft.com/office/drawing/2014/main" id="{00000000-0008-0000-0100-0000AF010000}"/>
            </a:ext>
          </a:extLst>
        </xdr:cNvPr>
        <xdr:cNvSpPr/>
      </xdr:nvSpPr>
      <xdr:spPr>
        <a:xfrm>
          <a:off x="11315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a:extLst>
            <a:ext uri="{FF2B5EF4-FFF2-40B4-BE49-F238E27FC236}">
              <a16:creationId xmlns:a16="http://schemas.microsoft.com/office/drawing/2014/main" id="{00000000-0008-0000-0100-0000B0010000}"/>
            </a:ext>
          </a:extLst>
        </xdr:cNvPr>
        <xdr:cNvSpPr/>
      </xdr:nvSpPr>
      <xdr:spPr>
        <a:xfrm>
          <a:off x="11315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a:extLst>
            <a:ext uri="{FF2B5EF4-FFF2-40B4-BE49-F238E27FC236}">
              <a16:creationId xmlns:a16="http://schemas.microsoft.com/office/drawing/2014/main" id="{00000000-0008-0000-0100-0000B1010000}"/>
            </a:ext>
          </a:extLst>
        </xdr:cNvPr>
        <xdr:cNvSpPr/>
      </xdr:nvSpPr>
      <xdr:spPr>
        <a:xfrm>
          <a:off x="122364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122364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132651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132651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1120775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11696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1207750" y="11010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1079772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1207750" y="1069702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10797721" y="105611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1207750" y="103831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10842791" y="102409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11207750" y="100692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10842791" y="9927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a:off x="11207750" y="974906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0842791" y="96131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11207750" y="94351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10842791" y="9299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a:off x="11207750" y="91213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10906911" y="89854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a:off x="11207750" y="8807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a:extLst>
            <a:ext uri="{FF2B5EF4-FFF2-40B4-BE49-F238E27FC236}">
              <a16:creationId xmlns:a16="http://schemas.microsoft.com/office/drawing/2014/main" id="{00000000-0008-0000-0100-0000C6010000}"/>
            </a:ext>
          </a:extLst>
        </xdr:cNvPr>
        <xdr:cNvSpPr/>
      </xdr:nvSpPr>
      <xdr:spPr>
        <a:xfrm>
          <a:off x="1120775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130628</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flipV="1">
          <a:off x="14699614" y="9304383"/>
          <a:ext cx="0" cy="139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56" name="【学校施設】&#10;有形固定資産減価償却率最小値テキスト">
          <a:extLst>
            <a:ext uri="{FF2B5EF4-FFF2-40B4-BE49-F238E27FC236}">
              <a16:creationId xmlns:a16="http://schemas.microsoft.com/office/drawing/2014/main" id="{00000000-0008-0000-0100-0000C8010000}"/>
            </a:ext>
          </a:extLst>
        </xdr:cNvPr>
        <xdr:cNvSpPr txBox="1"/>
      </xdr:nvSpPr>
      <xdr:spPr>
        <a:xfrm>
          <a:off x="14738350" y="1070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4611350" y="106970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458" name="【学校施設】&#10;有形固定資産減価償却率最大値テキスト">
          <a:extLst>
            <a:ext uri="{FF2B5EF4-FFF2-40B4-BE49-F238E27FC236}">
              <a16:creationId xmlns:a16="http://schemas.microsoft.com/office/drawing/2014/main" id="{00000000-0008-0000-0100-0000CA010000}"/>
            </a:ext>
          </a:extLst>
        </xdr:cNvPr>
        <xdr:cNvSpPr txBox="1"/>
      </xdr:nvSpPr>
      <xdr:spPr>
        <a:xfrm>
          <a:off x="14738350" y="9085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4611350" y="93043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133730</xdr:rowOff>
    </xdr:from>
    <xdr:ext cx="405111" cy="259045"/>
    <xdr:sp macro="" textlink="">
      <xdr:nvSpPr>
        <xdr:cNvPr id="460" name="【学校施設】&#10;有形固定資産減価償却率平均値テキスト">
          <a:extLst>
            <a:ext uri="{FF2B5EF4-FFF2-40B4-BE49-F238E27FC236}">
              <a16:creationId xmlns:a16="http://schemas.microsoft.com/office/drawing/2014/main" id="{00000000-0008-0000-0100-0000CC010000}"/>
            </a:ext>
          </a:extLst>
        </xdr:cNvPr>
        <xdr:cNvSpPr txBox="1"/>
      </xdr:nvSpPr>
      <xdr:spPr>
        <a:xfrm>
          <a:off x="14738350" y="98746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110853</xdr:rowOff>
    </xdr:from>
    <xdr:to>
      <xdr:col>85</xdr:col>
      <xdr:colOff>177800</xdr:colOff>
      <xdr:row>61</xdr:row>
      <xdr:rowOff>41003</xdr:rowOff>
    </xdr:to>
    <xdr:sp macro="" textlink="">
      <xdr:nvSpPr>
        <xdr:cNvPr id="461" name="フローチャート: 判断 460">
          <a:extLst>
            <a:ext uri="{FF2B5EF4-FFF2-40B4-BE49-F238E27FC236}">
              <a16:creationId xmlns:a16="http://schemas.microsoft.com/office/drawing/2014/main" id="{00000000-0008-0000-0100-0000CD010000}"/>
            </a:ext>
          </a:extLst>
        </xdr:cNvPr>
        <xdr:cNvSpPr/>
      </xdr:nvSpPr>
      <xdr:spPr>
        <a:xfrm>
          <a:off x="14649450" y="1001685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92891</xdr:rowOff>
    </xdr:from>
    <xdr:to>
      <xdr:col>81</xdr:col>
      <xdr:colOff>101600</xdr:colOff>
      <xdr:row>61</xdr:row>
      <xdr:rowOff>23041</xdr:rowOff>
    </xdr:to>
    <xdr:sp macro="" textlink="">
      <xdr:nvSpPr>
        <xdr:cNvPr id="462" name="フローチャート: 判断 461">
          <a:extLst>
            <a:ext uri="{FF2B5EF4-FFF2-40B4-BE49-F238E27FC236}">
              <a16:creationId xmlns:a16="http://schemas.microsoft.com/office/drawing/2014/main" id="{00000000-0008-0000-0100-0000CE010000}"/>
            </a:ext>
          </a:extLst>
        </xdr:cNvPr>
        <xdr:cNvSpPr/>
      </xdr:nvSpPr>
      <xdr:spPr>
        <a:xfrm>
          <a:off x="13887450" y="999889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63" name="フローチャート: 判断 462">
          <a:extLst>
            <a:ext uri="{FF2B5EF4-FFF2-40B4-BE49-F238E27FC236}">
              <a16:creationId xmlns:a16="http://schemas.microsoft.com/office/drawing/2014/main" id="{00000000-0008-0000-0100-0000CF010000}"/>
            </a:ext>
          </a:extLst>
        </xdr:cNvPr>
        <xdr:cNvSpPr/>
      </xdr:nvSpPr>
      <xdr:spPr>
        <a:xfrm>
          <a:off x="130937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7983</xdr:rowOff>
    </xdr:from>
    <xdr:to>
      <xdr:col>72</xdr:col>
      <xdr:colOff>38100</xdr:colOff>
      <xdr:row>60</xdr:row>
      <xdr:rowOff>109583</xdr:rowOff>
    </xdr:to>
    <xdr:sp macro="" textlink="">
      <xdr:nvSpPr>
        <xdr:cNvPr id="464" name="フローチャート: 判断 463">
          <a:extLst>
            <a:ext uri="{FF2B5EF4-FFF2-40B4-BE49-F238E27FC236}">
              <a16:creationId xmlns:a16="http://schemas.microsoft.com/office/drawing/2014/main" id="{00000000-0008-0000-0100-0000D0010000}"/>
            </a:ext>
          </a:extLst>
        </xdr:cNvPr>
        <xdr:cNvSpPr/>
      </xdr:nvSpPr>
      <xdr:spPr>
        <a:xfrm>
          <a:off x="12299950" y="991398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39007</xdr:rowOff>
    </xdr:from>
    <xdr:to>
      <xdr:col>67</xdr:col>
      <xdr:colOff>101600</xdr:colOff>
      <xdr:row>60</xdr:row>
      <xdr:rowOff>140607</xdr:rowOff>
    </xdr:to>
    <xdr:sp macro="" textlink="">
      <xdr:nvSpPr>
        <xdr:cNvPr id="465" name="フローチャート: 判断 464">
          <a:extLst>
            <a:ext uri="{FF2B5EF4-FFF2-40B4-BE49-F238E27FC236}">
              <a16:creationId xmlns:a16="http://schemas.microsoft.com/office/drawing/2014/main" id="{00000000-0008-0000-0100-0000D1010000}"/>
            </a:ext>
          </a:extLst>
        </xdr:cNvPr>
        <xdr:cNvSpPr/>
      </xdr:nvSpPr>
      <xdr:spPr>
        <a:xfrm>
          <a:off x="11487150" y="994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452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3766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2973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2172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1366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3084</xdr:rowOff>
    </xdr:from>
    <xdr:to>
      <xdr:col>85</xdr:col>
      <xdr:colOff>177800</xdr:colOff>
      <xdr:row>63</xdr:row>
      <xdr:rowOff>104684</xdr:rowOff>
    </xdr:to>
    <xdr:sp macro="" textlink="">
      <xdr:nvSpPr>
        <xdr:cNvPr id="471" name="楕円 470">
          <a:extLst>
            <a:ext uri="{FF2B5EF4-FFF2-40B4-BE49-F238E27FC236}">
              <a16:creationId xmlns:a16="http://schemas.microsoft.com/office/drawing/2014/main" id="{00000000-0008-0000-0100-0000D7010000}"/>
            </a:ext>
          </a:extLst>
        </xdr:cNvPr>
        <xdr:cNvSpPr/>
      </xdr:nvSpPr>
      <xdr:spPr>
        <a:xfrm>
          <a:off x="14649450" y="1040438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152961</xdr:rowOff>
    </xdr:from>
    <xdr:ext cx="405111" cy="259045"/>
    <xdr:sp macro="" textlink="">
      <xdr:nvSpPr>
        <xdr:cNvPr id="472" name="【学校施設】&#10;有形固定資産減価償却率該当値テキスト">
          <a:extLst>
            <a:ext uri="{FF2B5EF4-FFF2-40B4-BE49-F238E27FC236}">
              <a16:creationId xmlns:a16="http://schemas.microsoft.com/office/drawing/2014/main" id="{00000000-0008-0000-0100-0000D8010000}"/>
            </a:ext>
          </a:extLst>
        </xdr:cNvPr>
        <xdr:cNvSpPr txBox="1"/>
      </xdr:nvSpPr>
      <xdr:spPr>
        <a:xfrm>
          <a:off x="14738350" y="1038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158206</xdr:rowOff>
    </xdr:from>
    <xdr:to>
      <xdr:col>72</xdr:col>
      <xdr:colOff>38100</xdr:colOff>
      <xdr:row>62</xdr:row>
      <xdr:rowOff>88356</xdr:rowOff>
    </xdr:to>
    <xdr:sp macro="" textlink="">
      <xdr:nvSpPr>
        <xdr:cNvPr id="473" name="楕円 472">
          <a:extLst>
            <a:ext uri="{FF2B5EF4-FFF2-40B4-BE49-F238E27FC236}">
              <a16:creationId xmlns:a16="http://schemas.microsoft.com/office/drawing/2014/main" id="{00000000-0008-0000-0100-0000D9010000}"/>
            </a:ext>
          </a:extLst>
        </xdr:cNvPr>
        <xdr:cNvSpPr/>
      </xdr:nvSpPr>
      <xdr:spPr>
        <a:xfrm>
          <a:off x="12299950" y="1022930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39568</xdr:rowOff>
    </xdr:from>
    <xdr:ext cx="405111" cy="259045"/>
    <xdr:sp macro="" textlink="">
      <xdr:nvSpPr>
        <xdr:cNvPr id="474" name="n_1aveValue【学校施設】&#10;有形固定資産減価償却率">
          <a:extLst>
            <a:ext uri="{FF2B5EF4-FFF2-40B4-BE49-F238E27FC236}">
              <a16:creationId xmlns:a16="http://schemas.microsoft.com/office/drawing/2014/main" id="{00000000-0008-0000-0100-0000DA010000}"/>
            </a:ext>
          </a:extLst>
        </xdr:cNvPr>
        <xdr:cNvSpPr txBox="1"/>
      </xdr:nvSpPr>
      <xdr:spPr>
        <a:xfrm>
          <a:off x="13742044" y="9780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475" name="n_2aveValue【学校施設】&#10;有形固定資産減価償却率">
          <a:extLst>
            <a:ext uri="{FF2B5EF4-FFF2-40B4-BE49-F238E27FC236}">
              <a16:creationId xmlns:a16="http://schemas.microsoft.com/office/drawing/2014/main" id="{00000000-0008-0000-0100-0000DB010000}"/>
            </a:ext>
          </a:extLst>
        </xdr:cNvPr>
        <xdr:cNvSpPr txBox="1"/>
      </xdr:nvSpPr>
      <xdr:spPr>
        <a:xfrm>
          <a:off x="12960994" y="9734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126110</xdr:rowOff>
    </xdr:from>
    <xdr:ext cx="405111" cy="259045"/>
    <xdr:sp macro="" textlink="">
      <xdr:nvSpPr>
        <xdr:cNvPr id="476" name="n_3aveValue【学校施設】&#10;有形固定資産減価償却率">
          <a:extLst>
            <a:ext uri="{FF2B5EF4-FFF2-40B4-BE49-F238E27FC236}">
              <a16:creationId xmlns:a16="http://schemas.microsoft.com/office/drawing/2014/main" id="{00000000-0008-0000-0100-0000DC010000}"/>
            </a:ext>
          </a:extLst>
        </xdr:cNvPr>
        <xdr:cNvSpPr txBox="1"/>
      </xdr:nvSpPr>
      <xdr:spPr>
        <a:xfrm>
          <a:off x="12167244" y="9701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157134</xdr:rowOff>
    </xdr:from>
    <xdr:ext cx="405111" cy="259045"/>
    <xdr:sp macro="" textlink="">
      <xdr:nvSpPr>
        <xdr:cNvPr id="477" name="n_4aveValue【学校施設】&#10;有形固定資産減価償却率">
          <a:extLst>
            <a:ext uri="{FF2B5EF4-FFF2-40B4-BE49-F238E27FC236}">
              <a16:creationId xmlns:a16="http://schemas.microsoft.com/office/drawing/2014/main" id="{00000000-0008-0000-0100-0000DD010000}"/>
            </a:ext>
          </a:extLst>
        </xdr:cNvPr>
        <xdr:cNvSpPr txBox="1"/>
      </xdr:nvSpPr>
      <xdr:spPr>
        <a:xfrm>
          <a:off x="11354444" y="9732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79483</xdr:rowOff>
    </xdr:from>
    <xdr:ext cx="405111" cy="259045"/>
    <xdr:sp macro="" textlink="">
      <xdr:nvSpPr>
        <xdr:cNvPr id="478" name="n_3mainValue【学校施設】&#10;有形固定資産減価償却率">
          <a:extLst>
            <a:ext uri="{FF2B5EF4-FFF2-40B4-BE49-F238E27FC236}">
              <a16:creationId xmlns:a16="http://schemas.microsoft.com/office/drawing/2014/main" id="{00000000-0008-0000-0100-0000DE010000}"/>
            </a:ext>
          </a:extLst>
        </xdr:cNvPr>
        <xdr:cNvSpPr txBox="1"/>
      </xdr:nvSpPr>
      <xdr:spPr>
        <a:xfrm>
          <a:off x="12167244" y="10315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a:extLst>
            <a:ext uri="{FF2B5EF4-FFF2-40B4-BE49-F238E27FC236}">
              <a16:creationId xmlns:a16="http://schemas.microsoft.com/office/drawing/2014/main" id="{00000000-0008-0000-0100-0000DF010000}"/>
            </a:ext>
          </a:extLst>
        </xdr:cNvPr>
        <xdr:cNvSpPr/>
      </xdr:nvSpPr>
      <xdr:spPr>
        <a:xfrm>
          <a:off x="164592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a:extLst>
            <a:ext uri="{FF2B5EF4-FFF2-40B4-BE49-F238E27FC236}">
              <a16:creationId xmlns:a16="http://schemas.microsoft.com/office/drawing/2014/main" id="{00000000-0008-0000-0100-0000E0010000}"/>
            </a:ext>
          </a:extLst>
        </xdr:cNvPr>
        <xdr:cNvSpPr/>
      </xdr:nvSpPr>
      <xdr:spPr>
        <a:xfrm>
          <a:off x="16586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a:extLst>
            <a:ext uri="{FF2B5EF4-FFF2-40B4-BE49-F238E27FC236}">
              <a16:creationId xmlns:a16="http://schemas.microsoft.com/office/drawing/2014/main" id="{00000000-0008-0000-0100-0000E1010000}"/>
            </a:ext>
          </a:extLst>
        </xdr:cNvPr>
        <xdr:cNvSpPr/>
      </xdr:nvSpPr>
      <xdr:spPr>
        <a:xfrm>
          <a:off x="16586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a:extLst>
            <a:ext uri="{FF2B5EF4-FFF2-40B4-BE49-F238E27FC236}">
              <a16:creationId xmlns:a16="http://schemas.microsoft.com/office/drawing/2014/main" id="{00000000-0008-0000-0100-0000E2010000}"/>
            </a:ext>
          </a:extLst>
        </xdr:cNvPr>
        <xdr:cNvSpPr/>
      </xdr:nvSpPr>
      <xdr:spPr>
        <a:xfrm>
          <a:off x="174879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a:extLst>
            <a:ext uri="{FF2B5EF4-FFF2-40B4-BE49-F238E27FC236}">
              <a16:creationId xmlns:a16="http://schemas.microsoft.com/office/drawing/2014/main" id="{00000000-0008-0000-0100-0000E3010000}"/>
            </a:ext>
          </a:extLst>
        </xdr:cNvPr>
        <xdr:cNvSpPr/>
      </xdr:nvSpPr>
      <xdr:spPr>
        <a:xfrm>
          <a:off x="174879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a:extLst>
            <a:ext uri="{FF2B5EF4-FFF2-40B4-BE49-F238E27FC236}">
              <a16:creationId xmlns:a16="http://schemas.microsoft.com/office/drawing/2014/main" id="{00000000-0008-0000-0100-0000E4010000}"/>
            </a:ext>
          </a:extLst>
        </xdr:cNvPr>
        <xdr:cNvSpPr/>
      </xdr:nvSpPr>
      <xdr:spPr>
        <a:xfrm>
          <a:off x="185166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a:extLst>
            <a:ext uri="{FF2B5EF4-FFF2-40B4-BE49-F238E27FC236}">
              <a16:creationId xmlns:a16="http://schemas.microsoft.com/office/drawing/2014/main" id="{00000000-0008-0000-0100-0000E5010000}"/>
            </a:ext>
          </a:extLst>
        </xdr:cNvPr>
        <xdr:cNvSpPr/>
      </xdr:nvSpPr>
      <xdr:spPr>
        <a:xfrm>
          <a:off x="185166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a:extLst>
            <a:ext uri="{FF2B5EF4-FFF2-40B4-BE49-F238E27FC236}">
              <a16:creationId xmlns:a16="http://schemas.microsoft.com/office/drawing/2014/main" id="{00000000-0008-0000-0100-0000E6010000}"/>
            </a:ext>
          </a:extLst>
        </xdr:cNvPr>
        <xdr:cNvSpPr/>
      </xdr:nvSpPr>
      <xdr:spPr>
        <a:xfrm>
          <a:off x="164592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644015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a:off x="164592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604917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a:off x="16459200" y="106970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6049171" y="105611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a:off x="16459200" y="103831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16049171" y="102409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a:off x="16459200" y="100692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6049171" y="9927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6459200" y="974906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a:off x="16049171" y="96131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16459200" y="94351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16049171" y="92993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16459200" y="91213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6049171" y="89854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164592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60491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4" name="【学校施設】&#10;一人当たり面積グラフ枠">
          <a:extLst>
            <a:ext uri="{FF2B5EF4-FFF2-40B4-BE49-F238E27FC236}">
              <a16:creationId xmlns:a16="http://schemas.microsoft.com/office/drawing/2014/main" id="{00000000-0008-0000-0100-0000F8010000}"/>
            </a:ext>
          </a:extLst>
        </xdr:cNvPr>
        <xdr:cNvSpPr/>
      </xdr:nvSpPr>
      <xdr:spPr>
        <a:xfrm>
          <a:off x="164592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95359</xdr:rowOff>
    </xdr:from>
    <xdr:to>
      <xdr:col>116</xdr:col>
      <xdr:colOff>62864</xdr:colOff>
      <xdr:row>64</xdr:row>
      <xdr:rowOff>74785</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flipV="1">
          <a:off x="19951064" y="9175859"/>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78612</xdr:rowOff>
    </xdr:from>
    <xdr:ext cx="469744" cy="259045"/>
    <xdr:sp macro="" textlink="">
      <xdr:nvSpPr>
        <xdr:cNvPr id="506" name="【学校施設】&#10;一人当たり面積最小値テキスト">
          <a:extLst>
            <a:ext uri="{FF2B5EF4-FFF2-40B4-BE49-F238E27FC236}">
              <a16:creationId xmlns:a16="http://schemas.microsoft.com/office/drawing/2014/main" id="{00000000-0008-0000-0100-0000FA010000}"/>
            </a:ext>
          </a:extLst>
        </xdr:cNvPr>
        <xdr:cNvSpPr txBox="1"/>
      </xdr:nvSpPr>
      <xdr:spPr>
        <a:xfrm>
          <a:off x="19989800" y="1064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74785</xdr:rowOff>
    </xdr:from>
    <xdr:to>
      <xdr:col>116</xdr:col>
      <xdr:colOff>152400</xdr:colOff>
      <xdr:row>64</xdr:row>
      <xdr:rowOff>74785</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a:off x="19881850" y="106411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42036</xdr:rowOff>
    </xdr:from>
    <xdr:ext cx="469744" cy="259045"/>
    <xdr:sp macro="" textlink="">
      <xdr:nvSpPr>
        <xdr:cNvPr id="508" name="【学校施設】&#10;一人当たり面積最大値テキスト">
          <a:extLst>
            <a:ext uri="{FF2B5EF4-FFF2-40B4-BE49-F238E27FC236}">
              <a16:creationId xmlns:a16="http://schemas.microsoft.com/office/drawing/2014/main" id="{00000000-0008-0000-0100-0000FC010000}"/>
            </a:ext>
          </a:extLst>
        </xdr:cNvPr>
        <xdr:cNvSpPr txBox="1"/>
      </xdr:nvSpPr>
      <xdr:spPr>
        <a:xfrm>
          <a:off x="19989800" y="895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95359</xdr:rowOff>
    </xdr:from>
    <xdr:to>
      <xdr:col>116</xdr:col>
      <xdr:colOff>152400</xdr:colOff>
      <xdr:row>55</xdr:row>
      <xdr:rowOff>95359</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a:off x="19881850" y="91758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46209</xdr:rowOff>
    </xdr:from>
    <xdr:ext cx="469744" cy="259045"/>
    <xdr:sp macro="" textlink="">
      <xdr:nvSpPr>
        <xdr:cNvPr id="510" name="【学校施設】&#10;一人当たり面積平均値テキスト">
          <a:extLst>
            <a:ext uri="{FF2B5EF4-FFF2-40B4-BE49-F238E27FC236}">
              <a16:creationId xmlns:a16="http://schemas.microsoft.com/office/drawing/2014/main" id="{00000000-0008-0000-0100-0000FE010000}"/>
            </a:ext>
          </a:extLst>
        </xdr:cNvPr>
        <xdr:cNvSpPr txBox="1"/>
      </xdr:nvSpPr>
      <xdr:spPr>
        <a:xfrm>
          <a:off x="19989800" y="10117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23332</xdr:rowOff>
    </xdr:from>
    <xdr:to>
      <xdr:col>116</xdr:col>
      <xdr:colOff>114300</xdr:colOff>
      <xdr:row>62</xdr:row>
      <xdr:rowOff>124932</xdr:rowOff>
    </xdr:to>
    <xdr:sp macro="" textlink="">
      <xdr:nvSpPr>
        <xdr:cNvPr id="511" name="フローチャート: 判断 510">
          <a:extLst>
            <a:ext uri="{FF2B5EF4-FFF2-40B4-BE49-F238E27FC236}">
              <a16:creationId xmlns:a16="http://schemas.microsoft.com/office/drawing/2014/main" id="{00000000-0008-0000-0100-0000FF010000}"/>
            </a:ext>
          </a:extLst>
        </xdr:cNvPr>
        <xdr:cNvSpPr/>
      </xdr:nvSpPr>
      <xdr:spPr>
        <a:xfrm>
          <a:off x="19900900" y="1025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21046</xdr:rowOff>
    </xdr:from>
    <xdr:to>
      <xdr:col>112</xdr:col>
      <xdr:colOff>38100</xdr:colOff>
      <xdr:row>62</xdr:row>
      <xdr:rowOff>122646</xdr:rowOff>
    </xdr:to>
    <xdr:sp macro="" textlink="">
      <xdr:nvSpPr>
        <xdr:cNvPr id="512" name="フローチャート: 判断 511">
          <a:extLst>
            <a:ext uri="{FF2B5EF4-FFF2-40B4-BE49-F238E27FC236}">
              <a16:creationId xmlns:a16="http://schemas.microsoft.com/office/drawing/2014/main" id="{00000000-0008-0000-0100-000000020000}"/>
            </a:ext>
          </a:extLst>
        </xdr:cNvPr>
        <xdr:cNvSpPr/>
      </xdr:nvSpPr>
      <xdr:spPr>
        <a:xfrm>
          <a:off x="19157950" y="1025724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39987</xdr:rowOff>
    </xdr:from>
    <xdr:to>
      <xdr:col>107</xdr:col>
      <xdr:colOff>101600</xdr:colOff>
      <xdr:row>62</xdr:row>
      <xdr:rowOff>141587</xdr:rowOff>
    </xdr:to>
    <xdr:sp macro="" textlink="">
      <xdr:nvSpPr>
        <xdr:cNvPr id="513" name="フローチャート: 判断 512">
          <a:extLst>
            <a:ext uri="{FF2B5EF4-FFF2-40B4-BE49-F238E27FC236}">
              <a16:creationId xmlns:a16="http://schemas.microsoft.com/office/drawing/2014/main" id="{00000000-0008-0000-0100-000001020000}"/>
            </a:ext>
          </a:extLst>
        </xdr:cNvPr>
        <xdr:cNvSpPr/>
      </xdr:nvSpPr>
      <xdr:spPr>
        <a:xfrm>
          <a:off x="18345150" y="102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35089</xdr:rowOff>
    </xdr:from>
    <xdr:to>
      <xdr:col>102</xdr:col>
      <xdr:colOff>165100</xdr:colOff>
      <xdr:row>62</xdr:row>
      <xdr:rowOff>136689</xdr:rowOff>
    </xdr:to>
    <xdr:sp macro="" textlink="">
      <xdr:nvSpPr>
        <xdr:cNvPr id="514" name="フローチャート: 判断 513">
          <a:extLst>
            <a:ext uri="{FF2B5EF4-FFF2-40B4-BE49-F238E27FC236}">
              <a16:creationId xmlns:a16="http://schemas.microsoft.com/office/drawing/2014/main" id="{00000000-0008-0000-0100-000002020000}"/>
            </a:ext>
          </a:extLst>
        </xdr:cNvPr>
        <xdr:cNvSpPr/>
      </xdr:nvSpPr>
      <xdr:spPr>
        <a:xfrm>
          <a:off x="17551400" y="1027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88319</xdr:rowOff>
    </xdr:from>
    <xdr:to>
      <xdr:col>98</xdr:col>
      <xdr:colOff>38100</xdr:colOff>
      <xdr:row>63</xdr:row>
      <xdr:rowOff>18469</xdr:rowOff>
    </xdr:to>
    <xdr:sp macro="" textlink="">
      <xdr:nvSpPr>
        <xdr:cNvPr id="515" name="フローチャート: 判断 514">
          <a:extLst>
            <a:ext uri="{FF2B5EF4-FFF2-40B4-BE49-F238E27FC236}">
              <a16:creationId xmlns:a16="http://schemas.microsoft.com/office/drawing/2014/main" id="{00000000-0008-0000-0100-000003020000}"/>
            </a:ext>
          </a:extLst>
        </xdr:cNvPr>
        <xdr:cNvSpPr/>
      </xdr:nvSpPr>
      <xdr:spPr>
        <a:xfrm>
          <a:off x="16757650" y="1032451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9780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9030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8224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74307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66306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148735</xdr:rowOff>
    </xdr:from>
    <xdr:to>
      <xdr:col>116</xdr:col>
      <xdr:colOff>114300</xdr:colOff>
      <xdr:row>64</xdr:row>
      <xdr:rowOff>78885</xdr:rowOff>
    </xdr:to>
    <xdr:sp macro="" textlink="">
      <xdr:nvSpPr>
        <xdr:cNvPr id="521" name="楕円 520">
          <a:extLst>
            <a:ext uri="{FF2B5EF4-FFF2-40B4-BE49-F238E27FC236}">
              <a16:creationId xmlns:a16="http://schemas.microsoft.com/office/drawing/2014/main" id="{00000000-0008-0000-0100-000009020000}"/>
            </a:ext>
          </a:extLst>
        </xdr:cNvPr>
        <xdr:cNvSpPr/>
      </xdr:nvSpPr>
      <xdr:spPr>
        <a:xfrm>
          <a:off x="19900900" y="105500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63662</xdr:rowOff>
    </xdr:from>
    <xdr:ext cx="469744" cy="259045"/>
    <xdr:sp macro="" textlink="">
      <xdr:nvSpPr>
        <xdr:cNvPr id="522" name="【学校施設】&#10;一人当たり面積該当値テキスト">
          <a:extLst>
            <a:ext uri="{FF2B5EF4-FFF2-40B4-BE49-F238E27FC236}">
              <a16:creationId xmlns:a16="http://schemas.microsoft.com/office/drawing/2014/main" id="{00000000-0008-0000-0100-00000A020000}"/>
            </a:ext>
          </a:extLst>
        </xdr:cNvPr>
        <xdr:cNvSpPr txBox="1"/>
      </xdr:nvSpPr>
      <xdr:spPr>
        <a:xfrm>
          <a:off x="19989800" y="1046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76236</xdr:rowOff>
    </xdr:from>
    <xdr:to>
      <xdr:col>102</xdr:col>
      <xdr:colOff>165100</xdr:colOff>
      <xdr:row>64</xdr:row>
      <xdr:rowOff>6386</xdr:rowOff>
    </xdr:to>
    <xdr:sp macro="" textlink="">
      <xdr:nvSpPr>
        <xdr:cNvPr id="523" name="楕円 522">
          <a:extLst>
            <a:ext uri="{FF2B5EF4-FFF2-40B4-BE49-F238E27FC236}">
              <a16:creationId xmlns:a16="http://schemas.microsoft.com/office/drawing/2014/main" id="{00000000-0008-0000-0100-00000B020000}"/>
            </a:ext>
          </a:extLst>
        </xdr:cNvPr>
        <xdr:cNvSpPr/>
      </xdr:nvSpPr>
      <xdr:spPr>
        <a:xfrm>
          <a:off x="17551400" y="104775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139173</xdr:rowOff>
    </xdr:from>
    <xdr:ext cx="469744" cy="259045"/>
    <xdr:sp macro="" textlink="">
      <xdr:nvSpPr>
        <xdr:cNvPr id="524" name="n_1aveValue【学校施設】&#10;一人当たり面積">
          <a:extLst>
            <a:ext uri="{FF2B5EF4-FFF2-40B4-BE49-F238E27FC236}">
              <a16:creationId xmlns:a16="http://schemas.microsoft.com/office/drawing/2014/main" id="{00000000-0008-0000-0100-00000C020000}"/>
            </a:ext>
          </a:extLst>
        </xdr:cNvPr>
        <xdr:cNvSpPr txBox="1"/>
      </xdr:nvSpPr>
      <xdr:spPr>
        <a:xfrm>
          <a:off x="18980227" y="1004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158114</xdr:rowOff>
    </xdr:from>
    <xdr:ext cx="469744" cy="259045"/>
    <xdr:sp macro="" textlink="">
      <xdr:nvSpPr>
        <xdr:cNvPr id="525" name="n_2aveValue【学校施設】&#10;一人当たり面積">
          <a:extLst>
            <a:ext uri="{FF2B5EF4-FFF2-40B4-BE49-F238E27FC236}">
              <a16:creationId xmlns:a16="http://schemas.microsoft.com/office/drawing/2014/main" id="{00000000-0008-0000-0100-00000D020000}"/>
            </a:ext>
          </a:extLst>
        </xdr:cNvPr>
        <xdr:cNvSpPr txBox="1"/>
      </xdr:nvSpPr>
      <xdr:spPr>
        <a:xfrm>
          <a:off x="18180127" y="1006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153216</xdr:rowOff>
    </xdr:from>
    <xdr:ext cx="469744" cy="259045"/>
    <xdr:sp macro="" textlink="">
      <xdr:nvSpPr>
        <xdr:cNvPr id="526" name="n_3aveValue【学校施設】&#10;一人当たり面積">
          <a:extLst>
            <a:ext uri="{FF2B5EF4-FFF2-40B4-BE49-F238E27FC236}">
              <a16:creationId xmlns:a16="http://schemas.microsoft.com/office/drawing/2014/main" id="{00000000-0008-0000-0100-00000E020000}"/>
            </a:ext>
          </a:extLst>
        </xdr:cNvPr>
        <xdr:cNvSpPr txBox="1"/>
      </xdr:nvSpPr>
      <xdr:spPr>
        <a:xfrm>
          <a:off x="17386377" y="1005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34996</xdr:rowOff>
    </xdr:from>
    <xdr:ext cx="469744" cy="259045"/>
    <xdr:sp macro="" textlink="">
      <xdr:nvSpPr>
        <xdr:cNvPr id="527" name="n_4aveValue【学校施設】&#10;一人当たり面積">
          <a:extLst>
            <a:ext uri="{FF2B5EF4-FFF2-40B4-BE49-F238E27FC236}">
              <a16:creationId xmlns:a16="http://schemas.microsoft.com/office/drawing/2014/main" id="{00000000-0008-0000-0100-00000F020000}"/>
            </a:ext>
          </a:extLst>
        </xdr:cNvPr>
        <xdr:cNvSpPr txBox="1"/>
      </xdr:nvSpPr>
      <xdr:spPr>
        <a:xfrm>
          <a:off x="16592627" y="10106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168963</xdr:rowOff>
    </xdr:from>
    <xdr:ext cx="469744" cy="259045"/>
    <xdr:sp macro="" textlink="">
      <xdr:nvSpPr>
        <xdr:cNvPr id="528" name="n_3mainValue【学校施設】&#10;一人当たり面積">
          <a:extLst>
            <a:ext uri="{FF2B5EF4-FFF2-40B4-BE49-F238E27FC236}">
              <a16:creationId xmlns:a16="http://schemas.microsoft.com/office/drawing/2014/main" id="{00000000-0008-0000-0100-000010020000}"/>
            </a:ext>
          </a:extLst>
        </xdr:cNvPr>
        <xdr:cNvSpPr txBox="1"/>
      </xdr:nvSpPr>
      <xdr:spPr>
        <a:xfrm>
          <a:off x="17386377" y="10563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1120775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a:extLst>
            <a:ext uri="{FF2B5EF4-FFF2-40B4-BE49-F238E27FC236}">
              <a16:creationId xmlns:a16="http://schemas.microsoft.com/office/drawing/2014/main" id="{00000000-0008-0000-0100-000012020000}"/>
            </a:ext>
          </a:extLst>
        </xdr:cNvPr>
        <xdr:cNvSpPr/>
      </xdr:nvSpPr>
      <xdr:spPr>
        <a:xfrm>
          <a:off x="11315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a:extLst>
            <a:ext uri="{FF2B5EF4-FFF2-40B4-BE49-F238E27FC236}">
              <a16:creationId xmlns:a16="http://schemas.microsoft.com/office/drawing/2014/main" id="{00000000-0008-0000-0100-000013020000}"/>
            </a:ext>
          </a:extLst>
        </xdr:cNvPr>
        <xdr:cNvSpPr/>
      </xdr:nvSpPr>
      <xdr:spPr>
        <a:xfrm>
          <a:off x="11315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a:extLst>
            <a:ext uri="{FF2B5EF4-FFF2-40B4-BE49-F238E27FC236}">
              <a16:creationId xmlns:a16="http://schemas.microsoft.com/office/drawing/2014/main" id="{00000000-0008-0000-0100-000014020000}"/>
            </a:ext>
          </a:extLst>
        </xdr:cNvPr>
        <xdr:cNvSpPr/>
      </xdr:nvSpPr>
      <xdr:spPr>
        <a:xfrm>
          <a:off x="122364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a:extLst>
            <a:ext uri="{FF2B5EF4-FFF2-40B4-BE49-F238E27FC236}">
              <a16:creationId xmlns:a16="http://schemas.microsoft.com/office/drawing/2014/main" id="{00000000-0008-0000-0100-000015020000}"/>
            </a:ext>
          </a:extLst>
        </xdr:cNvPr>
        <xdr:cNvSpPr/>
      </xdr:nvSpPr>
      <xdr:spPr>
        <a:xfrm>
          <a:off x="122364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a:extLst>
            <a:ext uri="{FF2B5EF4-FFF2-40B4-BE49-F238E27FC236}">
              <a16:creationId xmlns:a16="http://schemas.microsoft.com/office/drawing/2014/main" id="{00000000-0008-0000-0100-000016020000}"/>
            </a:ext>
          </a:extLst>
        </xdr:cNvPr>
        <xdr:cNvSpPr/>
      </xdr:nvSpPr>
      <xdr:spPr>
        <a:xfrm>
          <a:off x="132651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a:extLst>
            <a:ext uri="{FF2B5EF4-FFF2-40B4-BE49-F238E27FC236}">
              <a16:creationId xmlns:a16="http://schemas.microsoft.com/office/drawing/2014/main" id="{00000000-0008-0000-0100-000017020000}"/>
            </a:ext>
          </a:extLst>
        </xdr:cNvPr>
        <xdr:cNvSpPr/>
      </xdr:nvSpPr>
      <xdr:spPr>
        <a:xfrm>
          <a:off x="132651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a:extLst>
            <a:ext uri="{FF2B5EF4-FFF2-40B4-BE49-F238E27FC236}">
              <a16:creationId xmlns:a16="http://schemas.microsoft.com/office/drawing/2014/main" id="{00000000-0008-0000-0100-000018020000}"/>
            </a:ext>
          </a:extLst>
        </xdr:cNvPr>
        <xdr:cNvSpPr/>
      </xdr:nvSpPr>
      <xdr:spPr>
        <a:xfrm>
          <a:off x="11207750" y="1247775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7" name="正方形/長方形 536">
          <a:extLst>
            <a:ext uri="{FF2B5EF4-FFF2-40B4-BE49-F238E27FC236}">
              <a16:creationId xmlns:a16="http://schemas.microsoft.com/office/drawing/2014/main" id="{00000000-0008-0000-0100-000019020000}"/>
            </a:ext>
          </a:extLst>
        </xdr:cNvPr>
        <xdr:cNvSpPr/>
      </xdr:nvSpPr>
      <xdr:spPr>
        <a:xfrm>
          <a:off x="164592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8" name="正方形/長方形 537">
          <a:extLst>
            <a:ext uri="{FF2B5EF4-FFF2-40B4-BE49-F238E27FC236}">
              <a16:creationId xmlns:a16="http://schemas.microsoft.com/office/drawing/2014/main" id="{00000000-0008-0000-0100-00001A020000}"/>
            </a:ext>
          </a:extLst>
        </xdr:cNvPr>
        <xdr:cNvSpPr/>
      </xdr:nvSpPr>
      <xdr:spPr>
        <a:xfrm>
          <a:off x="16586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9" name="正方形/長方形 538">
          <a:extLst>
            <a:ext uri="{FF2B5EF4-FFF2-40B4-BE49-F238E27FC236}">
              <a16:creationId xmlns:a16="http://schemas.microsoft.com/office/drawing/2014/main" id="{00000000-0008-0000-0100-00001B020000}"/>
            </a:ext>
          </a:extLst>
        </xdr:cNvPr>
        <xdr:cNvSpPr/>
      </xdr:nvSpPr>
      <xdr:spPr>
        <a:xfrm>
          <a:off x="16586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0" name="正方形/長方形 539">
          <a:extLst>
            <a:ext uri="{FF2B5EF4-FFF2-40B4-BE49-F238E27FC236}">
              <a16:creationId xmlns:a16="http://schemas.microsoft.com/office/drawing/2014/main" id="{00000000-0008-0000-0100-00001C020000}"/>
            </a:ext>
          </a:extLst>
        </xdr:cNvPr>
        <xdr:cNvSpPr/>
      </xdr:nvSpPr>
      <xdr:spPr>
        <a:xfrm>
          <a:off x="174879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1" name="正方形/長方形 540">
          <a:extLst>
            <a:ext uri="{FF2B5EF4-FFF2-40B4-BE49-F238E27FC236}">
              <a16:creationId xmlns:a16="http://schemas.microsoft.com/office/drawing/2014/main" id="{00000000-0008-0000-0100-00001D020000}"/>
            </a:ext>
          </a:extLst>
        </xdr:cNvPr>
        <xdr:cNvSpPr/>
      </xdr:nvSpPr>
      <xdr:spPr>
        <a:xfrm>
          <a:off x="174879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2" name="正方形/長方形 541">
          <a:extLst>
            <a:ext uri="{FF2B5EF4-FFF2-40B4-BE49-F238E27FC236}">
              <a16:creationId xmlns:a16="http://schemas.microsoft.com/office/drawing/2014/main" id="{00000000-0008-0000-0100-00001E020000}"/>
            </a:ext>
          </a:extLst>
        </xdr:cNvPr>
        <xdr:cNvSpPr/>
      </xdr:nvSpPr>
      <xdr:spPr>
        <a:xfrm>
          <a:off x="185166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3" name="正方形/長方形 542">
          <a:extLst>
            <a:ext uri="{FF2B5EF4-FFF2-40B4-BE49-F238E27FC236}">
              <a16:creationId xmlns:a16="http://schemas.microsoft.com/office/drawing/2014/main" id="{00000000-0008-0000-0100-00001F020000}"/>
            </a:ext>
          </a:extLst>
        </xdr:cNvPr>
        <xdr:cNvSpPr/>
      </xdr:nvSpPr>
      <xdr:spPr>
        <a:xfrm>
          <a:off x="185166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16459200" y="1247775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120775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1315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11315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122364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122364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132651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132651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2" name="正方形/長方形 551">
          <a:extLst>
            <a:ext uri="{FF2B5EF4-FFF2-40B4-BE49-F238E27FC236}">
              <a16:creationId xmlns:a16="http://schemas.microsoft.com/office/drawing/2014/main" id="{00000000-0008-0000-0100-000028020000}"/>
            </a:ext>
          </a:extLst>
        </xdr:cNvPr>
        <xdr:cNvSpPr/>
      </xdr:nvSpPr>
      <xdr:spPr>
        <a:xfrm>
          <a:off x="1120775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11696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1207750" y="1834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0797721" y="18209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1207750" y="17983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10797721" y="178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1207750" y="17614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084279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1207750" y="17246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0842791" y="17110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1207750" y="16878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0842791" y="16742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1207750" y="1651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0906911" y="16374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1207750" y="16148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7" name="【公民館】&#10;有形固定資産減価償却率グラフ枠">
          <a:extLst>
            <a:ext uri="{FF2B5EF4-FFF2-40B4-BE49-F238E27FC236}">
              <a16:creationId xmlns:a16="http://schemas.microsoft.com/office/drawing/2014/main" id="{00000000-0008-0000-0100-000037020000}"/>
            </a:ext>
          </a:extLst>
        </xdr:cNvPr>
        <xdr:cNvSpPr/>
      </xdr:nvSpPr>
      <xdr:spPr>
        <a:xfrm>
          <a:off x="1120775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flipV="1">
          <a:off x="14699614" y="16510000"/>
          <a:ext cx="0" cy="12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69" name="【公民館】&#10;有形固定資産減価償却率最小値テキスト">
          <a:extLst>
            <a:ext uri="{FF2B5EF4-FFF2-40B4-BE49-F238E27FC236}">
              <a16:creationId xmlns:a16="http://schemas.microsoft.com/office/drawing/2014/main" id="{00000000-0008-0000-0100-000039020000}"/>
            </a:ext>
          </a:extLst>
        </xdr:cNvPr>
        <xdr:cNvSpPr txBox="1"/>
      </xdr:nvSpPr>
      <xdr:spPr>
        <a:xfrm>
          <a:off x="14738350" y="1773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4611350" y="17735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71" name="【公民館】&#10;有形固定資産減価償却率最大値テキスト">
          <a:extLst>
            <a:ext uri="{FF2B5EF4-FFF2-40B4-BE49-F238E27FC236}">
              <a16:creationId xmlns:a16="http://schemas.microsoft.com/office/drawing/2014/main" id="{00000000-0008-0000-0100-00003B020000}"/>
            </a:ext>
          </a:extLst>
        </xdr:cNvPr>
        <xdr:cNvSpPr txBox="1"/>
      </xdr:nvSpPr>
      <xdr:spPr>
        <a:xfrm>
          <a:off x="14738350" y="16297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4611350" y="16510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124477</xdr:rowOff>
    </xdr:from>
    <xdr:ext cx="405111" cy="259045"/>
    <xdr:sp macro="" textlink="">
      <xdr:nvSpPr>
        <xdr:cNvPr id="573" name="【公民館】&#10;有形固定資産減価償却率平均値テキスト">
          <a:extLst>
            <a:ext uri="{FF2B5EF4-FFF2-40B4-BE49-F238E27FC236}">
              <a16:creationId xmlns:a16="http://schemas.microsoft.com/office/drawing/2014/main" id="{00000000-0008-0000-0100-00003D020000}"/>
            </a:ext>
          </a:extLst>
        </xdr:cNvPr>
        <xdr:cNvSpPr txBox="1"/>
      </xdr:nvSpPr>
      <xdr:spPr>
        <a:xfrm>
          <a:off x="14738350" y="17129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574" name="フローチャート: 判断 573">
          <a:extLst>
            <a:ext uri="{FF2B5EF4-FFF2-40B4-BE49-F238E27FC236}">
              <a16:creationId xmlns:a16="http://schemas.microsoft.com/office/drawing/2014/main" id="{00000000-0008-0000-0100-00003E020000}"/>
            </a:ext>
          </a:extLst>
        </xdr:cNvPr>
        <xdr:cNvSpPr/>
      </xdr:nvSpPr>
      <xdr:spPr>
        <a:xfrm>
          <a:off x="14649450" y="172720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146050</xdr:rowOff>
    </xdr:from>
    <xdr:to>
      <xdr:col>81</xdr:col>
      <xdr:colOff>101600</xdr:colOff>
      <xdr:row>105</xdr:row>
      <xdr:rowOff>76200</xdr:rowOff>
    </xdr:to>
    <xdr:sp macro="" textlink="">
      <xdr:nvSpPr>
        <xdr:cNvPr id="575" name="フローチャート: 判断 574">
          <a:extLst>
            <a:ext uri="{FF2B5EF4-FFF2-40B4-BE49-F238E27FC236}">
              <a16:creationId xmlns:a16="http://schemas.microsoft.com/office/drawing/2014/main" id="{00000000-0008-0000-0100-00003F020000}"/>
            </a:ext>
          </a:extLst>
        </xdr:cNvPr>
        <xdr:cNvSpPr/>
      </xdr:nvSpPr>
      <xdr:spPr>
        <a:xfrm>
          <a:off x="13887450" y="173164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576" name="フローチャート: 判断 575">
          <a:extLst>
            <a:ext uri="{FF2B5EF4-FFF2-40B4-BE49-F238E27FC236}">
              <a16:creationId xmlns:a16="http://schemas.microsoft.com/office/drawing/2014/main" id="{00000000-0008-0000-0100-000040020000}"/>
            </a:ext>
          </a:extLst>
        </xdr:cNvPr>
        <xdr:cNvSpPr/>
      </xdr:nvSpPr>
      <xdr:spPr>
        <a:xfrm>
          <a:off x="13093700" y="172948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113030</xdr:rowOff>
    </xdr:from>
    <xdr:to>
      <xdr:col>72</xdr:col>
      <xdr:colOff>38100</xdr:colOff>
      <xdr:row>105</xdr:row>
      <xdr:rowOff>43180</xdr:rowOff>
    </xdr:to>
    <xdr:sp macro="" textlink="">
      <xdr:nvSpPr>
        <xdr:cNvPr id="577" name="フローチャート: 判断 576">
          <a:extLst>
            <a:ext uri="{FF2B5EF4-FFF2-40B4-BE49-F238E27FC236}">
              <a16:creationId xmlns:a16="http://schemas.microsoft.com/office/drawing/2014/main" id="{00000000-0008-0000-0100-000041020000}"/>
            </a:ext>
          </a:extLst>
        </xdr:cNvPr>
        <xdr:cNvSpPr/>
      </xdr:nvSpPr>
      <xdr:spPr>
        <a:xfrm>
          <a:off x="12299950" y="172834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59689</xdr:rowOff>
    </xdr:from>
    <xdr:to>
      <xdr:col>67</xdr:col>
      <xdr:colOff>101600</xdr:colOff>
      <xdr:row>104</xdr:row>
      <xdr:rowOff>161289</xdr:rowOff>
    </xdr:to>
    <xdr:sp macro="" textlink="">
      <xdr:nvSpPr>
        <xdr:cNvPr id="578" name="フローチャート: 判断 577">
          <a:extLst>
            <a:ext uri="{FF2B5EF4-FFF2-40B4-BE49-F238E27FC236}">
              <a16:creationId xmlns:a16="http://schemas.microsoft.com/office/drawing/2014/main" id="{00000000-0008-0000-0100-000042020000}"/>
            </a:ext>
          </a:extLst>
        </xdr:cNvPr>
        <xdr:cNvSpPr/>
      </xdr:nvSpPr>
      <xdr:spPr>
        <a:xfrm>
          <a:off x="11487150" y="1723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452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3766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2973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2172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1366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90170</xdr:rowOff>
    </xdr:from>
    <xdr:to>
      <xdr:col>85</xdr:col>
      <xdr:colOff>177800</xdr:colOff>
      <xdr:row>106</xdr:row>
      <xdr:rowOff>20320</xdr:rowOff>
    </xdr:to>
    <xdr:sp macro="" textlink="">
      <xdr:nvSpPr>
        <xdr:cNvPr id="584" name="楕円 583">
          <a:extLst>
            <a:ext uri="{FF2B5EF4-FFF2-40B4-BE49-F238E27FC236}">
              <a16:creationId xmlns:a16="http://schemas.microsoft.com/office/drawing/2014/main" id="{00000000-0008-0000-0100-000048020000}"/>
            </a:ext>
          </a:extLst>
        </xdr:cNvPr>
        <xdr:cNvSpPr/>
      </xdr:nvSpPr>
      <xdr:spPr>
        <a:xfrm>
          <a:off x="14649450" y="174256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68597</xdr:rowOff>
    </xdr:from>
    <xdr:ext cx="405111" cy="259045"/>
    <xdr:sp macro="" textlink="">
      <xdr:nvSpPr>
        <xdr:cNvPr id="585" name="【公民館】&#10;有形固定資産減価償却率該当値テキスト">
          <a:extLst>
            <a:ext uri="{FF2B5EF4-FFF2-40B4-BE49-F238E27FC236}">
              <a16:creationId xmlns:a16="http://schemas.microsoft.com/office/drawing/2014/main" id="{00000000-0008-0000-0100-000049020000}"/>
            </a:ext>
          </a:extLst>
        </xdr:cNvPr>
        <xdr:cNvSpPr txBox="1"/>
      </xdr:nvSpPr>
      <xdr:spPr>
        <a:xfrm>
          <a:off x="14738350" y="1740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152400</xdr:rowOff>
    </xdr:from>
    <xdr:to>
      <xdr:col>72</xdr:col>
      <xdr:colOff>38100</xdr:colOff>
      <xdr:row>105</xdr:row>
      <xdr:rowOff>82550</xdr:rowOff>
    </xdr:to>
    <xdr:sp macro="" textlink="">
      <xdr:nvSpPr>
        <xdr:cNvPr id="586" name="楕円 585">
          <a:extLst>
            <a:ext uri="{FF2B5EF4-FFF2-40B4-BE49-F238E27FC236}">
              <a16:creationId xmlns:a16="http://schemas.microsoft.com/office/drawing/2014/main" id="{00000000-0008-0000-0100-00004A020000}"/>
            </a:ext>
          </a:extLst>
        </xdr:cNvPr>
        <xdr:cNvSpPr/>
      </xdr:nvSpPr>
      <xdr:spPr>
        <a:xfrm>
          <a:off x="12299950" y="173228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92727</xdr:rowOff>
    </xdr:from>
    <xdr:ext cx="405111" cy="259045"/>
    <xdr:sp macro="" textlink="">
      <xdr:nvSpPr>
        <xdr:cNvPr id="587" name="n_1aveValue【公民館】&#10;有形固定資産減価償却率">
          <a:extLst>
            <a:ext uri="{FF2B5EF4-FFF2-40B4-BE49-F238E27FC236}">
              <a16:creationId xmlns:a16="http://schemas.microsoft.com/office/drawing/2014/main" id="{00000000-0008-0000-0100-00004B020000}"/>
            </a:ext>
          </a:extLst>
        </xdr:cNvPr>
        <xdr:cNvSpPr txBox="1"/>
      </xdr:nvSpPr>
      <xdr:spPr>
        <a:xfrm>
          <a:off x="13742044" y="1709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71138</xdr:rowOff>
    </xdr:from>
    <xdr:ext cx="405111" cy="259045"/>
    <xdr:sp macro="" textlink="">
      <xdr:nvSpPr>
        <xdr:cNvPr id="588" name="n_2aveValue【公民館】&#10;有形固定資産減価償却率">
          <a:extLst>
            <a:ext uri="{FF2B5EF4-FFF2-40B4-BE49-F238E27FC236}">
              <a16:creationId xmlns:a16="http://schemas.microsoft.com/office/drawing/2014/main" id="{00000000-0008-0000-0100-00004C020000}"/>
            </a:ext>
          </a:extLst>
        </xdr:cNvPr>
        <xdr:cNvSpPr txBox="1"/>
      </xdr:nvSpPr>
      <xdr:spPr>
        <a:xfrm>
          <a:off x="12960994"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59707</xdr:rowOff>
    </xdr:from>
    <xdr:ext cx="405111" cy="259045"/>
    <xdr:sp macro="" textlink="">
      <xdr:nvSpPr>
        <xdr:cNvPr id="589" name="n_3aveValue【公民館】&#10;有形固定資産減価償却率">
          <a:extLst>
            <a:ext uri="{FF2B5EF4-FFF2-40B4-BE49-F238E27FC236}">
              <a16:creationId xmlns:a16="http://schemas.microsoft.com/office/drawing/2014/main" id="{00000000-0008-0000-0100-00004D020000}"/>
            </a:ext>
          </a:extLst>
        </xdr:cNvPr>
        <xdr:cNvSpPr txBox="1"/>
      </xdr:nvSpPr>
      <xdr:spPr>
        <a:xfrm>
          <a:off x="12167244" y="1706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6366</xdr:rowOff>
    </xdr:from>
    <xdr:ext cx="405111" cy="259045"/>
    <xdr:sp macro="" textlink="">
      <xdr:nvSpPr>
        <xdr:cNvPr id="590" name="n_4aveValue【公民館】&#10;有形固定資産減価償却率">
          <a:extLst>
            <a:ext uri="{FF2B5EF4-FFF2-40B4-BE49-F238E27FC236}">
              <a16:creationId xmlns:a16="http://schemas.microsoft.com/office/drawing/2014/main" id="{00000000-0008-0000-0100-00004E020000}"/>
            </a:ext>
          </a:extLst>
        </xdr:cNvPr>
        <xdr:cNvSpPr txBox="1"/>
      </xdr:nvSpPr>
      <xdr:spPr>
        <a:xfrm>
          <a:off x="11354444" y="1701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73677</xdr:rowOff>
    </xdr:from>
    <xdr:ext cx="405111" cy="259045"/>
    <xdr:sp macro="" textlink="">
      <xdr:nvSpPr>
        <xdr:cNvPr id="591" name="n_3mainValue【公民館】&#10;有形固定資産減価償却率">
          <a:extLst>
            <a:ext uri="{FF2B5EF4-FFF2-40B4-BE49-F238E27FC236}">
              <a16:creationId xmlns:a16="http://schemas.microsoft.com/office/drawing/2014/main" id="{00000000-0008-0000-0100-00004F020000}"/>
            </a:ext>
          </a:extLst>
        </xdr:cNvPr>
        <xdr:cNvSpPr txBox="1"/>
      </xdr:nvSpPr>
      <xdr:spPr>
        <a:xfrm>
          <a:off x="12167244" y="17409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2" name="正方形/長方形 591">
          <a:extLst>
            <a:ext uri="{FF2B5EF4-FFF2-40B4-BE49-F238E27FC236}">
              <a16:creationId xmlns:a16="http://schemas.microsoft.com/office/drawing/2014/main" id="{00000000-0008-0000-0100-000050020000}"/>
            </a:ext>
          </a:extLst>
        </xdr:cNvPr>
        <xdr:cNvSpPr/>
      </xdr:nvSpPr>
      <xdr:spPr>
        <a:xfrm>
          <a:off x="164592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3" name="正方形/長方形 592">
          <a:extLst>
            <a:ext uri="{FF2B5EF4-FFF2-40B4-BE49-F238E27FC236}">
              <a16:creationId xmlns:a16="http://schemas.microsoft.com/office/drawing/2014/main" id="{00000000-0008-0000-0100-000051020000}"/>
            </a:ext>
          </a:extLst>
        </xdr:cNvPr>
        <xdr:cNvSpPr/>
      </xdr:nvSpPr>
      <xdr:spPr>
        <a:xfrm>
          <a:off x="16586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4" name="正方形/長方形 593">
          <a:extLst>
            <a:ext uri="{FF2B5EF4-FFF2-40B4-BE49-F238E27FC236}">
              <a16:creationId xmlns:a16="http://schemas.microsoft.com/office/drawing/2014/main" id="{00000000-0008-0000-0100-000052020000}"/>
            </a:ext>
          </a:extLst>
        </xdr:cNvPr>
        <xdr:cNvSpPr/>
      </xdr:nvSpPr>
      <xdr:spPr>
        <a:xfrm>
          <a:off x="16586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5" name="正方形/長方形 594">
          <a:extLst>
            <a:ext uri="{FF2B5EF4-FFF2-40B4-BE49-F238E27FC236}">
              <a16:creationId xmlns:a16="http://schemas.microsoft.com/office/drawing/2014/main" id="{00000000-0008-0000-0100-000053020000}"/>
            </a:ext>
          </a:extLst>
        </xdr:cNvPr>
        <xdr:cNvSpPr/>
      </xdr:nvSpPr>
      <xdr:spPr>
        <a:xfrm>
          <a:off x="174879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6" name="正方形/長方形 595">
          <a:extLst>
            <a:ext uri="{FF2B5EF4-FFF2-40B4-BE49-F238E27FC236}">
              <a16:creationId xmlns:a16="http://schemas.microsoft.com/office/drawing/2014/main" id="{00000000-0008-0000-0100-000054020000}"/>
            </a:ext>
          </a:extLst>
        </xdr:cNvPr>
        <xdr:cNvSpPr/>
      </xdr:nvSpPr>
      <xdr:spPr>
        <a:xfrm>
          <a:off x="174879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7" name="正方形/長方形 596">
          <a:extLst>
            <a:ext uri="{FF2B5EF4-FFF2-40B4-BE49-F238E27FC236}">
              <a16:creationId xmlns:a16="http://schemas.microsoft.com/office/drawing/2014/main" id="{00000000-0008-0000-0100-000055020000}"/>
            </a:ext>
          </a:extLst>
        </xdr:cNvPr>
        <xdr:cNvSpPr/>
      </xdr:nvSpPr>
      <xdr:spPr>
        <a:xfrm>
          <a:off x="185166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8" name="正方形/長方形 597">
          <a:extLst>
            <a:ext uri="{FF2B5EF4-FFF2-40B4-BE49-F238E27FC236}">
              <a16:creationId xmlns:a16="http://schemas.microsoft.com/office/drawing/2014/main" id="{00000000-0008-0000-0100-000056020000}"/>
            </a:ext>
          </a:extLst>
        </xdr:cNvPr>
        <xdr:cNvSpPr/>
      </xdr:nvSpPr>
      <xdr:spPr>
        <a:xfrm>
          <a:off x="185166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9" name="正方形/長方形 598">
          <a:extLst>
            <a:ext uri="{FF2B5EF4-FFF2-40B4-BE49-F238E27FC236}">
              <a16:creationId xmlns:a16="http://schemas.microsoft.com/office/drawing/2014/main" id="{00000000-0008-0000-0100-000057020000}"/>
            </a:ext>
          </a:extLst>
        </xdr:cNvPr>
        <xdr:cNvSpPr/>
      </xdr:nvSpPr>
      <xdr:spPr>
        <a:xfrm>
          <a:off x="164592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1644015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1" name="直線コネクタ 600">
          <a:extLst>
            <a:ext uri="{FF2B5EF4-FFF2-40B4-BE49-F238E27FC236}">
              <a16:creationId xmlns:a16="http://schemas.microsoft.com/office/drawing/2014/main" id="{00000000-0008-0000-0100-000059020000}"/>
            </a:ext>
          </a:extLst>
        </xdr:cNvPr>
        <xdr:cNvCxnSpPr/>
      </xdr:nvCxnSpPr>
      <xdr:spPr>
        <a:xfrm>
          <a:off x="164592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2" name="直線コネクタ 601">
          <a:extLst>
            <a:ext uri="{FF2B5EF4-FFF2-40B4-BE49-F238E27FC236}">
              <a16:creationId xmlns:a16="http://schemas.microsoft.com/office/drawing/2014/main" id="{00000000-0008-0000-0100-00005A020000}"/>
            </a:ext>
          </a:extLst>
        </xdr:cNvPr>
        <xdr:cNvCxnSpPr/>
      </xdr:nvCxnSpPr>
      <xdr:spPr>
        <a:xfrm>
          <a:off x="16459200" y="180312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6049171" y="178954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4" name="直線コネクタ 603">
          <a:extLst>
            <a:ext uri="{FF2B5EF4-FFF2-40B4-BE49-F238E27FC236}">
              <a16:creationId xmlns:a16="http://schemas.microsoft.com/office/drawing/2014/main" id="{00000000-0008-0000-0100-00005C020000}"/>
            </a:ext>
          </a:extLst>
        </xdr:cNvPr>
        <xdr:cNvCxnSpPr/>
      </xdr:nvCxnSpPr>
      <xdr:spPr>
        <a:xfrm>
          <a:off x="16459200" y="177174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6049171" y="175815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6" name="直線コネクタ 605">
          <a:extLst>
            <a:ext uri="{FF2B5EF4-FFF2-40B4-BE49-F238E27FC236}">
              <a16:creationId xmlns:a16="http://schemas.microsoft.com/office/drawing/2014/main" id="{00000000-0008-0000-0100-00005E020000}"/>
            </a:ext>
          </a:extLst>
        </xdr:cNvPr>
        <xdr:cNvCxnSpPr/>
      </xdr:nvCxnSpPr>
      <xdr:spPr>
        <a:xfrm>
          <a:off x="16459200" y="17403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6049171" y="172676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a:off x="16459200" y="170896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6049171" y="169537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a:off x="16459200" y="167757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16049171" y="16639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a:off x="16459200" y="164619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6049171" y="163260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a:off x="164592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60491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6" name="【公民館】&#10;一人当たり面積グラフ枠">
          <a:extLst>
            <a:ext uri="{FF2B5EF4-FFF2-40B4-BE49-F238E27FC236}">
              <a16:creationId xmlns:a16="http://schemas.microsoft.com/office/drawing/2014/main" id="{00000000-0008-0000-0100-000068020000}"/>
            </a:ext>
          </a:extLst>
        </xdr:cNvPr>
        <xdr:cNvSpPr/>
      </xdr:nvSpPr>
      <xdr:spPr>
        <a:xfrm>
          <a:off x="164592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123552</xdr:rowOff>
    </xdr:from>
    <xdr:to>
      <xdr:col>116</xdr:col>
      <xdr:colOff>62864</xdr:colOff>
      <xdr:row>109</xdr:row>
      <xdr:rowOff>20682</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flipV="1">
          <a:off x="19951064" y="16633552"/>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618" name="【公民館】&#10;一人当たり面積最小値テキスト">
          <a:extLst>
            <a:ext uri="{FF2B5EF4-FFF2-40B4-BE49-F238E27FC236}">
              <a16:creationId xmlns:a16="http://schemas.microsoft.com/office/drawing/2014/main" id="{00000000-0008-0000-0100-00006A020000}"/>
            </a:ext>
          </a:extLst>
        </xdr:cNvPr>
        <xdr:cNvSpPr txBox="1"/>
      </xdr:nvSpPr>
      <xdr:spPr>
        <a:xfrm>
          <a:off x="19989800" y="1802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19881850" y="180165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70229</xdr:rowOff>
    </xdr:from>
    <xdr:ext cx="469744" cy="259045"/>
    <xdr:sp macro="" textlink="">
      <xdr:nvSpPr>
        <xdr:cNvPr id="620" name="【公民館】&#10;一人当たり面積最大値テキスト">
          <a:extLst>
            <a:ext uri="{FF2B5EF4-FFF2-40B4-BE49-F238E27FC236}">
              <a16:creationId xmlns:a16="http://schemas.microsoft.com/office/drawing/2014/main" id="{00000000-0008-0000-0100-00006C020000}"/>
            </a:ext>
          </a:extLst>
        </xdr:cNvPr>
        <xdr:cNvSpPr txBox="1"/>
      </xdr:nvSpPr>
      <xdr:spPr>
        <a:xfrm>
          <a:off x="19989800" y="1641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123552</xdr:rowOff>
    </xdr:from>
    <xdr:to>
      <xdr:col>116</xdr:col>
      <xdr:colOff>152400</xdr:colOff>
      <xdr:row>100</xdr:row>
      <xdr:rowOff>123552</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a:off x="19881850" y="166335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48277</xdr:rowOff>
    </xdr:from>
    <xdr:ext cx="469744" cy="259045"/>
    <xdr:sp macro="" textlink="">
      <xdr:nvSpPr>
        <xdr:cNvPr id="622" name="【公民館】&#10;一人当たり面積平均値テキスト">
          <a:extLst>
            <a:ext uri="{FF2B5EF4-FFF2-40B4-BE49-F238E27FC236}">
              <a16:creationId xmlns:a16="http://schemas.microsoft.com/office/drawing/2014/main" id="{00000000-0008-0000-0100-00006E020000}"/>
            </a:ext>
          </a:extLst>
        </xdr:cNvPr>
        <xdr:cNvSpPr txBox="1"/>
      </xdr:nvSpPr>
      <xdr:spPr>
        <a:xfrm>
          <a:off x="19989800" y="17383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623" name="フローチャート: 判断 622">
          <a:extLst>
            <a:ext uri="{FF2B5EF4-FFF2-40B4-BE49-F238E27FC236}">
              <a16:creationId xmlns:a16="http://schemas.microsoft.com/office/drawing/2014/main" id="{00000000-0008-0000-0100-00006F020000}"/>
            </a:ext>
          </a:extLst>
        </xdr:cNvPr>
        <xdr:cNvSpPr/>
      </xdr:nvSpPr>
      <xdr:spPr>
        <a:xfrm>
          <a:off x="19900900" y="1752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624" name="フローチャート: 判断 623">
          <a:extLst>
            <a:ext uri="{FF2B5EF4-FFF2-40B4-BE49-F238E27FC236}">
              <a16:creationId xmlns:a16="http://schemas.microsoft.com/office/drawing/2014/main" id="{00000000-0008-0000-0100-000070020000}"/>
            </a:ext>
          </a:extLst>
        </xdr:cNvPr>
        <xdr:cNvSpPr/>
      </xdr:nvSpPr>
      <xdr:spPr>
        <a:xfrm>
          <a:off x="19157950" y="1750967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9071</xdr:rowOff>
    </xdr:from>
    <xdr:to>
      <xdr:col>107</xdr:col>
      <xdr:colOff>101600</xdr:colOff>
      <xdr:row>106</xdr:row>
      <xdr:rowOff>110671</xdr:rowOff>
    </xdr:to>
    <xdr:sp macro="" textlink="">
      <xdr:nvSpPr>
        <xdr:cNvPr id="625" name="フローチャート: 判断 624">
          <a:extLst>
            <a:ext uri="{FF2B5EF4-FFF2-40B4-BE49-F238E27FC236}">
              <a16:creationId xmlns:a16="http://schemas.microsoft.com/office/drawing/2014/main" id="{00000000-0008-0000-0100-000071020000}"/>
            </a:ext>
          </a:extLst>
        </xdr:cNvPr>
        <xdr:cNvSpPr/>
      </xdr:nvSpPr>
      <xdr:spPr>
        <a:xfrm>
          <a:off x="18345150" y="1750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15602</xdr:rowOff>
    </xdr:from>
    <xdr:to>
      <xdr:col>102</xdr:col>
      <xdr:colOff>165100</xdr:colOff>
      <xdr:row>106</xdr:row>
      <xdr:rowOff>117202</xdr:rowOff>
    </xdr:to>
    <xdr:sp macro="" textlink="">
      <xdr:nvSpPr>
        <xdr:cNvPr id="626" name="フローチャート: 判断 625">
          <a:extLst>
            <a:ext uri="{FF2B5EF4-FFF2-40B4-BE49-F238E27FC236}">
              <a16:creationId xmlns:a16="http://schemas.microsoft.com/office/drawing/2014/main" id="{00000000-0008-0000-0100-000072020000}"/>
            </a:ext>
          </a:extLst>
        </xdr:cNvPr>
        <xdr:cNvSpPr/>
      </xdr:nvSpPr>
      <xdr:spPr>
        <a:xfrm>
          <a:off x="17551400" y="1751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54792</xdr:rowOff>
    </xdr:from>
    <xdr:to>
      <xdr:col>98</xdr:col>
      <xdr:colOff>38100</xdr:colOff>
      <xdr:row>106</xdr:row>
      <xdr:rowOff>156392</xdr:rowOff>
    </xdr:to>
    <xdr:sp macro="" textlink="">
      <xdr:nvSpPr>
        <xdr:cNvPr id="627" name="フローチャート: 判断 626">
          <a:extLst>
            <a:ext uri="{FF2B5EF4-FFF2-40B4-BE49-F238E27FC236}">
              <a16:creationId xmlns:a16="http://schemas.microsoft.com/office/drawing/2014/main" id="{00000000-0008-0000-0100-000073020000}"/>
            </a:ext>
          </a:extLst>
        </xdr:cNvPr>
        <xdr:cNvSpPr/>
      </xdr:nvSpPr>
      <xdr:spPr>
        <a:xfrm>
          <a:off x="16757650" y="1755539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19780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9030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8224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74307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66306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633" name="楕円 632">
          <a:extLst>
            <a:ext uri="{FF2B5EF4-FFF2-40B4-BE49-F238E27FC236}">
              <a16:creationId xmlns:a16="http://schemas.microsoft.com/office/drawing/2014/main" id="{00000000-0008-0000-0100-000079020000}"/>
            </a:ext>
          </a:extLst>
        </xdr:cNvPr>
        <xdr:cNvSpPr/>
      </xdr:nvSpPr>
      <xdr:spPr>
        <a:xfrm>
          <a:off x="19900900" y="1760111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78939</xdr:rowOff>
    </xdr:from>
    <xdr:ext cx="469744" cy="259045"/>
    <xdr:sp macro="" textlink="">
      <xdr:nvSpPr>
        <xdr:cNvPr id="634" name="【公民館】&#10;一人当たり面積該当値テキスト">
          <a:extLst>
            <a:ext uri="{FF2B5EF4-FFF2-40B4-BE49-F238E27FC236}">
              <a16:creationId xmlns:a16="http://schemas.microsoft.com/office/drawing/2014/main" id="{00000000-0008-0000-0100-00007A020000}"/>
            </a:ext>
          </a:extLst>
        </xdr:cNvPr>
        <xdr:cNvSpPr txBox="1"/>
      </xdr:nvSpPr>
      <xdr:spPr>
        <a:xfrm>
          <a:off x="19989800" y="17579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107043</xdr:rowOff>
    </xdr:from>
    <xdr:to>
      <xdr:col>102</xdr:col>
      <xdr:colOff>165100</xdr:colOff>
      <xdr:row>107</xdr:row>
      <xdr:rowOff>37193</xdr:rowOff>
    </xdr:to>
    <xdr:sp macro="" textlink="">
      <xdr:nvSpPr>
        <xdr:cNvPr id="635" name="楕円 634">
          <a:extLst>
            <a:ext uri="{FF2B5EF4-FFF2-40B4-BE49-F238E27FC236}">
              <a16:creationId xmlns:a16="http://schemas.microsoft.com/office/drawing/2014/main" id="{00000000-0008-0000-0100-00007B020000}"/>
            </a:ext>
          </a:extLst>
        </xdr:cNvPr>
        <xdr:cNvSpPr/>
      </xdr:nvSpPr>
      <xdr:spPr>
        <a:xfrm>
          <a:off x="17551400" y="176076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127198</xdr:rowOff>
    </xdr:from>
    <xdr:ext cx="469744" cy="259045"/>
    <xdr:sp macro="" textlink="">
      <xdr:nvSpPr>
        <xdr:cNvPr id="636" name="n_1aveValue【公民館】&#10;一人当たり面積">
          <a:extLst>
            <a:ext uri="{FF2B5EF4-FFF2-40B4-BE49-F238E27FC236}">
              <a16:creationId xmlns:a16="http://schemas.microsoft.com/office/drawing/2014/main" id="{00000000-0008-0000-0100-00007C020000}"/>
            </a:ext>
          </a:extLst>
        </xdr:cNvPr>
        <xdr:cNvSpPr txBox="1"/>
      </xdr:nvSpPr>
      <xdr:spPr>
        <a:xfrm>
          <a:off x="18980227" y="1729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127198</xdr:rowOff>
    </xdr:from>
    <xdr:ext cx="469744" cy="259045"/>
    <xdr:sp macro="" textlink="">
      <xdr:nvSpPr>
        <xdr:cNvPr id="637" name="n_2aveValue【公民館】&#10;一人当たり面積">
          <a:extLst>
            <a:ext uri="{FF2B5EF4-FFF2-40B4-BE49-F238E27FC236}">
              <a16:creationId xmlns:a16="http://schemas.microsoft.com/office/drawing/2014/main" id="{00000000-0008-0000-0100-00007D020000}"/>
            </a:ext>
          </a:extLst>
        </xdr:cNvPr>
        <xdr:cNvSpPr txBox="1"/>
      </xdr:nvSpPr>
      <xdr:spPr>
        <a:xfrm>
          <a:off x="18180127" y="1729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133729</xdr:rowOff>
    </xdr:from>
    <xdr:ext cx="469744" cy="259045"/>
    <xdr:sp macro="" textlink="">
      <xdr:nvSpPr>
        <xdr:cNvPr id="638" name="n_3aveValue【公民館】&#10;一人当たり面積">
          <a:extLst>
            <a:ext uri="{FF2B5EF4-FFF2-40B4-BE49-F238E27FC236}">
              <a16:creationId xmlns:a16="http://schemas.microsoft.com/office/drawing/2014/main" id="{00000000-0008-0000-0100-00007E020000}"/>
            </a:ext>
          </a:extLst>
        </xdr:cNvPr>
        <xdr:cNvSpPr txBox="1"/>
      </xdr:nvSpPr>
      <xdr:spPr>
        <a:xfrm>
          <a:off x="17386377" y="17304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1469</xdr:rowOff>
    </xdr:from>
    <xdr:ext cx="469744" cy="259045"/>
    <xdr:sp macro="" textlink="">
      <xdr:nvSpPr>
        <xdr:cNvPr id="639" name="n_4aveValue【公民館】&#10;一人当たり面積">
          <a:extLst>
            <a:ext uri="{FF2B5EF4-FFF2-40B4-BE49-F238E27FC236}">
              <a16:creationId xmlns:a16="http://schemas.microsoft.com/office/drawing/2014/main" id="{00000000-0008-0000-0100-00007F020000}"/>
            </a:ext>
          </a:extLst>
        </xdr:cNvPr>
        <xdr:cNvSpPr txBox="1"/>
      </xdr:nvSpPr>
      <xdr:spPr>
        <a:xfrm>
          <a:off x="16592627" y="1733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640" name="n_3mainValue【公民館】&#10;一人当たり面積">
          <a:extLst>
            <a:ext uri="{FF2B5EF4-FFF2-40B4-BE49-F238E27FC236}">
              <a16:creationId xmlns:a16="http://schemas.microsoft.com/office/drawing/2014/main" id="{00000000-0008-0000-0100-000080020000}"/>
            </a:ext>
          </a:extLst>
        </xdr:cNvPr>
        <xdr:cNvSpPr txBox="1"/>
      </xdr:nvSpPr>
      <xdr:spPr>
        <a:xfrm>
          <a:off x="17386377" y="1769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685800" y="18713450"/>
          <a:ext cx="20040600" cy="1835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685800" y="18776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762000" y="19018250"/>
          <a:ext cx="19875500" cy="1435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公営住宅については、建築後４０年以上が経過しているため、利用者の安全を考慮し今後の運営について検討している。</a:t>
          </a:r>
        </a:p>
        <a:p>
          <a:r>
            <a:rPr kumimoji="1" lang="ja-JP" altLang="en-US" sz="1300">
              <a:latin typeface="ＭＳ Ｐゴシック" panose="020B0600070205080204" pitchFamily="50" charset="-128"/>
              <a:ea typeface="ＭＳ Ｐゴシック" panose="020B0600070205080204" pitchFamily="50" charset="-128"/>
            </a:rPr>
            <a:t>こども園については、園児数の減少に伴い統合を進めている。令和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園から</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園に統合し、今後も統合を進めていく。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77850" y="127000"/>
          <a:ext cx="114236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7145000" y="18415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7164050" y="20955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7189450" y="23495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岐阜県安八町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4636750" y="18415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4662150" y="20955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4687550" y="23495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85800" y="85725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12800" y="88900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012950" y="88900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14,971
14,659
18.16
6,066,439
5,648,059
410,550
3,933,684
6,290,231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213100" y="88900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584700" y="90805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6407150" y="90805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7607300" y="92075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4584700" y="165100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6470650" y="165100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9969500" y="85725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0210800" y="92075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0210800" y="11747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0210800" y="149225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0052050" y="10033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0106025" y="95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0106025" y="121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0131425" y="14732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0071100" y="14732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0131425" y="16986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0071100" y="18351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41350" y="26924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41350" y="2997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41350" y="3302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41350" y="361315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6858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128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128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7145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7145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2743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2743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858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6667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6858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75771" y="720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685800" y="6972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75771" y="6836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685800" y="660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39891" y="646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685800" y="6242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3989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685800" y="5873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39891" y="5737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685800" y="5505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84961" y="5369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6858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0000000-0008-0000-0200-000037000000}"/>
            </a:ext>
          </a:extLst>
        </xdr:cNvPr>
        <xdr:cNvSpPr/>
      </xdr:nvSpPr>
      <xdr:spPr>
        <a:xfrm>
          <a:off x="6858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flipV="1">
          <a:off x="4177665" y="5505450"/>
          <a:ext cx="0" cy="12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00000000-0008-0000-0200-000039000000}"/>
            </a:ext>
          </a:extLst>
        </xdr:cNvPr>
        <xdr:cNvSpPr txBox="1"/>
      </xdr:nvSpPr>
      <xdr:spPr>
        <a:xfrm>
          <a:off x="4216400"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4108450" y="6731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00000000-0008-0000-0200-00003B000000}"/>
            </a:ext>
          </a:extLst>
        </xdr:cNvPr>
        <xdr:cNvSpPr txBox="1"/>
      </xdr:nvSpPr>
      <xdr:spPr>
        <a:xfrm>
          <a:off x="4216400" y="5287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108450" y="5505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16527</xdr:rowOff>
    </xdr:from>
    <xdr:ext cx="405111" cy="259045"/>
    <xdr:sp macro="" textlink="">
      <xdr:nvSpPr>
        <xdr:cNvPr id="61" name="【図書館】&#10;有形固定資産減価償却率平均値テキスト">
          <a:extLst>
            <a:ext uri="{FF2B5EF4-FFF2-40B4-BE49-F238E27FC236}">
              <a16:creationId xmlns:a16="http://schemas.microsoft.com/office/drawing/2014/main" id="{00000000-0008-0000-0200-00003D000000}"/>
            </a:ext>
          </a:extLst>
        </xdr:cNvPr>
        <xdr:cNvSpPr txBox="1"/>
      </xdr:nvSpPr>
      <xdr:spPr>
        <a:xfrm>
          <a:off x="4216400" y="5960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38100</xdr:rowOff>
    </xdr:from>
    <xdr:to>
      <xdr:col>24</xdr:col>
      <xdr:colOff>114300</xdr:colOff>
      <xdr:row>36</xdr:row>
      <xdr:rowOff>139700</xdr:rowOff>
    </xdr:to>
    <xdr:sp macro="" textlink="">
      <xdr:nvSpPr>
        <xdr:cNvPr id="62" name="フローチャート: 判断 61">
          <a:extLst>
            <a:ext uri="{FF2B5EF4-FFF2-40B4-BE49-F238E27FC236}">
              <a16:creationId xmlns:a16="http://schemas.microsoft.com/office/drawing/2014/main" id="{00000000-0008-0000-0200-00003E000000}"/>
            </a:ext>
          </a:extLst>
        </xdr:cNvPr>
        <xdr:cNvSpPr/>
      </xdr:nvSpPr>
      <xdr:spPr>
        <a:xfrm>
          <a:off x="4127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27940</xdr:rowOff>
    </xdr:from>
    <xdr:to>
      <xdr:col>20</xdr:col>
      <xdr:colOff>38100</xdr:colOff>
      <xdr:row>36</xdr:row>
      <xdr:rowOff>129540</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3384550" y="59715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162560</xdr:rowOff>
    </xdr:from>
    <xdr:to>
      <xdr:col>15</xdr:col>
      <xdr:colOff>101600</xdr:colOff>
      <xdr:row>36</xdr:row>
      <xdr:rowOff>92710</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2571750" y="59410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109220</xdr:rowOff>
    </xdr:from>
    <xdr:to>
      <xdr:col>10</xdr:col>
      <xdr:colOff>165100</xdr:colOff>
      <xdr:row>36</xdr:row>
      <xdr:rowOff>39370</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1778000" y="58877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93980</xdr:rowOff>
    </xdr:from>
    <xdr:to>
      <xdr:col>6</xdr:col>
      <xdr:colOff>38100</xdr:colOff>
      <xdr:row>36</xdr:row>
      <xdr:rowOff>24130</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984250" y="58724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40068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32575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24511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1657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857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120650</xdr:rowOff>
    </xdr:from>
    <xdr:to>
      <xdr:col>24</xdr:col>
      <xdr:colOff>114300</xdr:colOff>
      <xdr:row>36</xdr:row>
      <xdr:rowOff>50800</xdr:rowOff>
    </xdr:to>
    <xdr:sp macro="" textlink="">
      <xdr:nvSpPr>
        <xdr:cNvPr id="72" name="楕円 71">
          <a:extLst>
            <a:ext uri="{FF2B5EF4-FFF2-40B4-BE49-F238E27FC236}">
              <a16:creationId xmlns:a16="http://schemas.microsoft.com/office/drawing/2014/main" id="{00000000-0008-0000-0200-000048000000}"/>
            </a:ext>
          </a:extLst>
        </xdr:cNvPr>
        <xdr:cNvSpPr/>
      </xdr:nvSpPr>
      <xdr:spPr>
        <a:xfrm>
          <a:off x="4127500" y="5899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143527</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200-000049000000}"/>
            </a:ext>
          </a:extLst>
        </xdr:cNvPr>
        <xdr:cNvSpPr txBox="1"/>
      </xdr:nvSpPr>
      <xdr:spPr>
        <a:xfrm>
          <a:off x="4216400"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19050</xdr:rowOff>
    </xdr:from>
    <xdr:to>
      <xdr:col>10</xdr:col>
      <xdr:colOff>165100</xdr:colOff>
      <xdr:row>35</xdr:row>
      <xdr:rowOff>120650</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1778000" y="57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34</xdr:row>
      <xdr:rowOff>146067</xdr:rowOff>
    </xdr:from>
    <xdr:ext cx="405111" cy="259045"/>
    <xdr:sp macro="" textlink="">
      <xdr:nvSpPr>
        <xdr:cNvPr id="75" name="n_1aveValue【図書館】&#10;有形固定資産減価償却率">
          <a:extLst>
            <a:ext uri="{FF2B5EF4-FFF2-40B4-BE49-F238E27FC236}">
              <a16:creationId xmlns:a16="http://schemas.microsoft.com/office/drawing/2014/main" id="{00000000-0008-0000-0200-00004B000000}"/>
            </a:ext>
          </a:extLst>
        </xdr:cNvPr>
        <xdr:cNvSpPr txBox="1"/>
      </xdr:nvSpPr>
      <xdr:spPr>
        <a:xfrm>
          <a:off x="3239144" y="575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109237</xdr:rowOff>
    </xdr:from>
    <xdr:ext cx="405111" cy="259045"/>
    <xdr:sp macro="" textlink="">
      <xdr:nvSpPr>
        <xdr:cNvPr id="76" name="n_2aveValue【図書館】&#10;有形固定資産減価償却率">
          <a:extLst>
            <a:ext uri="{FF2B5EF4-FFF2-40B4-BE49-F238E27FC236}">
              <a16:creationId xmlns:a16="http://schemas.microsoft.com/office/drawing/2014/main" id="{00000000-0008-0000-0200-00004C000000}"/>
            </a:ext>
          </a:extLst>
        </xdr:cNvPr>
        <xdr:cNvSpPr txBox="1"/>
      </xdr:nvSpPr>
      <xdr:spPr>
        <a:xfrm>
          <a:off x="2439044" y="5722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30497</xdr:rowOff>
    </xdr:from>
    <xdr:ext cx="405111" cy="259045"/>
    <xdr:sp macro="" textlink="">
      <xdr:nvSpPr>
        <xdr:cNvPr id="77" name="n_3aveValue【図書館】&#10;有形固定資産減価償却率">
          <a:extLst>
            <a:ext uri="{FF2B5EF4-FFF2-40B4-BE49-F238E27FC236}">
              <a16:creationId xmlns:a16="http://schemas.microsoft.com/office/drawing/2014/main" id="{00000000-0008-0000-0200-00004D000000}"/>
            </a:ext>
          </a:extLst>
        </xdr:cNvPr>
        <xdr:cNvSpPr txBox="1"/>
      </xdr:nvSpPr>
      <xdr:spPr>
        <a:xfrm>
          <a:off x="1645294" y="597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40657</xdr:rowOff>
    </xdr:from>
    <xdr:ext cx="405111" cy="259045"/>
    <xdr:sp macro="" textlink="">
      <xdr:nvSpPr>
        <xdr:cNvPr id="78" name="n_4aveValue【図書館】&#10;有形固定資産減価償却率">
          <a:extLst>
            <a:ext uri="{FF2B5EF4-FFF2-40B4-BE49-F238E27FC236}">
              <a16:creationId xmlns:a16="http://schemas.microsoft.com/office/drawing/2014/main" id="{00000000-0008-0000-0200-00004E000000}"/>
            </a:ext>
          </a:extLst>
        </xdr:cNvPr>
        <xdr:cNvSpPr txBox="1"/>
      </xdr:nvSpPr>
      <xdr:spPr>
        <a:xfrm>
          <a:off x="851544" y="5654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137177</xdr:rowOff>
    </xdr:from>
    <xdr:ext cx="405111" cy="259045"/>
    <xdr:sp macro="" textlink="">
      <xdr:nvSpPr>
        <xdr:cNvPr id="79" name="n_3mainValue【図書館】&#10;有形固定資産減価償却率">
          <a:extLst>
            <a:ext uri="{FF2B5EF4-FFF2-40B4-BE49-F238E27FC236}">
              <a16:creationId xmlns:a16="http://schemas.microsoft.com/office/drawing/2014/main" id="{00000000-0008-0000-0200-00004F000000}"/>
            </a:ext>
          </a:extLst>
        </xdr:cNvPr>
        <xdr:cNvSpPr txBox="1"/>
      </xdr:nvSpPr>
      <xdr:spPr>
        <a:xfrm>
          <a:off x="1645294"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595630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60642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00000000-0008-0000-0200-000052000000}"/>
            </a:ext>
          </a:extLst>
        </xdr:cNvPr>
        <xdr:cNvSpPr/>
      </xdr:nvSpPr>
      <xdr:spPr>
        <a:xfrm>
          <a:off x="60642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69850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69850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8013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8013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595630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591820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00000000-0008-0000-0200-000059000000}"/>
            </a:ext>
          </a:extLst>
        </xdr:cNvPr>
        <xdr:cNvCxnSpPr/>
      </xdr:nvCxnSpPr>
      <xdr:spPr>
        <a:xfrm>
          <a:off x="5956300" y="7340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a:extLst>
            <a:ext uri="{FF2B5EF4-FFF2-40B4-BE49-F238E27FC236}">
              <a16:creationId xmlns:a16="http://schemas.microsoft.com/office/drawing/2014/main" id="{00000000-0008-0000-0200-00005A000000}"/>
            </a:ext>
          </a:extLst>
        </xdr:cNvPr>
        <xdr:cNvCxnSpPr/>
      </xdr:nvCxnSpPr>
      <xdr:spPr>
        <a:xfrm>
          <a:off x="5956300" y="702672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a:extLst>
            <a:ext uri="{FF2B5EF4-FFF2-40B4-BE49-F238E27FC236}">
              <a16:creationId xmlns:a16="http://schemas.microsoft.com/office/drawing/2014/main" id="{00000000-0008-0000-0200-00005B000000}"/>
            </a:ext>
          </a:extLst>
        </xdr:cNvPr>
        <xdr:cNvSpPr txBox="1"/>
      </xdr:nvSpPr>
      <xdr:spPr>
        <a:xfrm>
          <a:off x="5527221" y="6890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5956300" y="67128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3" name="テキスト ボックス 92">
          <a:extLst>
            <a:ext uri="{FF2B5EF4-FFF2-40B4-BE49-F238E27FC236}">
              <a16:creationId xmlns:a16="http://schemas.microsoft.com/office/drawing/2014/main" id="{00000000-0008-0000-0200-00005D000000}"/>
            </a:ext>
          </a:extLst>
        </xdr:cNvPr>
        <xdr:cNvSpPr txBox="1"/>
      </xdr:nvSpPr>
      <xdr:spPr>
        <a:xfrm>
          <a:off x="5527221" y="65769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5956300" y="639898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5" name="テキスト ボックス 94">
          <a:extLst>
            <a:ext uri="{FF2B5EF4-FFF2-40B4-BE49-F238E27FC236}">
              <a16:creationId xmlns:a16="http://schemas.microsoft.com/office/drawing/2014/main" id="{00000000-0008-0000-0200-00005F000000}"/>
            </a:ext>
          </a:extLst>
        </xdr:cNvPr>
        <xdr:cNvSpPr txBox="1"/>
      </xdr:nvSpPr>
      <xdr:spPr>
        <a:xfrm>
          <a:off x="5527221" y="62631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5956300" y="60851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5527221" y="59428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5956300" y="57712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5527221" y="56290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5956300" y="54510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527221" y="53151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5956300" y="5137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552722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a:extLst>
            <a:ext uri="{FF2B5EF4-FFF2-40B4-BE49-F238E27FC236}">
              <a16:creationId xmlns:a16="http://schemas.microsoft.com/office/drawing/2014/main" id="{00000000-0008-0000-0200-000068000000}"/>
            </a:ext>
          </a:extLst>
        </xdr:cNvPr>
        <xdr:cNvSpPr/>
      </xdr:nvSpPr>
      <xdr:spPr>
        <a:xfrm>
          <a:off x="595630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152944</xdr:rowOff>
    </xdr:from>
    <xdr:to>
      <xdr:col>54</xdr:col>
      <xdr:colOff>189865</xdr:colOff>
      <xdr:row>42</xdr:row>
      <xdr:rowOff>63137</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flipV="1">
          <a:off x="9429115" y="5601244"/>
          <a:ext cx="0" cy="139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66964</xdr:rowOff>
    </xdr:from>
    <xdr:ext cx="469744" cy="259045"/>
    <xdr:sp macro="" textlink="">
      <xdr:nvSpPr>
        <xdr:cNvPr id="106" name="【図書館】&#10;一人当たり面積最小値テキスト">
          <a:extLst>
            <a:ext uri="{FF2B5EF4-FFF2-40B4-BE49-F238E27FC236}">
              <a16:creationId xmlns:a16="http://schemas.microsoft.com/office/drawing/2014/main" id="{00000000-0008-0000-0200-00006A000000}"/>
            </a:ext>
          </a:extLst>
        </xdr:cNvPr>
        <xdr:cNvSpPr txBox="1"/>
      </xdr:nvSpPr>
      <xdr:spPr>
        <a:xfrm>
          <a:off x="9467850" y="700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63137</xdr:rowOff>
    </xdr:from>
    <xdr:to>
      <xdr:col>55</xdr:col>
      <xdr:colOff>88900</xdr:colOff>
      <xdr:row>42</xdr:row>
      <xdr:rowOff>63137</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9359900" y="69973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99621</xdr:rowOff>
    </xdr:from>
    <xdr:ext cx="469744" cy="259045"/>
    <xdr:sp macro="" textlink="">
      <xdr:nvSpPr>
        <xdr:cNvPr id="108" name="【図書館】&#10;一人当たり面積最大値テキスト">
          <a:extLst>
            <a:ext uri="{FF2B5EF4-FFF2-40B4-BE49-F238E27FC236}">
              <a16:creationId xmlns:a16="http://schemas.microsoft.com/office/drawing/2014/main" id="{00000000-0008-0000-0200-00006C000000}"/>
            </a:ext>
          </a:extLst>
        </xdr:cNvPr>
        <xdr:cNvSpPr txBox="1"/>
      </xdr:nvSpPr>
      <xdr:spPr>
        <a:xfrm>
          <a:off x="9467850" y="538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152944</xdr:rowOff>
    </xdr:from>
    <xdr:to>
      <xdr:col>55</xdr:col>
      <xdr:colOff>88900</xdr:colOff>
      <xdr:row>33</xdr:row>
      <xdr:rowOff>152944</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a:off x="9359900" y="56012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139354</xdr:rowOff>
    </xdr:from>
    <xdr:ext cx="469744" cy="259045"/>
    <xdr:sp macro="" textlink="">
      <xdr:nvSpPr>
        <xdr:cNvPr id="110" name="【図書館】&#10;一人当たり面積平均値テキスト">
          <a:extLst>
            <a:ext uri="{FF2B5EF4-FFF2-40B4-BE49-F238E27FC236}">
              <a16:creationId xmlns:a16="http://schemas.microsoft.com/office/drawing/2014/main" id="{00000000-0008-0000-0200-00006E000000}"/>
            </a:ext>
          </a:extLst>
        </xdr:cNvPr>
        <xdr:cNvSpPr txBox="1"/>
      </xdr:nvSpPr>
      <xdr:spPr>
        <a:xfrm>
          <a:off x="9467850" y="6578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160927</xdr:rowOff>
    </xdr:from>
    <xdr:to>
      <xdr:col>55</xdr:col>
      <xdr:colOff>50800</xdr:colOff>
      <xdr:row>40</xdr:row>
      <xdr:rowOff>91077</xdr:rowOff>
    </xdr:to>
    <xdr:sp macro="" textlink="">
      <xdr:nvSpPr>
        <xdr:cNvPr id="111" name="フローチャート: 判断 110">
          <a:extLst>
            <a:ext uri="{FF2B5EF4-FFF2-40B4-BE49-F238E27FC236}">
              <a16:creationId xmlns:a16="http://schemas.microsoft.com/office/drawing/2014/main" id="{00000000-0008-0000-0200-00006F000000}"/>
            </a:ext>
          </a:extLst>
        </xdr:cNvPr>
        <xdr:cNvSpPr/>
      </xdr:nvSpPr>
      <xdr:spPr>
        <a:xfrm>
          <a:off x="9398000" y="659982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15603</xdr:rowOff>
    </xdr:from>
    <xdr:to>
      <xdr:col>50</xdr:col>
      <xdr:colOff>165100</xdr:colOff>
      <xdr:row>40</xdr:row>
      <xdr:rowOff>117203</xdr:rowOff>
    </xdr:to>
    <xdr:sp macro="" textlink="">
      <xdr:nvSpPr>
        <xdr:cNvPr id="112" name="フローチャート: 判断 111">
          <a:extLst>
            <a:ext uri="{FF2B5EF4-FFF2-40B4-BE49-F238E27FC236}">
              <a16:creationId xmlns:a16="http://schemas.microsoft.com/office/drawing/2014/main" id="{00000000-0008-0000-0200-000070000000}"/>
            </a:ext>
          </a:extLst>
        </xdr:cNvPr>
        <xdr:cNvSpPr/>
      </xdr:nvSpPr>
      <xdr:spPr>
        <a:xfrm>
          <a:off x="8636000" y="661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18869</xdr:rowOff>
    </xdr:from>
    <xdr:to>
      <xdr:col>46</xdr:col>
      <xdr:colOff>38100</xdr:colOff>
      <xdr:row>40</xdr:row>
      <xdr:rowOff>120469</xdr:rowOff>
    </xdr:to>
    <xdr:sp macro="" textlink="">
      <xdr:nvSpPr>
        <xdr:cNvPr id="113" name="フローチャート: 判断 112">
          <a:extLst>
            <a:ext uri="{FF2B5EF4-FFF2-40B4-BE49-F238E27FC236}">
              <a16:creationId xmlns:a16="http://schemas.microsoft.com/office/drawing/2014/main" id="{00000000-0008-0000-0200-000071000000}"/>
            </a:ext>
          </a:extLst>
        </xdr:cNvPr>
        <xdr:cNvSpPr/>
      </xdr:nvSpPr>
      <xdr:spPr>
        <a:xfrm>
          <a:off x="7842250" y="662286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9072</xdr:rowOff>
    </xdr:from>
    <xdr:to>
      <xdr:col>41</xdr:col>
      <xdr:colOff>101600</xdr:colOff>
      <xdr:row>40</xdr:row>
      <xdr:rowOff>110672</xdr:rowOff>
    </xdr:to>
    <xdr:sp macro="" textlink="">
      <xdr:nvSpPr>
        <xdr:cNvPr id="114" name="フローチャート: 判断 113">
          <a:extLst>
            <a:ext uri="{FF2B5EF4-FFF2-40B4-BE49-F238E27FC236}">
              <a16:creationId xmlns:a16="http://schemas.microsoft.com/office/drawing/2014/main" id="{00000000-0008-0000-0200-000072000000}"/>
            </a:ext>
          </a:extLst>
        </xdr:cNvPr>
        <xdr:cNvSpPr/>
      </xdr:nvSpPr>
      <xdr:spPr>
        <a:xfrm>
          <a:off x="7029450" y="661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84183</xdr:rowOff>
    </xdr:from>
    <xdr:to>
      <xdr:col>36</xdr:col>
      <xdr:colOff>165100</xdr:colOff>
      <xdr:row>41</xdr:row>
      <xdr:rowOff>14333</xdr:rowOff>
    </xdr:to>
    <xdr:sp macro="" textlink="">
      <xdr:nvSpPr>
        <xdr:cNvPr id="115" name="フローチャート: 判断 114">
          <a:extLst>
            <a:ext uri="{FF2B5EF4-FFF2-40B4-BE49-F238E27FC236}">
              <a16:creationId xmlns:a16="http://schemas.microsoft.com/office/drawing/2014/main" id="{00000000-0008-0000-0200-000073000000}"/>
            </a:ext>
          </a:extLst>
        </xdr:cNvPr>
        <xdr:cNvSpPr/>
      </xdr:nvSpPr>
      <xdr:spPr>
        <a:xfrm>
          <a:off x="6235700" y="668818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9258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8515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7715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90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6115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107043</xdr:rowOff>
    </xdr:from>
    <xdr:to>
      <xdr:col>55</xdr:col>
      <xdr:colOff>50800</xdr:colOff>
      <xdr:row>37</xdr:row>
      <xdr:rowOff>37193</xdr:rowOff>
    </xdr:to>
    <xdr:sp macro="" textlink="">
      <xdr:nvSpPr>
        <xdr:cNvPr id="121" name="楕円 120">
          <a:extLst>
            <a:ext uri="{FF2B5EF4-FFF2-40B4-BE49-F238E27FC236}">
              <a16:creationId xmlns:a16="http://schemas.microsoft.com/office/drawing/2014/main" id="{00000000-0008-0000-0200-000079000000}"/>
            </a:ext>
          </a:extLst>
        </xdr:cNvPr>
        <xdr:cNvSpPr/>
      </xdr:nvSpPr>
      <xdr:spPr>
        <a:xfrm>
          <a:off x="9398000" y="605064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129920</xdr:rowOff>
    </xdr:from>
    <xdr:ext cx="469744" cy="259045"/>
    <xdr:sp macro="" textlink="">
      <xdr:nvSpPr>
        <xdr:cNvPr id="122" name="【図書館】&#10;一人当たり面積該当値テキスト">
          <a:extLst>
            <a:ext uri="{FF2B5EF4-FFF2-40B4-BE49-F238E27FC236}">
              <a16:creationId xmlns:a16="http://schemas.microsoft.com/office/drawing/2014/main" id="{00000000-0008-0000-0200-00007A000000}"/>
            </a:ext>
          </a:extLst>
        </xdr:cNvPr>
        <xdr:cNvSpPr txBox="1"/>
      </xdr:nvSpPr>
      <xdr:spPr>
        <a:xfrm>
          <a:off x="9467850" y="590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120106</xdr:rowOff>
    </xdr:from>
    <xdr:to>
      <xdr:col>41</xdr:col>
      <xdr:colOff>101600</xdr:colOff>
      <xdr:row>37</xdr:row>
      <xdr:rowOff>50256</xdr:rowOff>
    </xdr:to>
    <xdr:sp macro="" textlink="">
      <xdr:nvSpPr>
        <xdr:cNvPr id="123" name="楕円 122">
          <a:extLst>
            <a:ext uri="{FF2B5EF4-FFF2-40B4-BE49-F238E27FC236}">
              <a16:creationId xmlns:a16="http://schemas.microsoft.com/office/drawing/2014/main" id="{00000000-0008-0000-0200-00007B000000}"/>
            </a:ext>
          </a:extLst>
        </xdr:cNvPr>
        <xdr:cNvSpPr/>
      </xdr:nvSpPr>
      <xdr:spPr>
        <a:xfrm>
          <a:off x="7029450" y="60637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133730</xdr:rowOff>
    </xdr:from>
    <xdr:ext cx="469744" cy="259045"/>
    <xdr:sp macro="" textlink="">
      <xdr:nvSpPr>
        <xdr:cNvPr id="124" name="n_1aveValue【図書館】&#10;一人当たり面積">
          <a:extLst>
            <a:ext uri="{FF2B5EF4-FFF2-40B4-BE49-F238E27FC236}">
              <a16:creationId xmlns:a16="http://schemas.microsoft.com/office/drawing/2014/main" id="{00000000-0008-0000-0200-00007C000000}"/>
            </a:ext>
          </a:extLst>
        </xdr:cNvPr>
        <xdr:cNvSpPr txBox="1"/>
      </xdr:nvSpPr>
      <xdr:spPr>
        <a:xfrm>
          <a:off x="8458277" y="640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136996</xdr:rowOff>
    </xdr:from>
    <xdr:ext cx="469744" cy="259045"/>
    <xdr:sp macro="" textlink="">
      <xdr:nvSpPr>
        <xdr:cNvPr id="125" name="n_2aveValue【図書館】&#10;一人当たり面積">
          <a:extLst>
            <a:ext uri="{FF2B5EF4-FFF2-40B4-BE49-F238E27FC236}">
              <a16:creationId xmlns:a16="http://schemas.microsoft.com/office/drawing/2014/main" id="{00000000-0008-0000-0200-00007D000000}"/>
            </a:ext>
          </a:extLst>
        </xdr:cNvPr>
        <xdr:cNvSpPr txBox="1"/>
      </xdr:nvSpPr>
      <xdr:spPr>
        <a:xfrm>
          <a:off x="7677227" y="6410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101799</xdr:rowOff>
    </xdr:from>
    <xdr:ext cx="469744" cy="259045"/>
    <xdr:sp macro="" textlink="">
      <xdr:nvSpPr>
        <xdr:cNvPr id="126" name="n_3aveValue【図書館】&#10;一人当たり面積">
          <a:extLst>
            <a:ext uri="{FF2B5EF4-FFF2-40B4-BE49-F238E27FC236}">
              <a16:creationId xmlns:a16="http://schemas.microsoft.com/office/drawing/2014/main" id="{00000000-0008-0000-0200-00007E000000}"/>
            </a:ext>
          </a:extLst>
        </xdr:cNvPr>
        <xdr:cNvSpPr txBox="1"/>
      </xdr:nvSpPr>
      <xdr:spPr>
        <a:xfrm>
          <a:off x="6864427" y="670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30860</xdr:rowOff>
    </xdr:from>
    <xdr:ext cx="469744" cy="259045"/>
    <xdr:sp macro="" textlink="">
      <xdr:nvSpPr>
        <xdr:cNvPr id="127" name="n_4aveValue【図書館】&#10;一人当たり面積">
          <a:extLst>
            <a:ext uri="{FF2B5EF4-FFF2-40B4-BE49-F238E27FC236}">
              <a16:creationId xmlns:a16="http://schemas.microsoft.com/office/drawing/2014/main" id="{00000000-0008-0000-0200-00007F000000}"/>
            </a:ext>
          </a:extLst>
        </xdr:cNvPr>
        <xdr:cNvSpPr txBox="1"/>
      </xdr:nvSpPr>
      <xdr:spPr>
        <a:xfrm>
          <a:off x="6070677" y="646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66783</xdr:rowOff>
    </xdr:from>
    <xdr:ext cx="469744" cy="259045"/>
    <xdr:sp macro="" textlink="">
      <xdr:nvSpPr>
        <xdr:cNvPr id="128" name="n_3mainValue【図書館】&#10;一人当たり面積">
          <a:extLst>
            <a:ext uri="{FF2B5EF4-FFF2-40B4-BE49-F238E27FC236}">
              <a16:creationId xmlns:a16="http://schemas.microsoft.com/office/drawing/2014/main" id="{00000000-0008-0000-0200-000080000000}"/>
            </a:ext>
          </a:extLst>
        </xdr:cNvPr>
        <xdr:cNvSpPr txBox="1"/>
      </xdr:nvSpPr>
      <xdr:spPr>
        <a:xfrm>
          <a:off x="6864427" y="5845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00000000-0008-0000-0200-000081000000}"/>
            </a:ext>
          </a:extLst>
        </xdr:cNvPr>
        <xdr:cNvSpPr/>
      </xdr:nvSpPr>
      <xdr:spPr>
        <a:xfrm>
          <a:off x="6858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00000000-0008-0000-0200-000082000000}"/>
            </a:ext>
          </a:extLst>
        </xdr:cNvPr>
        <xdr:cNvSpPr/>
      </xdr:nvSpPr>
      <xdr:spPr>
        <a:xfrm>
          <a:off x="8128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00000000-0008-0000-0200-000083000000}"/>
            </a:ext>
          </a:extLst>
        </xdr:cNvPr>
        <xdr:cNvSpPr/>
      </xdr:nvSpPr>
      <xdr:spPr>
        <a:xfrm>
          <a:off x="8128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00000000-0008-0000-0200-000084000000}"/>
            </a:ext>
          </a:extLst>
        </xdr:cNvPr>
        <xdr:cNvSpPr/>
      </xdr:nvSpPr>
      <xdr:spPr>
        <a:xfrm>
          <a:off x="17145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00000000-0008-0000-0200-000085000000}"/>
            </a:ext>
          </a:extLst>
        </xdr:cNvPr>
        <xdr:cNvSpPr/>
      </xdr:nvSpPr>
      <xdr:spPr>
        <a:xfrm>
          <a:off x="17145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00000000-0008-0000-0200-000086000000}"/>
            </a:ext>
          </a:extLst>
        </xdr:cNvPr>
        <xdr:cNvSpPr/>
      </xdr:nvSpPr>
      <xdr:spPr>
        <a:xfrm>
          <a:off x="2743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2743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6858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00000000-0008-0000-0200-000089000000}"/>
            </a:ext>
          </a:extLst>
        </xdr:cNvPr>
        <xdr:cNvSpPr txBox="1"/>
      </xdr:nvSpPr>
      <xdr:spPr>
        <a:xfrm>
          <a:off x="6667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6858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27577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685800" y="1064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275771" y="1050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a:off x="685800" y="1027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339891" y="1013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a:extLst>
            <a:ext uri="{FF2B5EF4-FFF2-40B4-BE49-F238E27FC236}">
              <a16:creationId xmlns:a16="http://schemas.microsoft.com/office/drawing/2014/main" id="{00000000-0008-0000-0200-000090000000}"/>
            </a:ext>
          </a:extLst>
        </xdr:cNvPr>
        <xdr:cNvCxnSpPr/>
      </xdr:nvCxnSpPr>
      <xdr:spPr>
        <a:xfrm>
          <a:off x="685800" y="990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339891" y="977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a:extLst>
            <a:ext uri="{FF2B5EF4-FFF2-40B4-BE49-F238E27FC236}">
              <a16:creationId xmlns:a16="http://schemas.microsoft.com/office/drawing/2014/main" id="{00000000-0008-0000-0200-000092000000}"/>
            </a:ext>
          </a:extLst>
        </xdr:cNvPr>
        <xdr:cNvCxnSpPr/>
      </xdr:nvCxnSpPr>
      <xdr:spPr>
        <a:xfrm>
          <a:off x="685800" y="9544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339891" y="940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a:off x="685800" y="9175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339891" y="9039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a:off x="6858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384961" y="8671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a:extLst>
            <a:ext uri="{FF2B5EF4-FFF2-40B4-BE49-F238E27FC236}">
              <a16:creationId xmlns:a16="http://schemas.microsoft.com/office/drawing/2014/main" id="{00000000-0008-0000-0200-000098000000}"/>
            </a:ext>
          </a:extLst>
        </xdr:cNvPr>
        <xdr:cNvSpPr/>
      </xdr:nvSpPr>
      <xdr:spPr>
        <a:xfrm>
          <a:off x="6858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1905</xdr:rowOff>
    </xdr:from>
    <xdr:to>
      <xdr:col>24</xdr:col>
      <xdr:colOff>62865</xdr:colOff>
      <xdr:row>64</xdr:row>
      <xdr:rowOff>76200</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V="1">
          <a:off x="4177665" y="9247505"/>
          <a:ext cx="0" cy="139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54" name="【体育館・プール】&#10;有形固定資産減価償却率最小値テキスト">
          <a:extLst>
            <a:ext uri="{FF2B5EF4-FFF2-40B4-BE49-F238E27FC236}">
              <a16:creationId xmlns:a16="http://schemas.microsoft.com/office/drawing/2014/main" id="{00000000-0008-0000-0200-00009A000000}"/>
            </a:ext>
          </a:extLst>
        </xdr:cNvPr>
        <xdr:cNvSpPr txBox="1"/>
      </xdr:nvSpPr>
      <xdr:spPr>
        <a:xfrm>
          <a:off x="4216400" y="1064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a:off x="4108450" y="10642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120032</xdr:rowOff>
    </xdr:from>
    <xdr:ext cx="405111" cy="259045"/>
    <xdr:sp macro="" textlink="">
      <xdr:nvSpPr>
        <xdr:cNvPr id="156" name="【体育館・プール】&#10;有形固定資産減価償却率最大値テキスト">
          <a:extLst>
            <a:ext uri="{FF2B5EF4-FFF2-40B4-BE49-F238E27FC236}">
              <a16:creationId xmlns:a16="http://schemas.microsoft.com/office/drawing/2014/main" id="{00000000-0008-0000-0200-00009C000000}"/>
            </a:ext>
          </a:extLst>
        </xdr:cNvPr>
        <xdr:cNvSpPr txBox="1"/>
      </xdr:nvSpPr>
      <xdr:spPr>
        <a:xfrm>
          <a:off x="4216400" y="9035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1905</xdr:rowOff>
    </xdr:from>
    <xdr:to>
      <xdr:col>24</xdr:col>
      <xdr:colOff>152400</xdr:colOff>
      <xdr:row>56</xdr:row>
      <xdr:rowOff>1905</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4108450" y="92475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158" name="【体育館・プール】&#10;有形固定資産減価償却率平均値テキスト">
          <a:extLst>
            <a:ext uri="{FF2B5EF4-FFF2-40B4-BE49-F238E27FC236}">
              <a16:creationId xmlns:a16="http://schemas.microsoft.com/office/drawing/2014/main" id="{00000000-0008-0000-0200-00009E000000}"/>
            </a:ext>
          </a:extLst>
        </xdr:cNvPr>
        <xdr:cNvSpPr txBox="1"/>
      </xdr:nvSpPr>
      <xdr:spPr>
        <a:xfrm>
          <a:off x="4216400" y="9772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9" name="フローチャート: 判断 158">
          <a:extLst>
            <a:ext uri="{FF2B5EF4-FFF2-40B4-BE49-F238E27FC236}">
              <a16:creationId xmlns:a16="http://schemas.microsoft.com/office/drawing/2014/main" id="{00000000-0008-0000-0200-00009F000000}"/>
            </a:ext>
          </a:extLst>
        </xdr:cNvPr>
        <xdr:cNvSpPr/>
      </xdr:nvSpPr>
      <xdr:spPr>
        <a:xfrm>
          <a:off x="4127500" y="991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160" name="フローチャート: 判断 159">
          <a:extLst>
            <a:ext uri="{FF2B5EF4-FFF2-40B4-BE49-F238E27FC236}">
              <a16:creationId xmlns:a16="http://schemas.microsoft.com/office/drawing/2014/main" id="{00000000-0008-0000-0200-0000A0000000}"/>
            </a:ext>
          </a:extLst>
        </xdr:cNvPr>
        <xdr:cNvSpPr/>
      </xdr:nvSpPr>
      <xdr:spPr>
        <a:xfrm>
          <a:off x="3384550" y="99053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61" name="フローチャート: 判断 160">
          <a:extLst>
            <a:ext uri="{FF2B5EF4-FFF2-40B4-BE49-F238E27FC236}">
              <a16:creationId xmlns:a16="http://schemas.microsoft.com/office/drawing/2014/main" id="{00000000-0008-0000-0200-0000A1000000}"/>
            </a:ext>
          </a:extLst>
        </xdr:cNvPr>
        <xdr:cNvSpPr/>
      </xdr:nvSpPr>
      <xdr:spPr>
        <a:xfrm>
          <a:off x="2571750" y="98863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124460</xdr:rowOff>
    </xdr:from>
    <xdr:to>
      <xdr:col>10</xdr:col>
      <xdr:colOff>165100</xdr:colOff>
      <xdr:row>60</xdr:row>
      <xdr:rowOff>54610</xdr:rowOff>
    </xdr:to>
    <xdr:sp macro="" textlink="">
      <xdr:nvSpPr>
        <xdr:cNvPr id="162" name="フローチャート: 判断 161">
          <a:extLst>
            <a:ext uri="{FF2B5EF4-FFF2-40B4-BE49-F238E27FC236}">
              <a16:creationId xmlns:a16="http://schemas.microsoft.com/office/drawing/2014/main" id="{00000000-0008-0000-0200-0000A2000000}"/>
            </a:ext>
          </a:extLst>
        </xdr:cNvPr>
        <xdr:cNvSpPr/>
      </xdr:nvSpPr>
      <xdr:spPr>
        <a:xfrm>
          <a:off x="1778000" y="98653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163" name="フローチャート: 判断 162">
          <a:extLst>
            <a:ext uri="{FF2B5EF4-FFF2-40B4-BE49-F238E27FC236}">
              <a16:creationId xmlns:a16="http://schemas.microsoft.com/office/drawing/2014/main" id="{00000000-0008-0000-0200-0000A3000000}"/>
            </a:ext>
          </a:extLst>
        </xdr:cNvPr>
        <xdr:cNvSpPr/>
      </xdr:nvSpPr>
      <xdr:spPr>
        <a:xfrm>
          <a:off x="984250" y="99371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0068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2575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24511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657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857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69215</xdr:rowOff>
    </xdr:from>
    <xdr:to>
      <xdr:col>24</xdr:col>
      <xdr:colOff>114300</xdr:colOff>
      <xdr:row>60</xdr:row>
      <xdr:rowOff>170815</xdr:rowOff>
    </xdr:to>
    <xdr:sp macro="" textlink="">
      <xdr:nvSpPr>
        <xdr:cNvPr id="169" name="楕円 168">
          <a:extLst>
            <a:ext uri="{FF2B5EF4-FFF2-40B4-BE49-F238E27FC236}">
              <a16:creationId xmlns:a16="http://schemas.microsoft.com/office/drawing/2014/main" id="{00000000-0008-0000-0200-0000A9000000}"/>
            </a:ext>
          </a:extLst>
        </xdr:cNvPr>
        <xdr:cNvSpPr/>
      </xdr:nvSpPr>
      <xdr:spPr>
        <a:xfrm>
          <a:off x="4127500" y="99752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47642</xdr:rowOff>
    </xdr:from>
    <xdr:ext cx="405111" cy="259045"/>
    <xdr:sp macro="" textlink="">
      <xdr:nvSpPr>
        <xdr:cNvPr id="170" name="【体育館・プール】&#10;有形固定資産減価償却率該当値テキスト">
          <a:extLst>
            <a:ext uri="{FF2B5EF4-FFF2-40B4-BE49-F238E27FC236}">
              <a16:creationId xmlns:a16="http://schemas.microsoft.com/office/drawing/2014/main" id="{00000000-0008-0000-0200-0000AA000000}"/>
            </a:ext>
          </a:extLst>
        </xdr:cNvPr>
        <xdr:cNvSpPr txBox="1"/>
      </xdr:nvSpPr>
      <xdr:spPr>
        <a:xfrm>
          <a:off x="4216400" y="9953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59690</xdr:rowOff>
    </xdr:from>
    <xdr:to>
      <xdr:col>10</xdr:col>
      <xdr:colOff>165100</xdr:colOff>
      <xdr:row>59</xdr:row>
      <xdr:rowOff>161290</xdr:rowOff>
    </xdr:to>
    <xdr:sp macro="" textlink="">
      <xdr:nvSpPr>
        <xdr:cNvPr id="171" name="楕円 170">
          <a:extLst>
            <a:ext uri="{FF2B5EF4-FFF2-40B4-BE49-F238E27FC236}">
              <a16:creationId xmlns:a16="http://schemas.microsoft.com/office/drawing/2014/main" id="{00000000-0008-0000-0200-0000AB000000}"/>
            </a:ext>
          </a:extLst>
        </xdr:cNvPr>
        <xdr:cNvSpPr/>
      </xdr:nvSpPr>
      <xdr:spPr>
        <a:xfrm>
          <a:off x="1778000" y="980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111142</xdr:rowOff>
    </xdr:from>
    <xdr:ext cx="405111" cy="259045"/>
    <xdr:sp macro="" textlink="">
      <xdr:nvSpPr>
        <xdr:cNvPr id="172" name="n_1aveValue【体育館・プール】&#10;有形固定資産減価償却率">
          <a:extLst>
            <a:ext uri="{FF2B5EF4-FFF2-40B4-BE49-F238E27FC236}">
              <a16:creationId xmlns:a16="http://schemas.microsoft.com/office/drawing/2014/main" id="{00000000-0008-0000-0200-0000AC000000}"/>
            </a:ext>
          </a:extLst>
        </xdr:cNvPr>
        <xdr:cNvSpPr txBox="1"/>
      </xdr:nvSpPr>
      <xdr:spPr>
        <a:xfrm>
          <a:off x="3239144" y="9686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173" name="n_2aveValue【体育館・プール】&#10;有形固定資産減価償却率">
          <a:extLst>
            <a:ext uri="{FF2B5EF4-FFF2-40B4-BE49-F238E27FC236}">
              <a16:creationId xmlns:a16="http://schemas.microsoft.com/office/drawing/2014/main" id="{00000000-0008-0000-0200-0000AD000000}"/>
            </a:ext>
          </a:extLst>
        </xdr:cNvPr>
        <xdr:cNvSpPr txBox="1"/>
      </xdr:nvSpPr>
      <xdr:spPr>
        <a:xfrm>
          <a:off x="2439044" y="9667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45737</xdr:rowOff>
    </xdr:from>
    <xdr:ext cx="405111" cy="259045"/>
    <xdr:sp macro="" textlink="">
      <xdr:nvSpPr>
        <xdr:cNvPr id="174" name="n_3aveValue【体育館・プール】&#10;有形固定資産減価償却率">
          <a:extLst>
            <a:ext uri="{FF2B5EF4-FFF2-40B4-BE49-F238E27FC236}">
              <a16:creationId xmlns:a16="http://schemas.microsoft.com/office/drawing/2014/main" id="{00000000-0008-0000-0200-0000AE000000}"/>
            </a:ext>
          </a:extLst>
        </xdr:cNvPr>
        <xdr:cNvSpPr txBox="1"/>
      </xdr:nvSpPr>
      <xdr:spPr>
        <a:xfrm>
          <a:off x="1645294" y="9951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149242</xdr:rowOff>
    </xdr:from>
    <xdr:ext cx="405111" cy="259045"/>
    <xdr:sp macro="" textlink="">
      <xdr:nvSpPr>
        <xdr:cNvPr id="175" name="n_4aveValue【体育館・プール】&#10;有形固定資産減価償却率">
          <a:extLst>
            <a:ext uri="{FF2B5EF4-FFF2-40B4-BE49-F238E27FC236}">
              <a16:creationId xmlns:a16="http://schemas.microsoft.com/office/drawing/2014/main" id="{00000000-0008-0000-0200-0000AF000000}"/>
            </a:ext>
          </a:extLst>
        </xdr:cNvPr>
        <xdr:cNvSpPr txBox="1"/>
      </xdr:nvSpPr>
      <xdr:spPr>
        <a:xfrm>
          <a:off x="851544" y="9725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6367</xdr:rowOff>
    </xdr:from>
    <xdr:ext cx="405111" cy="259045"/>
    <xdr:sp macro="" textlink="">
      <xdr:nvSpPr>
        <xdr:cNvPr id="176" name="n_3mainValue【体育館・プール】&#10;有形固定資産減価償却率">
          <a:extLst>
            <a:ext uri="{FF2B5EF4-FFF2-40B4-BE49-F238E27FC236}">
              <a16:creationId xmlns:a16="http://schemas.microsoft.com/office/drawing/2014/main" id="{00000000-0008-0000-0200-0000B0000000}"/>
            </a:ext>
          </a:extLst>
        </xdr:cNvPr>
        <xdr:cNvSpPr txBox="1"/>
      </xdr:nvSpPr>
      <xdr:spPr>
        <a:xfrm>
          <a:off x="1645294" y="958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595630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60642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60642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69850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69850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a:extLst>
            <a:ext uri="{FF2B5EF4-FFF2-40B4-BE49-F238E27FC236}">
              <a16:creationId xmlns:a16="http://schemas.microsoft.com/office/drawing/2014/main" id="{00000000-0008-0000-0200-0000B6000000}"/>
            </a:ext>
          </a:extLst>
        </xdr:cNvPr>
        <xdr:cNvSpPr/>
      </xdr:nvSpPr>
      <xdr:spPr>
        <a:xfrm>
          <a:off x="8013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a:extLst>
            <a:ext uri="{FF2B5EF4-FFF2-40B4-BE49-F238E27FC236}">
              <a16:creationId xmlns:a16="http://schemas.microsoft.com/office/drawing/2014/main" id="{00000000-0008-0000-0200-0000B7000000}"/>
            </a:ext>
          </a:extLst>
        </xdr:cNvPr>
        <xdr:cNvSpPr/>
      </xdr:nvSpPr>
      <xdr:spPr>
        <a:xfrm>
          <a:off x="8013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a:extLst>
            <a:ext uri="{FF2B5EF4-FFF2-40B4-BE49-F238E27FC236}">
              <a16:creationId xmlns:a16="http://schemas.microsoft.com/office/drawing/2014/main" id="{00000000-0008-0000-0200-0000B8000000}"/>
            </a:ext>
          </a:extLst>
        </xdr:cNvPr>
        <xdr:cNvSpPr/>
      </xdr:nvSpPr>
      <xdr:spPr>
        <a:xfrm>
          <a:off x="595630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591820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5956300" y="1101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a:off x="5956300" y="1069702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5527221" y="105611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9" name="直線コネクタ 188">
          <a:extLst>
            <a:ext uri="{FF2B5EF4-FFF2-40B4-BE49-F238E27FC236}">
              <a16:creationId xmlns:a16="http://schemas.microsoft.com/office/drawing/2014/main" id="{00000000-0008-0000-0200-0000BD000000}"/>
            </a:ext>
          </a:extLst>
        </xdr:cNvPr>
        <xdr:cNvCxnSpPr/>
      </xdr:nvCxnSpPr>
      <xdr:spPr>
        <a:xfrm>
          <a:off x="5956300" y="103831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5527221" y="102409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5956300" y="1006928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2" name="テキスト ボックス 191">
          <a:extLst>
            <a:ext uri="{FF2B5EF4-FFF2-40B4-BE49-F238E27FC236}">
              <a16:creationId xmlns:a16="http://schemas.microsoft.com/office/drawing/2014/main" id="{00000000-0008-0000-0200-0000C0000000}"/>
            </a:ext>
          </a:extLst>
        </xdr:cNvPr>
        <xdr:cNvSpPr txBox="1"/>
      </xdr:nvSpPr>
      <xdr:spPr>
        <a:xfrm>
          <a:off x="5527221" y="9927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5956300" y="974906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4" name="テキスト ボックス 193">
          <a:extLst>
            <a:ext uri="{FF2B5EF4-FFF2-40B4-BE49-F238E27FC236}">
              <a16:creationId xmlns:a16="http://schemas.microsoft.com/office/drawing/2014/main" id="{00000000-0008-0000-0200-0000C2000000}"/>
            </a:ext>
          </a:extLst>
        </xdr:cNvPr>
        <xdr:cNvSpPr txBox="1"/>
      </xdr:nvSpPr>
      <xdr:spPr>
        <a:xfrm>
          <a:off x="5527221" y="96131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5956300" y="94351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6" name="テキスト ボックス 195">
          <a:extLst>
            <a:ext uri="{FF2B5EF4-FFF2-40B4-BE49-F238E27FC236}">
              <a16:creationId xmlns:a16="http://schemas.microsoft.com/office/drawing/2014/main" id="{00000000-0008-0000-0200-0000C4000000}"/>
            </a:ext>
          </a:extLst>
        </xdr:cNvPr>
        <xdr:cNvSpPr txBox="1"/>
      </xdr:nvSpPr>
      <xdr:spPr>
        <a:xfrm>
          <a:off x="5527221" y="92993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5956300" y="91213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5527221" y="89854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5956300" y="880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552722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体育館・プール】&#10;一人当たり面積グラフ枠">
          <a:extLst>
            <a:ext uri="{FF2B5EF4-FFF2-40B4-BE49-F238E27FC236}">
              <a16:creationId xmlns:a16="http://schemas.microsoft.com/office/drawing/2014/main" id="{00000000-0008-0000-0200-0000C9000000}"/>
            </a:ext>
          </a:extLst>
        </xdr:cNvPr>
        <xdr:cNvSpPr/>
      </xdr:nvSpPr>
      <xdr:spPr>
        <a:xfrm>
          <a:off x="595630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2722</xdr:rowOff>
    </xdr:from>
    <xdr:to>
      <xdr:col>54</xdr:col>
      <xdr:colOff>189865</xdr:colOff>
      <xdr:row>64</xdr:row>
      <xdr:rowOff>87085</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flipV="1">
          <a:off x="9429115" y="9083222"/>
          <a:ext cx="0" cy="1570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90912</xdr:rowOff>
    </xdr:from>
    <xdr:ext cx="469744" cy="259045"/>
    <xdr:sp macro="" textlink="">
      <xdr:nvSpPr>
        <xdr:cNvPr id="203" name="【体育館・プール】&#10;一人当たり面積最小値テキスト">
          <a:extLst>
            <a:ext uri="{FF2B5EF4-FFF2-40B4-BE49-F238E27FC236}">
              <a16:creationId xmlns:a16="http://schemas.microsoft.com/office/drawing/2014/main" id="{00000000-0008-0000-0200-0000CB000000}"/>
            </a:ext>
          </a:extLst>
        </xdr:cNvPr>
        <xdr:cNvSpPr txBox="1"/>
      </xdr:nvSpPr>
      <xdr:spPr>
        <a:xfrm>
          <a:off x="9467850" y="1065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87085</xdr:rowOff>
    </xdr:from>
    <xdr:to>
      <xdr:col>55</xdr:col>
      <xdr:colOff>88900</xdr:colOff>
      <xdr:row>64</xdr:row>
      <xdr:rowOff>87085</xdr:rowOff>
    </xdr:to>
    <xdr:cxnSp macro="">
      <xdr:nvCxnSpPr>
        <xdr:cNvPr id="204" name="直線コネクタ 203">
          <a:extLst>
            <a:ext uri="{FF2B5EF4-FFF2-40B4-BE49-F238E27FC236}">
              <a16:creationId xmlns:a16="http://schemas.microsoft.com/office/drawing/2014/main" id="{00000000-0008-0000-0200-0000CC000000}"/>
            </a:ext>
          </a:extLst>
        </xdr:cNvPr>
        <xdr:cNvCxnSpPr/>
      </xdr:nvCxnSpPr>
      <xdr:spPr>
        <a:xfrm>
          <a:off x="9359900" y="106534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120849</xdr:rowOff>
    </xdr:from>
    <xdr:ext cx="469744" cy="259045"/>
    <xdr:sp macro="" textlink="">
      <xdr:nvSpPr>
        <xdr:cNvPr id="205" name="【体育館・プール】&#10;一人当たり面積最大値テキスト">
          <a:extLst>
            <a:ext uri="{FF2B5EF4-FFF2-40B4-BE49-F238E27FC236}">
              <a16:creationId xmlns:a16="http://schemas.microsoft.com/office/drawing/2014/main" id="{00000000-0008-0000-0200-0000CD000000}"/>
            </a:ext>
          </a:extLst>
        </xdr:cNvPr>
        <xdr:cNvSpPr txBox="1"/>
      </xdr:nvSpPr>
      <xdr:spPr>
        <a:xfrm>
          <a:off x="9467850" y="887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2722</xdr:rowOff>
    </xdr:from>
    <xdr:to>
      <xdr:col>55</xdr:col>
      <xdr:colOff>88900</xdr:colOff>
      <xdr:row>55</xdr:row>
      <xdr:rowOff>2722</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a:off x="9359900" y="90832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2557</xdr:rowOff>
    </xdr:from>
    <xdr:ext cx="469744" cy="259045"/>
    <xdr:sp macro="" textlink="">
      <xdr:nvSpPr>
        <xdr:cNvPr id="207" name="【体育館・プール】&#10;一人当たり面積平均値テキスト">
          <a:extLst>
            <a:ext uri="{FF2B5EF4-FFF2-40B4-BE49-F238E27FC236}">
              <a16:creationId xmlns:a16="http://schemas.microsoft.com/office/drawing/2014/main" id="{00000000-0008-0000-0200-0000CF000000}"/>
            </a:ext>
          </a:extLst>
        </xdr:cNvPr>
        <xdr:cNvSpPr txBox="1"/>
      </xdr:nvSpPr>
      <xdr:spPr>
        <a:xfrm>
          <a:off x="9467850" y="10073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151130</xdr:rowOff>
    </xdr:from>
    <xdr:to>
      <xdr:col>55</xdr:col>
      <xdr:colOff>50800</xdr:colOff>
      <xdr:row>62</xdr:row>
      <xdr:rowOff>81280</xdr:rowOff>
    </xdr:to>
    <xdr:sp macro="" textlink="">
      <xdr:nvSpPr>
        <xdr:cNvPr id="208" name="フローチャート: 判断 207">
          <a:extLst>
            <a:ext uri="{FF2B5EF4-FFF2-40B4-BE49-F238E27FC236}">
              <a16:creationId xmlns:a16="http://schemas.microsoft.com/office/drawing/2014/main" id="{00000000-0008-0000-0200-0000D0000000}"/>
            </a:ext>
          </a:extLst>
        </xdr:cNvPr>
        <xdr:cNvSpPr/>
      </xdr:nvSpPr>
      <xdr:spPr>
        <a:xfrm>
          <a:off x="9398000" y="102222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209" name="フローチャート: 判断 208">
          <a:extLst>
            <a:ext uri="{FF2B5EF4-FFF2-40B4-BE49-F238E27FC236}">
              <a16:creationId xmlns:a16="http://schemas.microsoft.com/office/drawing/2014/main" id="{00000000-0008-0000-0200-0000D1000000}"/>
            </a:ext>
          </a:extLst>
        </xdr:cNvPr>
        <xdr:cNvSpPr/>
      </xdr:nvSpPr>
      <xdr:spPr>
        <a:xfrm>
          <a:off x="8636000" y="102352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159838</xdr:rowOff>
    </xdr:from>
    <xdr:to>
      <xdr:col>46</xdr:col>
      <xdr:colOff>38100</xdr:colOff>
      <xdr:row>62</xdr:row>
      <xdr:rowOff>89988</xdr:rowOff>
    </xdr:to>
    <xdr:sp macro="" textlink="">
      <xdr:nvSpPr>
        <xdr:cNvPr id="210" name="フローチャート: 判断 209">
          <a:extLst>
            <a:ext uri="{FF2B5EF4-FFF2-40B4-BE49-F238E27FC236}">
              <a16:creationId xmlns:a16="http://schemas.microsoft.com/office/drawing/2014/main" id="{00000000-0008-0000-0200-0000D2000000}"/>
            </a:ext>
          </a:extLst>
        </xdr:cNvPr>
        <xdr:cNvSpPr/>
      </xdr:nvSpPr>
      <xdr:spPr>
        <a:xfrm>
          <a:off x="7842250" y="102309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159838</xdr:rowOff>
    </xdr:from>
    <xdr:to>
      <xdr:col>41</xdr:col>
      <xdr:colOff>101600</xdr:colOff>
      <xdr:row>62</xdr:row>
      <xdr:rowOff>89988</xdr:rowOff>
    </xdr:to>
    <xdr:sp macro="" textlink="">
      <xdr:nvSpPr>
        <xdr:cNvPr id="211" name="フローチャート: 判断 210">
          <a:extLst>
            <a:ext uri="{FF2B5EF4-FFF2-40B4-BE49-F238E27FC236}">
              <a16:creationId xmlns:a16="http://schemas.microsoft.com/office/drawing/2014/main" id="{00000000-0008-0000-0200-0000D3000000}"/>
            </a:ext>
          </a:extLst>
        </xdr:cNvPr>
        <xdr:cNvSpPr/>
      </xdr:nvSpPr>
      <xdr:spPr>
        <a:xfrm>
          <a:off x="7029450" y="102309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34109</xdr:rowOff>
    </xdr:from>
    <xdr:to>
      <xdr:col>36</xdr:col>
      <xdr:colOff>165100</xdr:colOff>
      <xdr:row>62</xdr:row>
      <xdr:rowOff>135709</xdr:rowOff>
    </xdr:to>
    <xdr:sp macro="" textlink="">
      <xdr:nvSpPr>
        <xdr:cNvPr id="212" name="フローチャート: 判断 211">
          <a:extLst>
            <a:ext uri="{FF2B5EF4-FFF2-40B4-BE49-F238E27FC236}">
              <a16:creationId xmlns:a16="http://schemas.microsoft.com/office/drawing/2014/main" id="{00000000-0008-0000-0200-0000D4000000}"/>
            </a:ext>
          </a:extLst>
        </xdr:cNvPr>
        <xdr:cNvSpPr/>
      </xdr:nvSpPr>
      <xdr:spPr>
        <a:xfrm>
          <a:off x="6235700" y="1027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92583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8515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7715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90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6115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123372</xdr:rowOff>
    </xdr:from>
    <xdr:to>
      <xdr:col>55</xdr:col>
      <xdr:colOff>50800</xdr:colOff>
      <xdr:row>63</xdr:row>
      <xdr:rowOff>53522</xdr:rowOff>
    </xdr:to>
    <xdr:sp macro="" textlink="">
      <xdr:nvSpPr>
        <xdr:cNvPr id="218" name="楕円 217">
          <a:extLst>
            <a:ext uri="{FF2B5EF4-FFF2-40B4-BE49-F238E27FC236}">
              <a16:creationId xmlns:a16="http://schemas.microsoft.com/office/drawing/2014/main" id="{00000000-0008-0000-0200-0000DA000000}"/>
            </a:ext>
          </a:extLst>
        </xdr:cNvPr>
        <xdr:cNvSpPr/>
      </xdr:nvSpPr>
      <xdr:spPr>
        <a:xfrm>
          <a:off x="9398000" y="1035957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101799</xdr:rowOff>
    </xdr:from>
    <xdr:ext cx="469744" cy="259045"/>
    <xdr:sp macro="" textlink="">
      <xdr:nvSpPr>
        <xdr:cNvPr id="219" name="【体育館・プール】&#10;一人当たり面積該当値テキスト">
          <a:extLst>
            <a:ext uri="{FF2B5EF4-FFF2-40B4-BE49-F238E27FC236}">
              <a16:creationId xmlns:a16="http://schemas.microsoft.com/office/drawing/2014/main" id="{00000000-0008-0000-0200-0000DB000000}"/>
            </a:ext>
          </a:extLst>
        </xdr:cNvPr>
        <xdr:cNvSpPr txBox="1"/>
      </xdr:nvSpPr>
      <xdr:spPr>
        <a:xfrm>
          <a:off x="9467850" y="1033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127726</xdr:rowOff>
    </xdr:from>
    <xdr:to>
      <xdr:col>41</xdr:col>
      <xdr:colOff>101600</xdr:colOff>
      <xdr:row>63</xdr:row>
      <xdr:rowOff>57876</xdr:rowOff>
    </xdr:to>
    <xdr:sp macro="" textlink="">
      <xdr:nvSpPr>
        <xdr:cNvPr id="220" name="楕円 219">
          <a:extLst>
            <a:ext uri="{FF2B5EF4-FFF2-40B4-BE49-F238E27FC236}">
              <a16:creationId xmlns:a16="http://schemas.microsoft.com/office/drawing/2014/main" id="{00000000-0008-0000-0200-0000DC000000}"/>
            </a:ext>
          </a:extLst>
        </xdr:cNvPr>
        <xdr:cNvSpPr/>
      </xdr:nvSpPr>
      <xdr:spPr>
        <a:xfrm>
          <a:off x="7029450" y="103639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110870</xdr:rowOff>
    </xdr:from>
    <xdr:ext cx="469744" cy="259045"/>
    <xdr:sp macro="" textlink="">
      <xdr:nvSpPr>
        <xdr:cNvPr id="221" name="n_1aveValue【体育館・プール】&#10;一人当たり面積">
          <a:extLst>
            <a:ext uri="{FF2B5EF4-FFF2-40B4-BE49-F238E27FC236}">
              <a16:creationId xmlns:a16="http://schemas.microsoft.com/office/drawing/2014/main" id="{00000000-0008-0000-0200-0000DD000000}"/>
            </a:ext>
          </a:extLst>
        </xdr:cNvPr>
        <xdr:cNvSpPr txBox="1"/>
      </xdr:nvSpPr>
      <xdr:spPr>
        <a:xfrm>
          <a:off x="8458277" y="1001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106515</xdr:rowOff>
    </xdr:from>
    <xdr:ext cx="469744" cy="259045"/>
    <xdr:sp macro="" textlink="">
      <xdr:nvSpPr>
        <xdr:cNvPr id="222" name="n_2aveValue【体育館・プール】&#10;一人当たり面積">
          <a:extLst>
            <a:ext uri="{FF2B5EF4-FFF2-40B4-BE49-F238E27FC236}">
              <a16:creationId xmlns:a16="http://schemas.microsoft.com/office/drawing/2014/main" id="{00000000-0008-0000-0200-0000DE000000}"/>
            </a:ext>
          </a:extLst>
        </xdr:cNvPr>
        <xdr:cNvSpPr txBox="1"/>
      </xdr:nvSpPr>
      <xdr:spPr>
        <a:xfrm>
          <a:off x="7677227" y="10012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106515</xdr:rowOff>
    </xdr:from>
    <xdr:ext cx="469744" cy="259045"/>
    <xdr:sp macro="" textlink="">
      <xdr:nvSpPr>
        <xdr:cNvPr id="223" name="n_3aveValue【体育館・プール】&#10;一人当たり面積">
          <a:extLst>
            <a:ext uri="{FF2B5EF4-FFF2-40B4-BE49-F238E27FC236}">
              <a16:creationId xmlns:a16="http://schemas.microsoft.com/office/drawing/2014/main" id="{00000000-0008-0000-0200-0000DF000000}"/>
            </a:ext>
          </a:extLst>
        </xdr:cNvPr>
        <xdr:cNvSpPr txBox="1"/>
      </xdr:nvSpPr>
      <xdr:spPr>
        <a:xfrm>
          <a:off x="6864427" y="10012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152236</xdr:rowOff>
    </xdr:from>
    <xdr:ext cx="469744" cy="259045"/>
    <xdr:sp macro="" textlink="">
      <xdr:nvSpPr>
        <xdr:cNvPr id="224" name="n_4aveValue【体育館・プール】&#10;一人当たり面積">
          <a:extLst>
            <a:ext uri="{FF2B5EF4-FFF2-40B4-BE49-F238E27FC236}">
              <a16:creationId xmlns:a16="http://schemas.microsoft.com/office/drawing/2014/main" id="{00000000-0008-0000-0200-0000E0000000}"/>
            </a:ext>
          </a:extLst>
        </xdr:cNvPr>
        <xdr:cNvSpPr txBox="1"/>
      </xdr:nvSpPr>
      <xdr:spPr>
        <a:xfrm>
          <a:off x="6070677" y="1005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49003</xdr:rowOff>
    </xdr:from>
    <xdr:ext cx="469744" cy="259045"/>
    <xdr:sp macro="" textlink="">
      <xdr:nvSpPr>
        <xdr:cNvPr id="225" name="n_3mainValue【体育館・プール】&#10;一人当たり面積">
          <a:extLst>
            <a:ext uri="{FF2B5EF4-FFF2-40B4-BE49-F238E27FC236}">
              <a16:creationId xmlns:a16="http://schemas.microsoft.com/office/drawing/2014/main" id="{00000000-0008-0000-0200-0000E1000000}"/>
            </a:ext>
          </a:extLst>
        </xdr:cNvPr>
        <xdr:cNvSpPr txBox="1"/>
      </xdr:nvSpPr>
      <xdr:spPr>
        <a:xfrm>
          <a:off x="6864427" y="1045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6858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8128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8128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17145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17145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2743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2" name="正方形/長方形 231">
          <a:extLst>
            <a:ext uri="{FF2B5EF4-FFF2-40B4-BE49-F238E27FC236}">
              <a16:creationId xmlns:a16="http://schemas.microsoft.com/office/drawing/2014/main" id="{00000000-0008-0000-0200-0000E8000000}"/>
            </a:ext>
          </a:extLst>
        </xdr:cNvPr>
        <xdr:cNvSpPr/>
      </xdr:nvSpPr>
      <xdr:spPr>
        <a:xfrm>
          <a:off x="2743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3" name="正方形/長方形 232">
          <a:extLst>
            <a:ext uri="{FF2B5EF4-FFF2-40B4-BE49-F238E27FC236}">
              <a16:creationId xmlns:a16="http://schemas.microsoft.com/office/drawing/2014/main" id="{00000000-0008-0000-0200-0000E9000000}"/>
            </a:ext>
          </a:extLst>
        </xdr:cNvPr>
        <xdr:cNvSpPr/>
      </xdr:nvSpPr>
      <xdr:spPr>
        <a:xfrm>
          <a:off x="6858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6667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6858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275771" y="1453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685800" y="1431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27577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a:off x="685800" y="1394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339891" y="1380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a:off x="6858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339891" y="13440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685800" y="1320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339891" y="1307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a:off x="685800" y="12846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339891" y="12710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a:off x="6858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384961" y="123418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福祉施設】&#10;有形固定資産減価償却率グラフ枠">
          <a:extLst>
            <a:ext uri="{FF2B5EF4-FFF2-40B4-BE49-F238E27FC236}">
              <a16:creationId xmlns:a16="http://schemas.microsoft.com/office/drawing/2014/main" id="{00000000-0008-0000-0200-0000F9000000}"/>
            </a:ext>
          </a:extLst>
        </xdr:cNvPr>
        <xdr:cNvSpPr/>
      </xdr:nvSpPr>
      <xdr:spPr>
        <a:xfrm>
          <a:off x="6858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43814</xdr:rowOff>
    </xdr:from>
    <xdr:to>
      <xdr:col>24</xdr:col>
      <xdr:colOff>62865</xdr:colOff>
      <xdr:row>86</xdr:row>
      <xdr:rowOff>114300</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flipV="1">
          <a:off x="4177665" y="12756514"/>
          <a:ext cx="0" cy="1556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51" name="【福祉施設】&#10;有形固定資産減価償却率最小値テキスト">
          <a:extLst>
            <a:ext uri="{FF2B5EF4-FFF2-40B4-BE49-F238E27FC236}">
              <a16:creationId xmlns:a16="http://schemas.microsoft.com/office/drawing/2014/main" id="{00000000-0008-0000-0200-0000FB000000}"/>
            </a:ext>
          </a:extLst>
        </xdr:cNvPr>
        <xdr:cNvSpPr txBox="1"/>
      </xdr:nvSpPr>
      <xdr:spPr>
        <a:xfrm>
          <a:off x="4216400"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4108450" y="14312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161941</xdr:rowOff>
    </xdr:from>
    <xdr:ext cx="405111" cy="259045"/>
    <xdr:sp macro="" textlink="">
      <xdr:nvSpPr>
        <xdr:cNvPr id="253" name="【福祉施設】&#10;有形固定資産減価償却率最大値テキスト">
          <a:extLst>
            <a:ext uri="{FF2B5EF4-FFF2-40B4-BE49-F238E27FC236}">
              <a16:creationId xmlns:a16="http://schemas.microsoft.com/office/drawing/2014/main" id="{00000000-0008-0000-0200-0000FD000000}"/>
            </a:ext>
          </a:extLst>
        </xdr:cNvPr>
        <xdr:cNvSpPr txBox="1"/>
      </xdr:nvSpPr>
      <xdr:spPr>
        <a:xfrm>
          <a:off x="4216400" y="12544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43814</xdr:rowOff>
    </xdr:from>
    <xdr:to>
      <xdr:col>24</xdr:col>
      <xdr:colOff>152400</xdr:colOff>
      <xdr:row>77</xdr:row>
      <xdr:rowOff>43814</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a:off x="4108450" y="127565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137813</xdr:rowOff>
    </xdr:from>
    <xdr:ext cx="405111" cy="259045"/>
    <xdr:sp macro="" textlink="">
      <xdr:nvSpPr>
        <xdr:cNvPr id="255" name="【福祉施設】&#10;有形固定資産減価償却率平均値テキスト">
          <a:extLst>
            <a:ext uri="{FF2B5EF4-FFF2-40B4-BE49-F238E27FC236}">
              <a16:creationId xmlns:a16="http://schemas.microsoft.com/office/drawing/2014/main" id="{00000000-0008-0000-0200-0000FF000000}"/>
            </a:ext>
          </a:extLst>
        </xdr:cNvPr>
        <xdr:cNvSpPr txBox="1"/>
      </xdr:nvSpPr>
      <xdr:spPr>
        <a:xfrm>
          <a:off x="4216400" y="13345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56" name="フローチャート: 判断 255">
          <a:extLst>
            <a:ext uri="{FF2B5EF4-FFF2-40B4-BE49-F238E27FC236}">
              <a16:creationId xmlns:a16="http://schemas.microsoft.com/office/drawing/2014/main" id="{00000000-0008-0000-0200-000000010000}"/>
            </a:ext>
          </a:extLst>
        </xdr:cNvPr>
        <xdr:cNvSpPr/>
      </xdr:nvSpPr>
      <xdr:spPr>
        <a:xfrm>
          <a:off x="4127500" y="134880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257" name="フローチャート: 判断 256">
          <a:extLst>
            <a:ext uri="{FF2B5EF4-FFF2-40B4-BE49-F238E27FC236}">
              <a16:creationId xmlns:a16="http://schemas.microsoft.com/office/drawing/2014/main" id="{00000000-0008-0000-0200-000001010000}"/>
            </a:ext>
          </a:extLst>
        </xdr:cNvPr>
        <xdr:cNvSpPr/>
      </xdr:nvSpPr>
      <xdr:spPr>
        <a:xfrm>
          <a:off x="3384550" y="134308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2539</xdr:rowOff>
    </xdr:from>
    <xdr:to>
      <xdr:col>15</xdr:col>
      <xdr:colOff>101600</xdr:colOff>
      <xdr:row>81</xdr:row>
      <xdr:rowOff>104139</xdr:rowOff>
    </xdr:to>
    <xdr:sp macro="" textlink="">
      <xdr:nvSpPr>
        <xdr:cNvPr id="258" name="フローチャート: 判断 257">
          <a:extLst>
            <a:ext uri="{FF2B5EF4-FFF2-40B4-BE49-F238E27FC236}">
              <a16:creationId xmlns:a16="http://schemas.microsoft.com/office/drawing/2014/main" id="{00000000-0008-0000-0200-000002010000}"/>
            </a:ext>
          </a:extLst>
        </xdr:cNvPr>
        <xdr:cNvSpPr/>
      </xdr:nvSpPr>
      <xdr:spPr>
        <a:xfrm>
          <a:off x="2571750" y="1337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137795</xdr:rowOff>
    </xdr:from>
    <xdr:to>
      <xdr:col>10</xdr:col>
      <xdr:colOff>165100</xdr:colOff>
      <xdr:row>81</xdr:row>
      <xdr:rowOff>67945</xdr:rowOff>
    </xdr:to>
    <xdr:sp macro="" textlink="">
      <xdr:nvSpPr>
        <xdr:cNvPr id="259" name="フローチャート: 判断 258">
          <a:extLst>
            <a:ext uri="{FF2B5EF4-FFF2-40B4-BE49-F238E27FC236}">
              <a16:creationId xmlns:a16="http://schemas.microsoft.com/office/drawing/2014/main" id="{00000000-0008-0000-0200-000003010000}"/>
            </a:ext>
          </a:extLst>
        </xdr:cNvPr>
        <xdr:cNvSpPr/>
      </xdr:nvSpPr>
      <xdr:spPr>
        <a:xfrm>
          <a:off x="1778000" y="133457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10161</xdr:rowOff>
    </xdr:from>
    <xdr:to>
      <xdr:col>6</xdr:col>
      <xdr:colOff>38100</xdr:colOff>
      <xdr:row>81</xdr:row>
      <xdr:rowOff>111761</xdr:rowOff>
    </xdr:to>
    <xdr:sp macro="" textlink="">
      <xdr:nvSpPr>
        <xdr:cNvPr id="260" name="フローチャート: 判断 259">
          <a:extLst>
            <a:ext uri="{FF2B5EF4-FFF2-40B4-BE49-F238E27FC236}">
              <a16:creationId xmlns:a16="http://schemas.microsoft.com/office/drawing/2014/main" id="{00000000-0008-0000-0200-000004010000}"/>
            </a:ext>
          </a:extLst>
        </xdr:cNvPr>
        <xdr:cNvSpPr/>
      </xdr:nvSpPr>
      <xdr:spPr>
        <a:xfrm>
          <a:off x="984250" y="133832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40068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32575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24511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1657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857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107314</xdr:rowOff>
    </xdr:from>
    <xdr:to>
      <xdr:col>24</xdr:col>
      <xdr:colOff>114300</xdr:colOff>
      <xdr:row>84</xdr:row>
      <xdr:rowOff>37464</xdr:rowOff>
    </xdr:to>
    <xdr:sp macro="" textlink="">
      <xdr:nvSpPr>
        <xdr:cNvPr id="266" name="楕円 265">
          <a:extLst>
            <a:ext uri="{FF2B5EF4-FFF2-40B4-BE49-F238E27FC236}">
              <a16:creationId xmlns:a16="http://schemas.microsoft.com/office/drawing/2014/main" id="{00000000-0008-0000-0200-00000A010000}"/>
            </a:ext>
          </a:extLst>
        </xdr:cNvPr>
        <xdr:cNvSpPr/>
      </xdr:nvSpPr>
      <xdr:spPr>
        <a:xfrm>
          <a:off x="4127500" y="138106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85741</xdr:rowOff>
    </xdr:from>
    <xdr:ext cx="405111" cy="259045"/>
    <xdr:sp macro="" textlink="">
      <xdr:nvSpPr>
        <xdr:cNvPr id="267" name="【福祉施設】&#10;有形固定資産減価償却率該当値テキスト">
          <a:extLst>
            <a:ext uri="{FF2B5EF4-FFF2-40B4-BE49-F238E27FC236}">
              <a16:creationId xmlns:a16="http://schemas.microsoft.com/office/drawing/2014/main" id="{00000000-0008-0000-0200-00000B010000}"/>
            </a:ext>
          </a:extLst>
        </xdr:cNvPr>
        <xdr:cNvSpPr txBox="1"/>
      </xdr:nvSpPr>
      <xdr:spPr>
        <a:xfrm>
          <a:off x="4216400"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4463</xdr:rowOff>
    </xdr:from>
    <xdr:ext cx="405111" cy="259045"/>
    <xdr:sp macro="" textlink="">
      <xdr:nvSpPr>
        <xdr:cNvPr id="268" name="n_1aveValue【福祉施設】&#10;有形固定資産減価償却率">
          <a:extLst>
            <a:ext uri="{FF2B5EF4-FFF2-40B4-BE49-F238E27FC236}">
              <a16:creationId xmlns:a16="http://schemas.microsoft.com/office/drawing/2014/main" id="{00000000-0008-0000-0200-00000C010000}"/>
            </a:ext>
          </a:extLst>
        </xdr:cNvPr>
        <xdr:cNvSpPr txBox="1"/>
      </xdr:nvSpPr>
      <xdr:spPr>
        <a:xfrm>
          <a:off x="3239144" y="13212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120666</xdr:rowOff>
    </xdr:from>
    <xdr:ext cx="405111" cy="259045"/>
    <xdr:sp macro="" textlink="">
      <xdr:nvSpPr>
        <xdr:cNvPr id="269" name="n_2aveValue【福祉施設】&#10;有形固定資産減価償却率">
          <a:extLst>
            <a:ext uri="{FF2B5EF4-FFF2-40B4-BE49-F238E27FC236}">
              <a16:creationId xmlns:a16="http://schemas.microsoft.com/office/drawing/2014/main" id="{00000000-0008-0000-0200-00000D010000}"/>
            </a:ext>
          </a:extLst>
        </xdr:cNvPr>
        <xdr:cNvSpPr txBox="1"/>
      </xdr:nvSpPr>
      <xdr:spPr>
        <a:xfrm>
          <a:off x="2439044"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84472</xdr:rowOff>
    </xdr:from>
    <xdr:ext cx="405111" cy="259045"/>
    <xdr:sp macro="" textlink="">
      <xdr:nvSpPr>
        <xdr:cNvPr id="270" name="n_3aveValue【福祉施設】&#10;有形固定資産減価償却率">
          <a:extLst>
            <a:ext uri="{FF2B5EF4-FFF2-40B4-BE49-F238E27FC236}">
              <a16:creationId xmlns:a16="http://schemas.microsoft.com/office/drawing/2014/main" id="{00000000-0008-0000-0200-00000E010000}"/>
            </a:ext>
          </a:extLst>
        </xdr:cNvPr>
        <xdr:cNvSpPr txBox="1"/>
      </xdr:nvSpPr>
      <xdr:spPr>
        <a:xfrm>
          <a:off x="1645294"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128288</xdr:rowOff>
    </xdr:from>
    <xdr:ext cx="405111" cy="259045"/>
    <xdr:sp macro="" textlink="">
      <xdr:nvSpPr>
        <xdr:cNvPr id="271" name="n_4aveValue【福祉施設】&#10;有形固定資産減価償却率">
          <a:extLst>
            <a:ext uri="{FF2B5EF4-FFF2-40B4-BE49-F238E27FC236}">
              <a16:creationId xmlns:a16="http://schemas.microsoft.com/office/drawing/2014/main" id="{00000000-0008-0000-0200-00000F010000}"/>
            </a:ext>
          </a:extLst>
        </xdr:cNvPr>
        <xdr:cNvSpPr txBox="1"/>
      </xdr:nvSpPr>
      <xdr:spPr>
        <a:xfrm>
          <a:off x="851544" y="1317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595630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60642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60642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69850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69850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8013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8013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595630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591820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5956300" y="1468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5956300" y="14312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552722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5956300" y="1394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5527221" y="1380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5956300" y="13576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5527221" y="13440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5956300" y="1320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5527221" y="1307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5956300" y="12846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552722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5956300" y="1247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55272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福祉施設】&#10;一人当たり面積グラフ枠">
          <a:extLst>
            <a:ext uri="{FF2B5EF4-FFF2-40B4-BE49-F238E27FC236}">
              <a16:creationId xmlns:a16="http://schemas.microsoft.com/office/drawing/2014/main" id="{00000000-0008-0000-0200-000026010000}"/>
            </a:ext>
          </a:extLst>
        </xdr:cNvPr>
        <xdr:cNvSpPr/>
      </xdr:nvSpPr>
      <xdr:spPr>
        <a:xfrm>
          <a:off x="595630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47625</xdr:rowOff>
    </xdr:from>
    <xdr:to>
      <xdr:col>54</xdr:col>
      <xdr:colOff>189865</xdr:colOff>
      <xdr:row>86</xdr:row>
      <xdr:rowOff>74295</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flipV="1">
          <a:off x="9429115" y="12925425"/>
          <a:ext cx="0" cy="1347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78122</xdr:rowOff>
    </xdr:from>
    <xdr:ext cx="469744" cy="259045"/>
    <xdr:sp macro="" textlink="">
      <xdr:nvSpPr>
        <xdr:cNvPr id="296" name="【福祉施設】&#10;一人当たり面積最小値テキスト">
          <a:extLst>
            <a:ext uri="{FF2B5EF4-FFF2-40B4-BE49-F238E27FC236}">
              <a16:creationId xmlns:a16="http://schemas.microsoft.com/office/drawing/2014/main" id="{00000000-0008-0000-0200-000028010000}"/>
            </a:ext>
          </a:extLst>
        </xdr:cNvPr>
        <xdr:cNvSpPr txBox="1"/>
      </xdr:nvSpPr>
      <xdr:spPr>
        <a:xfrm>
          <a:off x="9467850" y="1427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74295</xdr:rowOff>
    </xdr:from>
    <xdr:to>
      <xdr:col>55</xdr:col>
      <xdr:colOff>88900</xdr:colOff>
      <xdr:row>86</xdr:row>
      <xdr:rowOff>74295</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a:off x="9359900" y="142728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165752</xdr:rowOff>
    </xdr:from>
    <xdr:ext cx="469744" cy="259045"/>
    <xdr:sp macro="" textlink="">
      <xdr:nvSpPr>
        <xdr:cNvPr id="298" name="【福祉施設】&#10;一人当たり面積最大値テキスト">
          <a:extLst>
            <a:ext uri="{FF2B5EF4-FFF2-40B4-BE49-F238E27FC236}">
              <a16:creationId xmlns:a16="http://schemas.microsoft.com/office/drawing/2014/main" id="{00000000-0008-0000-0200-00002A010000}"/>
            </a:ext>
          </a:extLst>
        </xdr:cNvPr>
        <xdr:cNvSpPr txBox="1"/>
      </xdr:nvSpPr>
      <xdr:spPr>
        <a:xfrm>
          <a:off x="9467850" y="1271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47625</xdr:rowOff>
    </xdr:from>
    <xdr:to>
      <xdr:col>55</xdr:col>
      <xdr:colOff>88900</xdr:colOff>
      <xdr:row>78</xdr:row>
      <xdr:rowOff>47625</xdr:rowOff>
    </xdr:to>
    <xdr:cxnSp macro="">
      <xdr:nvCxnSpPr>
        <xdr:cNvPr id="299" name="直線コネクタ 298">
          <a:extLst>
            <a:ext uri="{FF2B5EF4-FFF2-40B4-BE49-F238E27FC236}">
              <a16:creationId xmlns:a16="http://schemas.microsoft.com/office/drawing/2014/main" id="{00000000-0008-0000-0200-00002B010000}"/>
            </a:ext>
          </a:extLst>
        </xdr:cNvPr>
        <xdr:cNvCxnSpPr/>
      </xdr:nvCxnSpPr>
      <xdr:spPr>
        <a:xfrm>
          <a:off x="9359900" y="129254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147338</xdr:rowOff>
    </xdr:from>
    <xdr:ext cx="469744" cy="259045"/>
    <xdr:sp macro="" textlink="">
      <xdr:nvSpPr>
        <xdr:cNvPr id="300" name="【福祉施設】&#10;一人当たり面積平均値テキスト">
          <a:extLst>
            <a:ext uri="{FF2B5EF4-FFF2-40B4-BE49-F238E27FC236}">
              <a16:creationId xmlns:a16="http://schemas.microsoft.com/office/drawing/2014/main" id="{00000000-0008-0000-0200-00002C010000}"/>
            </a:ext>
          </a:extLst>
        </xdr:cNvPr>
        <xdr:cNvSpPr txBox="1"/>
      </xdr:nvSpPr>
      <xdr:spPr>
        <a:xfrm>
          <a:off x="9467850" y="13685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124461</xdr:rowOff>
    </xdr:from>
    <xdr:to>
      <xdr:col>55</xdr:col>
      <xdr:colOff>50800</xdr:colOff>
      <xdr:row>84</xdr:row>
      <xdr:rowOff>54611</xdr:rowOff>
    </xdr:to>
    <xdr:sp macro="" textlink="">
      <xdr:nvSpPr>
        <xdr:cNvPr id="301" name="フローチャート: 判断 300">
          <a:extLst>
            <a:ext uri="{FF2B5EF4-FFF2-40B4-BE49-F238E27FC236}">
              <a16:creationId xmlns:a16="http://schemas.microsoft.com/office/drawing/2014/main" id="{00000000-0008-0000-0200-00002D010000}"/>
            </a:ext>
          </a:extLst>
        </xdr:cNvPr>
        <xdr:cNvSpPr/>
      </xdr:nvSpPr>
      <xdr:spPr>
        <a:xfrm>
          <a:off x="9398000" y="138277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93980</xdr:rowOff>
    </xdr:from>
    <xdr:to>
      <xdr:col>50</xdr:col>
      <xdr:colOff>165100</xdr:colOff>
      <xdr:row>84</xdr:row>
      <xdr:rowOff>24130</xdr:rowOff>
    </xdr:to>
    <xdr:sp macro="" textlink="">
      <xdr:nvSpPr>
        <xdr:cNvPr id="302" name="フローチャート: 判断 301">
          <a:extLst>
            <a:ext uri="{FF2B5EF4-FFF2-40B4-BE49-F238E27FC236}">
              <a16:creationId xmlns:a16="http://schemas.microsoft.com/office/drawing/2014/main" id="{00000000-0008-0000-0200-00002E010000}"/>
            </a:ext>
          </a:extLst>
        </xdr:cNvPr>
        <xdr:cNvSpPr/>
      </xdr:nvSpPr>
      <xdr:spPr>
        <a:xfrm>
          <a:off x="8636000" y="137972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118745</xdr:rowOff>
    </xdr:from>
    <xdr:to>
      <xdr:col>46</xdr:col>
      <xdr:colOff>38100</xdr:colOff>
      <xdr:row>84</xdr:row>
      <xdr:rowOff>48895</xdr:rowOff>
    </xdr:to>
    <xdr:sp macro="" textlink="">
      <xdr:nvSpPr>
        <xdr:cNvPr id="303" name="フローチャート: 判断 302">
          <a:extLst>
            <a:ext uri="{FF2B5EF4-FFF2-40B4-BE49-F238E27FC236}">
              <a16:creationId xmlns:a16="http://schemas.microsoft.com/office/drawing/2014/main" id="{00000000-0008-0000-0200-00002F010000}"/>
            </a:ext>
          </a:extLst>
        </xdr:cNvPr>
        <xdr:cNvSpPr/>
      </xdr:nvSpPr>
      <xdr:spPr>
        <a:xfrm>
          <a:off x="7842250" y="138220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158750</xdr:rowOff>
    </xdr:from>
    <xdr:to>
      <xdr:col>41</xdr:col>
      <xdr:colOff>101600</xdr:colOff>
      <xdr:row>83</xdr:row>
      <xdr:rowOff>88900</xdr:rowOff>
    </xdr:to>
    <xdr:sp macro="" textlink="">
      <xdr:nvSpPr>
        <xdr:cNvPr id="304" name="フローチャート: 判断 303">
          <a:extLst>
            <a:ext uri="{FF2B5EF4-FFF2-40B4-BE49-F238E27FC236}">
              <a16:creationId xmlns:a16="http://schemas.microsoft.com/office/drawing/2014/main" id="{00000000-0008-0000-0200-000030010000}"/>
            </a:ext>
          </a:extLst>
        </xdr:cNvPr>
        <xdr:cNvSpPr/>
      </xdr:nvSpPr>
      <xdr:spPr>
        <a:xfrm>
          <a:off x="7029450" y="13696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19686</xdr:rowOff>
    </xdr:from>
    <xdr:to>
      <xdr:col>36</xdr:col>
      <xdr:colOff>165100</xdr:colOff>
      <xdr:row>84</xdr:row>
      <xdr:rowOff>121286</xdr:rowOff>
    </xdr:to>
    <xdr:sp macro="" textlink="">
      <xdr:nvSpPr>
        <xdr:cNvPr id="305" name="フローチャート: 判断 304">
          <a:extLst>
            <a:ext uri="{FF2B5EF4-FFF2-40B4-BE49-F238E27FC236}">
              <a16:creationId xmlns:a16="http://schemas.microsoft.com/office/drawing/2014/main" id="{00000000-0008-0000-0200-000031010000}"/>
            </a:ext>
          </a:extLst>
        </xdr:cNvPr>
        <xdr:cNvSpPr/>
      </xdr:nvSpPr>
      <xdr:spPr>
        <a:xfrm>
          <a:off x="62357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92583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8515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7715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690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6115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57786</xdr:rowOff>
    </xdr:from>
    <xdr:to>
      <xdr:col>55</xdr:col>
      <xdr:colOff>50800</xdr:colOff>
      <xdr:row>84</xdr:row>
      <xdr:rowOff>159386</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9398000" y="139261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36213</xdr:rowOff>
    </xdr:from>
    <xdr:ext cx="469744" cy="259045"/>
    <xdr:sp macro="" textlink="">
      <xdr:nvSpPr>
        <xdr:cNvPr id="312" name="【福祉施設】&#10;一人当たり面積該当値テキスト">
          <a:extLst>
            <a:ext uri="{FF2B5EF4-FFF2-40B4-BE49-F238E27FC236}">
              <a16:creationId xmlns:a16="http://schemas.microsoft.com/office/drawing/2014/main" id="{00000000-0008-0000-0200-000038010000}"/>
            </a:ext>
          </a:extLst>
        </xdr:cNvPr>
        <xdr:cNvSpPr txBox="1"/>
      </xdr:nvSpPr>
      <xdr:spPr>
        <a:xfrm>
          <a:off x="9467850" y="1390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40657</xdr:rowOff>
    </xdr:from>
    <xdr:ext cx="469744" cy="259045"/>
    <xdr:sp macro="" textlink="">
      <xdr:nvSpPr>
        <xdr:cNvPr id="313" name="n_1aveValue【福祉施設】&#10;一人当たり面積">
          <a:extLst>
            <a:ext uri="{FF2B5EF4-FFF2-40B4-BE49-F238E27FC236}">
              <a16:creationId xmlns:a16="http://schemas.microsoft.com/office/drawing/2014/main" id="{00000000-0008-0000-0200-000039010000}"/>
            </a:ext>
          </a:extLst>
        </xdr:cNvPr>
        <xdr:cNvSpPr txBox="1"/>
      </xdr:nvSpPr>
      <xdr:spPr>
        <a:xfrm>
          <a:off x="8458277" y="1357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65422</xdr:rowOff>
    </xdr:from>
    <xdr:ext cx="469744" cy="259045"/>
    <xdr:sp macro="" textlink="">
      <xdr:nvSpPr>
        <xdr:cNvPr id="314" name="n_2aveValue【福祉施設】&#10;一人当たり面積">
          <a:extLst>
            <a:ext uri="{FF2B5EF4-FFF2-40B4-BE49-F238E27FC236}">
              <a16:creationId xmlns:a16="http://schemas.microsoft.com/office/drawing/2014/main" id="{00000000-0008-0000-0200-00003A010000}"/>
            </a:ext>
          </a:extLst>
        </xdr:cNvPr>
        <xdr:cNvSpPr txBox="1"/>
      </xdr:nvSpPr>
      <xdr:spPr>
        <a:xfrm>
          <a:off x="7677227" y="13603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105427</xdr:rowOff>
    </xdr:from>
    <xdr:ext cx="469744" cy="259045"/>
    <xdr:sp macro="" textlink="">
      <xdr:nvSpPr>
        <xdr:cNvPr id="315" name="n_3aveValue【福祉施設】&#10;一人当たり面積">
          <a:extLst>
            <a:ext uri="{FF2B5EF4-FFF2-40B4-BE49-F238E27FC236}">
              <a16:creationId xmlns:a16="http://schemas.microsoft.com/office/drawing/2014/main" id="{00000000-0008-0000-0200-00003B010000}"/>
            </a:ext>
          </a:extLst>
        </xdr:cNvPr>
        <xdr:cNvSpPr txBox="1"/>
      </xdr:nvSpPr>
      <xdr:spPr>
        <a:xfrm>
          <a:off x="68644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137813</xdr:rowOff>
    </xdr:from>
    <xdr:ext cx="469744" cy="259045"/>
    <xdr:sp macro="" textlink="">
      <xdr:nvSpPr>
        <xdr:cNvPr id="316" name="n_4aveValue【福祉施設】&#10;一人当たり面積">
          <a:extLst>
            <a:ext uri="{FF2B5EF4-FFF2-40B4-BE49-F238E27FC236}">
              <a16:creationId xmlns:a16="http://schemas.microsoft.com/office/drawing/2014/main" id="{00000000-0008-0000-0200-00003C010000}"/>
            </a:ext>
          </a:extLst>
        </xdr:cNvPr>
        <xdr:cNvSpPr txBox="1"/>
      </xdr:nvSpPr>
      <xdr:spPr>
        <a:xfrm>
          <a:off x="6070677" y="1367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a:extLst>
            <a:ext uri="{FF2B5EF4-FFF2-40B4-BE49-F238E27FC236}">
              <a16:creationId xmlns:a16="http://schemas.microsoft.com/office/drawing/2014/main" id="{00000000-0008-0000-0200-00003D010000}"/>
            </a:ext>
          </a:extLst>
        </xdr:cNvPr>
        <xdr:cNvSpPr/>
      </xdr:nvSpPr>
      <xdr:spPr>
        <a:xfrm>
          <a:off x="6858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8128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8128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17145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17145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2743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2743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685800" y="16148050"/>
          <a:ext cx="426720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595630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60642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60642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69850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69850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8013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8013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5956300" y="16148050"/>
          <a:ext cx="424815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1120775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a:extLst>
            <a:ext uri="{FF2B5EF4-FFF2-40B4-BE49-F238E27FC236}">
              <a16:creationId xmlns:a16="http://schemas.microsoft.com/office/drawing/2014/main" id="{00000000-0008-0000-0200-00004E010000}"/>
            </a:ext>
          </a:extLst>
        </xdr:cNvPr>
        <xdr:cNvSpPr/>
      </xdr:nvSpPr>
      <xdr:spPr>
        <a:xfrm>
          <a:off x="11315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a:extLst>
            <a:ext uri="{FF2B5EF4-FFF2-40B4-BE49-F238E27FC236}">
              <a16:creationId xmlns:a16="http://schemas.microsoft.com/office/drawing/2014/main" id="{00000000-0008-0000-0200-00004F010000}"/>
            </a:ext>
          </a:extLst>
        </xdr:cNvPr>
        <xdr:cNvSpPr/>
      </xdr:nvSpPr>
      <xdr:spPr>
        <a:xfrm>
          <a:off x="11315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a:extLst>
            <a:ext uri="{FF2B5EF4-FFF2-40B4-BE49-F238E27FC236}">
              <a16:creationId xmlns:a16="http://schemas.microsoft.com/office/drawing/2014/main" id="{00000000-0008-0000-0200-000050010000}"/>
            </a:ext>
          </a:extLst>
        </xdr:cNvPr>
        <xdr:cNvSpPr/>
      </xdr:nvSpPr>
      <xdr:spPr>
        <a:xfrm>
          <a:off x="122364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a:extLst>
            <a:ext uri="{FF2B5EF4-FFF2-40B4-BE49-F238E27FC236}">
              <a16:creationId xmlns:a16="http://schemas.microsoft.com/office/drawing/2014/main" id="{00000000-0008-0000-0200-000051010000}"/>
            </a:ext>
          </a:extLst>
        </xdr:cNvPr>
        <xdr:cNvSpPr/>
      </xdr:nvSpPr>
      <xdr:spPr>
        <a:xfrm>
          <a:off x="122364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a:extLst>
            <a:ext uri="{FF2B5EF4-FFF2-40B4-BE49-F238E27FC236}">
              <a16:creationId xmlns:a16="http://schemas.microsoft.com/office/drawing/2014/main" id="{00000000-0008-0000-0200-000052010000}"/>
            </a:ext>
          </a:extLst>
        </xdr:cNvPr>
        <xdr:cNvSpPr/>
      </xdr:nvSpPr>
      <xdr:spPr>
        <a:xfrm>
          <a:off x="132651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a:extLst>
            <a:ext uri="{FF2B5EF4-FFF2-40B4-BE49-F238E27FC236}">
              <a16:creationId xmlns:a16="http://schemas.microsoft.com/office/drawing/2014/main" id="{00000000-0008-0000-0200-000053010000}"/>
            </a:ext>
          </a:extLst>
        </xdr:cNvPr>
        <xdr:cNvSpPr/>
      </xdr:nvSpPr>
      <xdr:spPr>
        <a:xfrm>
          <a:off x="132651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1120775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111696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11207750" y="7340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10797721" y="720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11207750" y="6972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10797721" y="6836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11207750" y="6604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10842791" y="646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11207750" y="6242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1084279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11207750" y="5873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10842791" y="5737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11207750" y="5505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10842791" y="5369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11207750" y="513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10906911" y="5001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一般廃棄物処理施設】&#10;有形固定資産減価償却率グラフ枠">
          <a:extLst>
            <a:ext uri="{FF2B5EF4-FFF2-40B4-BE49-F238E27FC236}">
              <a16:creationId xmlns:a16="http://schemas.microsoft.com/office/drawing/2014/main" id="{00000000-0008-0000-0200-000064010000}"/>
            </a:ext>
          </a:extLst>
        </xdr:cNvPr>
        <xdr:cNvSpPr/>
      </xdr:nvSpPr>
      <xdr:spPr>
        <a:xfrm>
          <a:off x="1120775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131445</xdr:rowOff>
    </xdr:from>
    <xdr:to>
      <xdr:col>85</xdr:col>
      <xdr:colOff>126364</xdr:colOff>
      <xdr:row>42</xdr:row>
      <xdr:rowOff>38100</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flipV="1">
          <a:off x="14699614" y="5414645"/>
          <a:ext cx="0" cy="1557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58" name="【一般廃棄物処理施設】&#10;有形固定資産減価償却率最小値テキスト">
          <a:extLst>
            <a:ext uri="{FF2B5EF4-FFF2-40B4-BE49-F238E27FC236}">
              <a16:creationId xmlns:a16="http://schemas.microsoft.com/office/drawing/2014/main" id="{00000000-0008-0000-0200-000066010000}"/>
            </a:ext>
          </a:extLst>
        </xdr:cNvPr>
        <xdr:cNvSpPr txBox="1"/>
      </xdr:nvSpPr>
      <xdr:spPr>
        <a:xfrm>
          <a:off x="1473835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a:off x="14611350" y="6972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78122</xdr:rowOff>
    </xdr:from>
    <xdr:ext cx="405111" cy="259045"/>
    <xdr:sp macro="" textlink="">
      <xdr:nvSpPr>
        <xdr:cNvPr id="360" name="【一般廃棄物処理施設】&#10;有形固定資産減価償却率最大値テキスト">
          <a:extLst>
            <a:ext uri="{FF2B5EF4-FFF2-40B4-BE49-F238E27FC236}">
              <a16:creationId xmlns:a16="http://schemas.microsoft.com/office/drawing/2014/main" id="{00000000-0008-0000-0200-000068010000}"/>
            </a:ext>
          </a:extLst>
        </xdr:cNvPr>
        <xdr:cNvSpPr txBox="1"/>
      </xdr:nvSpPr>
      <xdr:spPr>
        <a:xfrm>
          <a:off x="14738350" y="5196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131445</xdr:rowOff>
    </xdr:from>
    <xdr:to>
      <xdr:col>86</xdr:col>
      <xdr:colOff>25400</xdr:colOff>
      <xdr:row>32</xdr:row>
      <xdr:rowOff>131445</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14611350" y="54146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89552</xdr:rowOff>
    </xdr:from>
    <xdr:ext cx="405111" cy="259045"/>
    <xdr:sp macro="" textlink="">
      <xdr:nvSpPr>
        <xdr:cNvPr id="362" name="【一般廃棄物処理施設】&#10;有形固定資産減価償却率平均値テキスト">
          <a:extLst>
            <a:ext uri="{FF2B5EF4-FFF2-40B4-BE49-F238E27FC236}">
              <a16:creationId xmlns:a16="http://schemas.microsoft.com/office/drawing/2014/main" id="{00000000-0008-0000-0200-00006A010000}"/>
            </a:ext>
          </a:extLst>
        </xdr:cNvPr>
        <xdr:cNvSpPr txBox="1"/>
      </xdr:nvSpPr>
      <xdr:spPr>
        <a:xfrm>
          <a:off x="14738350" y="6198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111125</xdr:rowOff>
    </xdr:from>
    <xdr:to>
      <xdr:col>85</xdr:col>
      <xdr:colOff>177800</xdr:colOff>
      <xdr:row>38</xdr:row>
      <xdr:rowOff>41275</xdr:rowOff>
    </xdr:to>
    <xdr:sp macro="" textlink="">
      <xdr:nvSpPr>
        <xdr:cNvPr id="363" name="フローチャート: 判断 362">
          <a:extLst>
            <a:ext uri="{FF2B5EF4-FFF2-40B4-BE49-F238E27FC236}">
              <a16:creationId xmlns:a16="http://schemas.microsoft.com/office/drawing/2014/main" id="{00000000-0008-0000-0200-00006B010000}"/>
            </a:ext>
          </a:extLst>
        </xdr:cNvPr>
        <xdr:cNvSpPr/>
      </xdr:nvSpPr>
      <xdr:spPr>
        <a:xfrm>
          <a:off x="14649450" y="62198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364" name="フローチャート: 判断 363">
          <a:extLst>
            <a:ext uri="{FF2B5EF4-FFF2-40B4-BE49-F238E27FC236}">
              <a16:creationId xmlns:a16="http://schemas.microsoft.com/office/drawing/2014/main" id="{00000000-0008-0000-0200-00006C010000}"/>
            </a:ext>
          </a:extLst>
        </xdr:cNvPr>
        <xdr:cNvSpPr/>
      </xdr:nvSpPr>
      <xdr:spPr>
        <a:xfrm>
          <a:off x="13887450" y="617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84455</xdr:rowOff>
    </xdr:from>
    <xdr:to>
      <xdr:col>76</xdr:col>
      <xdr:colOff>165100</xdr:colOff>
      <xdr:row>38</xdr:row>
      <xdr:rowOff>14605</xdr:rowOff>
    </xdr:to>
    <xdr:sp macro="" textlink="">
      <xdr:nvSpPr>
        <xdr:cNvPr id="365" name="フローチャート: 判断 364">
          <a:extLst>
            <a:ext uri="{FF2B5EF4-FFF2-40B4-BE49-F238E27FC236}">
              <a16:creationId xmlns:a16="http://schemas.microsoft.com/office/drawing/2014/main" id="{00000000-0008-0000-0200-00006D010000}"/>
            </a:ext>
          </a:extLst>
        </xdr:cNvPr>
        <xdr:cNvSpPr/>
      </xdr:nvSpPr>
      <xdr:spPr>
        <a:xfrm>
          <a:off x="13093700" y="61931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76835</xdr:rowOff>
    </xdr:from>
    <xdr:to>
      <xdr:col>72</xdr:col>
      <xdr:colOff>38100</xdr:colOff>
      <xdr:row>38</xdr:row>
      <xdr:rowOff>6985</xdr:rowOff>
    </xdr:to>
    <xdr:sp macro="" textlink="">
      <xdr:nvSpPr>
        <xdr:cNvPr id="366" name="フローチャート: 判断 365">
          <a:extLst>
            <a:ext uri="{FF2B5EF4-FFF2-40B4-BE49-F238E27FC236}">
              <a16:creationId xmlns:a16="http://schemas.microsoft.com/office/drawing/2014/main" id="{00000000-0008-0000-0200-00006E010000}"/>
            </a:ext>
          </a:extLst>
        </xdr:cNvPr>
        <xdr:cNvSpPr/>
      </xdr:nvSpPr>
      <xdr:spPr>
        <a:xfrm>
          <a:off x="12299950" y="618553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107315</xdr:rowOff>
    </xdr:from>
    <xdr:to>
      <xdr:col>67</xdr:col>
      <xdr:colOff>101600</xdr:colOff>
      <xdr:row>38</xdr:row>
      <xdr:rowOff>37465</xdr:rowOff>
    </xdr:to>
    <xdr:sp macro="" textlink="">
      <xdr:nvSpPr>
        <xdr:cNvPr id="367" name="フローチャート: 判断 366">
          <a:extLst>
            <a:ext uri="{FF2B5EF4-FFF2-40B4-BE49-F238E27FC236}">
              <a16:creationId xmlns:a16="http://schemas.microsoft.com/office/drawing/2014/main" id="{00000000-0008-0000-0200-00006F010000}"/>
            </a:ext>
          </a:extLst>
        </xdr:cNvPr>
        <xdr:cNvSpPr/>
      </xdr:nvSpPr>
      <xdr:spPr>
        <a:xfrm>
          <a:off x="11487150" y="62160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1452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13766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12973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12172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11366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10160</xdr:rowOff>
    </xdr:from>
    <xdr:to>
      <xdr:col>72</xdr:col>
      <xdr:colOff>38100</xdr:colOff>
      <xdr:row>37</xdr:row>
      <xdr:rowOff>111760</xdr:rowOff>
    </xdr:to>
    <xdr:sp macro="" textlink="">
      <xdr:nvSpPr>
        <xdr:cNvPr id="373" name="楕円 372">
          <a:extLst>
            <a:ext uri="{FF2B5EF4-FFF2-40B4-BE49-F238E27FC236}">
              <a16:creationId xmlns:a16="http://schemas.microsoft.com/office/drawing/2014/main" id="{00000000-0008-0000-0200-000075010000}"/>
            </a:ext>
          </a:extLst>
        </xdr:cNvPr>
        <xdr:cNvSpPr/>
      </xdr:nvSpPr>
      <xdr:spPr>
        <a:xfrm>
          <a:off x="12299950" y="61188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12082</xdr:rowOff>
    </xdr:from>
    <xdr:ext cx="405111" cy="259045"/>
    <xdr:sp macro="" textlink="">
      <xdr:nvSpPr>
        <xdr:cNvPr id="374" name="n_1aveValue【一般廃棄物処理施設】&#10;有形固定資産減価償却率">
          <a:extLst>
            <a:ext uri="{FF2B5EF4-FFF2-40B4-BE49-F238E27FC236}">
              <a16:creationId xmlns:a16="http://schemas.microsoft.com/office/drawing/2014/main" id="{00000000-0008-0000-0200-000076010000}"/>
            </a:ext>
          </a:extLst>
        </xdr:cNvPr>
        <xdr:cNvSpPr txBox="1"/>
      </xdr:nvSpPr>
      <xdr:spPr>
        <a:xfrm>
          <a:off x="13742044"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31132</xdr:rowOff>
    </xdr:from>
    <xdr:ext cx="405111" cy="259045"/>
    <xdr:sp macro="" textlink="">
      <xdr:nvSpPr>
        <xdr:cNvPr id="375" name="n_2aveValue【一般廃棄物処理施設】&#10;有形固定資産減価償却率">
          <a:extLst>
            <a:ext uri="{FF2B5EF4-FFF2-40B4-BE49-F238E27FC236}">
              <a16:creationId xmlns:a16="http://schemas.microsoft.com/office/drawing/2014/main" id="{00000000-0008-0000-0200-000077010000}"/>
            </a:ext>
          </a:extLst>
        </xdr:cNvPr>
        <xdr:cNvSpPr txBox="1"/>
      </xdr:nvSpPr>
      <xdr:spPr>
        <a:xfrm>
          <a:off x="12960994" y="59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169562</xdr:rowOff>
    </xdr:from>
    <xdr:ext cx="405111" cy="259045"/>
    <xdr:sp macro="" textlink="">
      <xdr:nvSpPr>
        <xdr:cNvPr id="376" name="n_3aveValue【一般廃棄物処理施設】&#10;有形固定資産減価償却率">
          <a:extLst>
            <a:ext uri="{FF2B5EF4-FFF2-40B4-BE49-F238E27FC236}">
              <a16:creationId xmlns:a16="http://schemas.microsoft.com/office/drawing/2014/main" id="{00000000-0008-0000-0200-000078010000}"/>
            </a:ext>
          </a:extLst>
        </xdr:cNvPr>
        <xdr:cNvSpPr txBox="1"/>
      </xdr:nvSpPr>
      <xdr:spPr>
        <a:xfrm>
          <a:off x="121672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53992</xdr:rowOff>
    </xdr:from>
    <xdr:ext cx="405111" cy="259045"/>
    <xdr:sp macro="" textlink="">
      <xdr:nvSpPr>
        <xdr:cNvPr id="377" name="n_4aveValue【一般廃棄物処理施設】&#10;有形固定資産減価償却率">
          <a:extLst>
            <a:ext uri="{FF2B5EF4-FFF2-40B4-BE49-F238E27FC236}">
              <a16:creationId xmlns:a16="http://schemas.microsoft.com/office/drawing/2014/main" id="{00000000-0008-0000-0200-000079010000}"/>
            </a:ext>
          </a:extLst>
        </xdr:cNvPr>
        <xdr:cNvSpPr txBox="1"/>
      </xdr:nvSpPr>
      <xdr:spPr>
        <a:xfrm>
          <a:off x="113544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128287</xdr:rowOff>
    </xdr:from>
    <xdr:ext cx="405111" cy="259045"/>
    <xdr:sp macro="" textlink="">
      <xdr:nvSpPr>
        <xdr:cNvPr id="378" name="n_3mainValue【一般廃棄物処理施設】&#10;有形固定資産減価償却率">
          <a:extLst>
            <a:ext uri="{FF2B5EF4-FFF2-40B4-BE49-F238E27FC236}">
              <a16:creationId xmlns:a16="http://schemas.microsoft.com/office/drawing/2014/main" id="{00000000-0008-0000-0200-00007A010000}"/>
            </a:ext>
          </a:extLst>
        </xdr:cNvPr>
        <xdr:cNvSpPr txBox="1"/>
      </xdr:nvSpPr>
      <xdr:spPr>
        <a:xfrm>
          <a:off x="12167244" y="5906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164592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16586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16586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74879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74879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185166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185166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164592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1644015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164592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16459200" y="6972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16248514" y="68364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16459200" y="660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15939981" y="6468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16459200" y="6242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159399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16459200" y="5873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15939981" y="5737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16459200" y="5505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15939981" y="536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164592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15939981" y="500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一般廃棄物処理施設】&#10;一人当たり有形固定資産（償却資産）額グラフ枠">
          <a:extLst>
            <a:ext uri="{FF2B5EF4-FFF2-40B4-BE49-F238E27FC236}">
              <a16:creationId xmlns:a16="http://schemas.microsoft.com/office/drawing/2014/main" id="{00000000-0008-0000-0200-000091010000}"/>
            </a:ext>
          </a:extLst>
        </xdr:cNvPr>
        <xdr:cNvSpPr/>
      </xdr:nvSpPr>
      <xdr:spPr>
        <a:xfrm>
          <a:off x="164592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112323</xdr:rowOff>
    </xdr:from>
    <xdr:to>
      <xdr:col>116</xdr:col>
      <xdr:colOff>62864</xdr:colOff>
      <xdr:row>41</xdr:row>
      <xdr:rowOff>128355</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flipV="1">
          <a:off x="19951064" y="5725723"/>
          <a:ext cx="0" cy="1171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132182</xdr:rowOff>
    </xdr:from>
    <xdr:ext cx="534377" cy="259045"/>
    <xdr:sp macro="" textlink="">
      <xdr:nvSpPr>
        <xdr:cNvPr id="403" name="【一般廃棄物処理施設】&#10;一人当たり有形固定資産（償却資産）額最小値テキスト">
          <a:extLst>
            <a:ext uri="{FF2B5EF4-FFF2-40B4-BE49-F238E27FC236}">
              <a16:creationId xmlns:a16="http://schemas.microsoft.com/office/drawing/2014/main" id="{00000000-0008-0000-0200-000093010000}"/>
            </a:ext>
          </a:extLst>
        </xdr:cNvPr>
        <xdr:cNvSpPr txBox="1"/>
      </xdr:nvSpPr>
      <xdr:spPr>
        <a:xfrm>
          <a:off x="19989800" y="690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128355</xdr:rowOff>
    </xdr:from>
    <xdr:to>
      <xdr:col>116</xdr:col>
      <xdr:colOff>152400</xdr:colOff>
      <xdr:row>41</xdr:row>
      <xdr:rowOff>128355</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19881850" y="68974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59000</xdr:rowOff>
    </xdr:from>
    <xdr:ext cx="599010" cy="259045"/>
    <xdr:sp macro="" textlink="">
      <xdr:nvSpPr>
        <xdr:cNvPr id="405" name="【一般廃棄物処理施設】&#10;一人当たり有形固定資産（償却資産）額最大値テキスト">
          <a:extLst>
            <a:ext uri="{FF2B5EF4-FFF2-40B4-BE49-F238E27FC236}">
              <a16:creationId xmlns:a16="http://schemas.microsoft.com/office/drawing/2014/main" id="{00000000-0008-0000-0200-000095010000}"/>
            </a:ext>
          </a:extLst>
        </xdr:cNvPr>
        <xdr:cNvSpPr txBox="1"/>
      </xdr:nvSpPr>
      <xdr:spPr>
        <a:xfrm>
          <a:off x="19989800" y="5507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112323</xdr:rowOff>
    </xdr:from>
    <xdr:to>
      <xdr:col>116</xdr:col>
      <xdr:colOff>152400</xdr:colOff>
      <xdr:row>34</xdr:row>
      <xdr:rowOff>112323</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19881850" y="57257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167017</xdr:rowOff>
    </xdr:from>
    <xdr:ext cx="599010" cy="259045"/>
    <xdr:sp macro="" textlink="">
      <xdr:nvSpPr>
        <xdr:cNvPr id="407" name="【一般廃棄物処理施設】&#10;一人当たり有形固定資産（償却資産）額平均値テキスト">
          <a:extLst>
            <a:ext uri="{FF2B5EF4-FFF2-40B4-BE49-F238E27FC236}">
              <a16:creationId xmlns:a16="http://schemas.microsoft.com/office/drawing/2014/main" id="{00000000-0008-0000-0200-000097010000}"/>
            </a:ext>
          </a:extLst>
        </xdr:cNvPr>
        <xdr:cNvSpPr txBox="1"/>
      </xdr:nvSpPr>
      <xdr:spPr>
        <a:xfrm>
          <a:off x="19989800" y="6440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17140</xdr:rowOff>
    </xdr:from>
    <xdr:to>
      <xdr:col>116</xdr:col>
      <xdr:colOff>114300</xdr:colOff>
      <xdr:row>39</xdr:row>
      <xdr:rowOff>118740</xdr:rowOff>
    </xdr:to>
    <xdr:sp macro="" textlink="">
      <xdr:nvSpPr>
        <xdr:cNvPr id="408" name="フローチャート: 判断 407">
          <a:extLst>
            <a:ext uri="{FF2B5EF4-FFF2-40B4-BE49-F238E27FC236}">
              <a16:creationId xmlns:a16="http://schemas.microsoft.com/office/drawing/2014/main" id="{00000000-0008-0000-0200-000098010000}"/>
            </a:ext>
          </a:extLst>
        </xdr:cNvPr>
        <xdr:cNvSpPr/>
      </xdr:nvSpPr>
      <xdr:spPr>
        <a:xfrm>
          <a:off x="19900900" y="645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32795</xdr:rowOff>
    </xdr:from>
    <xdr:to>
      <xdr:col>112</xdr:col>
      <xdr:colOff>38100</xdr:colOff>
      <xdr:row>39</xdr:row>
      <xdr:rowOff>134395</xdr:rowOff>
    </xdr:to>
    <xdr:sp macro="" textlink="">
      <xdr:nvSpPr>
        <xdr:cNvPr id="409" name="フローチャート: 判断 408">
          <a:extLst>
            <a:ext uri="{FF2B5EF4-FFF2-40B4-BE49-F238E27FC236}">
              <a16:creationId xmlns:a16="http://schemas.microsoft.com/office/drawing/2014/main" id="{00000000-0008-0000-0200-000099010000}"/>
            </a:ext>
          </a:extLst>
        </xdr:cNvPr>
        <xdr:cNvSpPr/>
      </xdr:nvSpPr>
      <xdr:spPr>
        <a:xfrm>
          <a:off x="19157950" y="64716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63797</xdr:rowOff>
    </xdr:from>
    <xdr:to>
      <xdr:col>107</xdr:col>
      <xdr:colOff>101600</xdr:colOff>
      <xdr:row>39</xdr:row>
      <xdr:rowOff>165397</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18345150" y="650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105742</xdr:rowOff>
    </xdr:from>
    <xdr:to>
      <xdr:col>102</xdr:col>
      <xdr:colOff>165100</xdr:colOff>
      <xdr:row>40</xdr:row>
      <xdr:rowOff>35892</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17551400" y="654464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115754</xdr:rowOff>
    </xdr:from>
    <xdr:to>
      <xdr:col>98</xdr:col>
      <xdr:colOff>38100</xdr:colOff>
      <xdr:row>40</xdr:row>
      <xdr:rowOff>45904</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16757650" y="655465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9780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19030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8224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74307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166306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72484</xdr:rowOff>
    </xdr:from>
    <xdr:to>
      <xdr:col>102</xdr:col>
      <xdr:colOff>165100</xdr:colOff>
      <xdr:row>42</xdr:row>
      <xdr:rowOff>2634</xdr:rowOff>
    </xdr:to>
    <xdr:sp macro="" textlink="">
      <xdr:nvSpPr>
        <xdr:cNvPr id="418" name="楕円 417">
          <a:extLst>
            <a:ext uri="{FF2B5EF4-FFF2-40B4-BE49-F238E27FC236}">
              <a16:creationId xmlns:a16="http://schemas.microsoft.com/office/drawing/2014/main" id="{00000000-0008-0000-0200-0000A2010000}"/>
            </a:ext>
          </a:extLst>
        </xdr:cNvPr>
        <xdr:cNvSpPr/>
      </xdr:nvSpPr>
      <xdr:spPr>
        <a:xfrm>
          <a:off x="17551400" y="68415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150922</xdr:rowOff>
    </xdr:from>
    <xdr:ext cx="599010" cy="259045"/>
    <xdr:sp macro="" textlink="">
      <xdr:nvSpPr>
        <xdr:cNvPr id="419" name="n_1aveValue【一般廃棄物処理施設】&#10;一人当たり有形固定資産（償却資産）額">
          <a:extLst>
            <a:ext uri="{FF2B5EF4-FFF2-40B4-BE49-F238E27FC236}">
              <a16:creationId xmlns:a16="http://schemas.microsoft.com/office/drawing/2014/main" id="{00000000-0008-0000-0200-0000A3010000}"/>
            </a:ext>
          </a:extLst>
        </xdr:cNvPr>
        <xdr:cNvSpPr txBox="1"/>
      </xdr:nvSpPr>
      <xdr:spPr>
        <a:xfrm>
          <a:off x="18915595" y="6259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10474</xdr:rowOff>
    </xdr:from>
    <xdr:ext cx="599010" cy="259045"/>
    <xdr:sp macro="" textlink="">
      <xdr:nvSpPr>
        <xdr:cNvPr id="420" name="n_2aveValue【一般廃棄物処理施設】&#10;一人当たり有形固定資産（償却資産）額">
          <a:extLst>
            <a:ext uri="{FF2B5EF4-FFF2-40B4-BE49-F238E27FC236}">
              <a16:creationId xmlns:a16="http://schemas.microsoft.com/office/drawing/2014/main" id="{00000000-0008-0000-0200-0000A4010000}"/>
            </a:ext>
          </a:extLst>
        </xdr:cNvPr>
        <xdr:cNvSpPr txBox="1"/>
      </xdr:nvSpPr>
      <xdr:spPr>
        <a:xfrm>
          <a:off x="18134545" y="628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52419</xdr:rowOff>
    </xdr:from>
    <xdr:ext cx="599010" cy="259045"/>
    <xdr:sp macro="" textlink="">
      <xdr:nvSpPr>
        <xdr:cNvPr id="421" name="n_3aveValue【一般廃棄物処理施設】&#10;一人当たり有形固定資産（償却資産）額">
          <a:extLst>
            <a:ext uri="{FF2B5EF4-FFF2-40B4-BE49-F238E27FC236}">
              <a16:creationId xmlns:a16="http://schemas.microsoft.com/office/drawing/2014/main" id="{00000000-0008-0000-0200-0000A5010000}"/>
            </a:ext>
          </a:extLst>
        </xdr:cNvPr>
        <xdr:cNvSpPr txBox="1"/>
      </xdr:nvSpPr>
      <xdr:spPr>
        <a:xfrm>
          <a:off x="17321745" y="632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62431</xdr:rowOff>
    </xdr:from>
    <xdr:ext cx="599010" cy="259045"/>
    <xdr:sp macro="" textlink="">
      <xdr:nvSpPr>
        <xdr:cNvPr id="422" name="n_4aveValue【一般廃棄物処理施設】&#10;一人当たり有形固定資産（償却資産）額">
          <a:extLst>
            <a:ext uri="{FF2B5EF4-FFF2-40B4-BE49-F238E27FC236}">
              <a16:creationId xmlns:a16="http://schemas.microsoft.com/office/drawing/2014/main" id="{00000000-0008-0000-0200-0000A6010000}"/>
            </a:ext>
          </a:extLst>
        </xdr:cNvPr>
        <xdr:cNvSpPr txBox="1"/>
      </xdr:nvSpPr>
      <xdr:spPr>
        <a:xfrm>
          <a:off x="16527995" y="633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165211</xdr:rowOff>
    </xdr:from>
    <xdr:ext cx="534377" cy="259045"/>
    <xdr:sp macro="" textlink="">
      <xdr:nvSpPr>
        <xdr:cNvPr id="423" name="n_3mainValue【一般廃棄物処理施設】&#10;一人当たり有形固定資産（償却資産）額">
          <a:extLst>
            <a:ext uri="{FF2B5EF4-FFF2-40B4-BE49-F238E27FC236}">
              <a16:creationId xmlns:a16="http://schemas.microsoft.com/office/drawing/2014/main" id="{00000000-0008-0000-0200-0000A7010000}"/>
            </a:ext>
          </a:extLst>
        </xdr:cNvPr>
        <xdr:cNvSpPr txBox="1"/>
      </xdr:nvSpPr>
      <xdr:spPr>
        <a:xfrm>
          <a:off x="17354061" y="693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4" name="正方形/長方形 423">
          <a:extLst>
            <a:ext uri="{FF2B5EF4-FFF2-40B4-BE49-F238E27FC236}">
              <a16:creationId xmlns:a16="http://schemas.microsoft.com/office/drawing/2014/main" id="{00000000-0008-0000-0200-0000A8010000}"/>
            </a:ext>
          </a:extLst>
        </xdr:cNvPr>
        <xdr:cNvSpPr/>
      </xdr:nvSpPr>
      <xdr:spPr>
        <a:xfrm>
          <a:off x="1120775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5" name="正方形/長方形 424">
          <a:extLst>
            <a:ext uri="{FF2B5EF4-FFF2-40B4-BE49-F238E27FC236}">
              <a16:creationId xmlns:a16="http://schemas.microsoft.com/office/drawing/2014/main" id="{00000000-0008-0000-0200-0000A9010000}"/>
            </a:ext>
          </a:extLst>
        </xdr:cNvPr>
        <xdr:cNvSpPr/>
      </xdr:nvSpPr>
      <xdr:spPr>
        <a:xfrm>
          <a:off x="11315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6" name="正方形/長方形 425">
          <a:extLst>
            <a:ext uri="{FF2B5EF4-FFF2-40B4-BE49-F238E27FC236}">
              <a16:creationId xmlns:a16="http://schemas.microsoft.com/office/drawing/2014/main" id="{00000000-0008-0000-0200-0000AA010000}"/>
            </a:ext>
          </a:extLst>
        </xdr:cNvPr>
        <xdr:cNvSpPr/>
      </xdr:nvSpPr>
      <xdr:spPr>
        <a:xfrm>
          <a:off x="11315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7" name="正方形/長方形 426">
          <a:extLst>
            <a:ext uri="{FF2B5EF4-FFF2-40B4-BE49-F238E27FC236}">
              <a16:creationId xmlns:a16="http://schemas.microsoft.com/office/drawing/2014/main" id="{00000000-0008-0000-0200-0000AB010000}"/>
            </a:ext>
          </a:extLst>
        </xdr:cNvPr>
        <xdr:cNvSpPr/>
      </xdr:nvSpPr>
      <xdr:spPr>
        <a:xfrm>
          <a:off x="122364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8" name="正方形/長方形 427">
          <a:extLst>
            <a:ext uri="{FF2B5EF4-FFF2-40B4-BE49-F238E27FC236}">
              <a16:creationId xmlns:a16="http://schemas.microsoft.com/office/drawing/2014/main" id="{00000000-0008-0000-0200-0000AC010000}"/>
            </a:ext>
          </a:extLst>
        </xdr:cNvPr>
        <xdr:cNvSpPr/>
      </xdr:nvSpPr>
      <xdr:spPr>
        <a:xfrm>
          <a:off x="122364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9" name="正方形/長方形 428">
          <a:extLst>
            <a:ext uri="{FF2B5EF4-FFF2-40B4-BE49-F238E27FC236}">
              <a16:creationId xmlns:a16="http://schemas.microsoft.com/office/drawing/2014/main" id="{00000000-0008-0000-0200-0000AD010000}"/>
            </a:ext>
          </a:extLst>
        </xdr:cNvPr>
        <xdr:cNvSpPr/>
      </xdr:nvSpPr>
      <xdr:spPr>
        <a:xfrm>
          <a:off x="132651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0" name="正方形/長方形 429">
          <a:extLst>
            <a:ext uri="{FF2B5EF4-FFF2-40B4-BE49-F238E27FC236}">
              <a16:creationId xmlns:a16="http://schemas.microsoft.com/office/drawing/2014/main" id="{00000000-0008-0000-0200-0000AE010000}"/>
            </a:ext>
          </a:extLst>
        </xdr:cNvPr>
        <xdr:cNvSpPr/>
      </xdr:nvSpPr>
      <xdr:spPr>
        <a:xfrm>
          <a:off x="132651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1" name="正方形/長方形 430">
          <a:extLst>
            <a:ext uri="{FF2B5EF4-FFF2-40B4-BE49-F238E27FC236}">
              <a16:creationId xmlns:a16="http://schemas.microsoft.com/office/drawing/2014/main" id="{00000000-0008-0000-0200-0000AF010000}"/>
            </a:ext>
          </a:extLst>
        </xdr:cNvPr>
        <xdr:cNvSpPr/>
      </xdr:nvSpPr>
      <xdr:spPr>
        <a:xfrm>
          <a:off x="1120775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11696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11207750" y="11010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079772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11207750" y="1069702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0797721" y="105611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11207750" y="103831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10842791" y="102409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11207750" y="100692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10842791" y="9927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11207750" y="974906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10842791" y="96131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11207750" y="94351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10842791" y="9299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11207750" y="91213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10906911" y="89854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11207750" y="8807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8" name="【保健センター・保健所】&#10;有形固定資産減価償却率グラフ枠">
          <a:extLst>
            <a:ext uri="{FF2B5EF4-FFF2-40B4-BE49-F238E27FC236}">
              <a16:creationId xmlns:a16="http://schemas.microsoft.com/office/drawing/2014/main" id="{00000000-0008-0000-0200-0000C0010000}"/>
            </a:ext>
          </a:extLst>
        </xdr:cNvPr>
        <xdr:cNvSpPr/>
      </xdr:nvSpPr>
      <xdr:spPr>
        <a:xfrm>
          <a:off x="1120775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130628</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flipV="1">
          <a:off x="14699614" y="9310915"/>
          <a:ext cx="0" cy="1386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50" name="【保健センター・保健所】&#10;有形固定資産減価償却率最小値テキスト">
          <a:extLst>
            <a:ext uri="{FF2B5EF4-FFF2-40B4-BE49-F238E27FC236}">
              <a16:creationId xmlns:a16="http://schemas.microsoft.com/office/drawing/2014/main" id="{00000000-0008-0000-0200-0000C2010000}"/>
            </a:ext>
          </a:extLst>
        </xdr:cNvPr>
        <xdr:cNvSpPr txBox="1"/>
      </xdr:nvSpPr>
      <xdr:spPr>
        <a:xfrm>
          <a:off x="14738350" y="1070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14611350" y="106970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452" name="【保健センター・保健所】&#10;有形固定資産減価償却率最大値テキスト">
          <a:extLst>
            <a:ext uri="{FF2B5EF4-FFF2-40B4-BE49-F238E27FC236}">
              <a16:creationId xmlns:a16="http://schemas.microsoft.com/office/drawing/2014/main" id="{00000000-0008-0000-0200-0000C4010000}"/>
            </a:ext>
          </a:extLst>
        </xdr:cNvPr>
        <xdr:cNvSpPr txBox="1"/>
      </xdr:nvSpPr>
      <xdr:spPr>
        <a:xfrm>
          <a:off x="14738350" y="909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14611350" y="93109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60251</xdr:rowOff>
    </xdr:from>
    <xdr:ext cx="405111" cy="259045"/>
    <xdr:sp macro="" textlink="">
      <xdr:nvSpPr>
        <xdr:cNvPr id="454" name="【保健センター・保健所】&#10;有形固定資産減価償却率平均値テキスト">
          <a:extLst>
            <a:ext uri="{FF2B5EF4-FFF2-40B4-BE49-F238E27FC236}">
              <a16:creationId xmlns:a16="http://schemas.microsoft.com/office/drawing/2014/main" id="{00000000-0008-0000-0200-0000C6010000}"/>
            </a:ext>
          </a:extLst>
        </xdr:cNvPr>
        <xdr:cNvSpPr txBox="1"/>
      </xdr:nvSpPr>
      <xdr:spPr>
        <a:xfrm>
          <a:off x="14738350" y="98011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37374</xdr:rowOff>
    </xdr:from>
    <xdr:to>
      <xdr:col>85</xdr:col>
      <xdr:colOff>177800</xdr:colOff>
      <xdr:row>60</xdr:row>
      <xdr:rowOff>138974</xdr:rowOff>
    </xdr:to>
    <xdr:sp macro="" textlink="">
      <xdr:nvSpPr>
        <xdr:cNvPr id="455" name="フローチャート: 判断 454">
          <a:extLst>
            <a:ext uri="{FF2B5EF4-FFF2-40B4-BE49-F238E27FC236}">
              <a16:creationId xmlns:a16="http://schemas.microsoft.com/office/drawing/2014/main" id="{00000000-0008-0000-0200-0000C7010000}"/>
            </a:ext>
          </a:extLst>
        </xdr:cNvPr>
        <xdr:cNvSpPr/>
      </xdr:nvSpPr>
      <xdr:spPr>
        <a:xfrm>
          <a:off x="14649450" y="994337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145143</xdr:rowOff>
    </xdr:from>
    <xdr:to>
      <xdr:col>81</xdr:col>
      <xdr:colOff>101600</xdr:colOff>
      <xdr:row>60</xdr:row>
      <xdr:rowOff>75293</xdr:rowOff>
    </xdr:to>
    <xdr:sp macro="" textlink="">
      <xdr:nvSpPr>
        <xdr:cNvPr id="456" name="フローチャート: 判断 455">
          <a:extLst>
            <a:ext uri="{FF2B5EF4-FFF2-40B4-BE49-F238E27FC236}">
              <a16:creationId xmlns:a16="http://schemas.microsoft.com/office/drawing/2014/main" id="{00000000-0008-0000-0200-0000C8010000}"/>
            </a:ext>
          </a:extLst>
        </xdr:cNvPr>
        <xdr:cNvSpPr/>
      </xdr:nvSpPr>
      <xdr:spPr>
        <a:xfrm>
          <a:off x="13887450" y="98860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457" name="フローチャート: 判断 456">
          <a:extLst>
            <a:ext uri="{FF2B5EF4-FFF2-40B4-BE49-F238E27FC236}">
              <a16:creationId xmlns:a16="http://schemas.microsoft.com/office/drawing/2014/main" id="{00000000-0008-0000-0200-0000C9010000}"/>
            </a:ext>
          </a:extLst>
        </xdr:cNvPr>
        <xdr:cNvSpPr/>
      </xdr:nvSpPr>
      <xdr:spPr>
        <a:xfrm>
          <a:off x="13093700" y="98501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83094</xdr:rowOff>
    </xdr:from>
    <xdr:to>
      <xdr:col>72</xdr:col>
      <xdr:colOff>38100</xdr:colOff>
      <xdr:row>60</xdr:row>
      <xdr:rowOff>13244</xdr:rowOff>
    </xdr:to>
    <xdr:sp macro="" textlink="">
      <xdr:nvSpPr>
        <xdr:cNvPr id="458" name="フローチャート: 判断 457">
          <a:extLst>
            <a:ext uri="{FF2B5EF4-FFF2-40B4-BE49-F238E27FC236}">
              <a16:creationId xmlns:a16="http://schemas.microsoft.com/office/drawing/2014/main" id="{00000000-0008-0000-0200-0000CA010000}"/>
            </a:ext>
          </a:extLst>
        </xdr:cNvPr>
        <xdr:cNvSpPr/>
      </xdr:nvSpPr>
      <xdr:spPr>
        <a:xfrm>
          <a:off x="12299950" y="982399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37374</xdr:rowOff>
    </xdr:from>
    <xdr:to>
      <xdr:col>67</xdr:col>
      <xdr:colOff>101600</xdr:colOff>
      <xdr:row>60</xdr:row>
      <xdr:rowOff>138974</xdr:rowOff>
    </xdr:to>
    <xdr:sp macro="" textlink="">
      <xdr:nvSpPr>
        <xdr:cNvPr id="459" name="フローチャート: 判断 458">
          <a:extLst>
            <a:ext uri="{FF2B5EF4-FFF2-40B4-BE49-F238E27FC236}">
              <a16:creationId xmlns:a16="http://schemas.microsoft.com/office/drawing/2014/main" id="{00000000-0008-0000-0200-0000CB010000}"/>
            </a:ext>
          </a:extLst>
        </xdr:cNvPr>
        <xdr:cNvSpPr/>
      </xdr:nvSpPr>
      <xdr:spPr>
        <a:xfrm>
          <a:off x="11487150" y="994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1452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3766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2973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2172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1366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17780</xdr:rowOff>
    </xdr:from>
    <xdr:to>
      <xdr:col>85</xdr:col>
      <xdr:colOff>177800</xdr:colOff>
      <xdr:row>62</xdr:row>
      <xdr:rowOff>119380</xdr:rowOff>
    </xdr:to>
    <xdr:sp macro="" textlink="">
      <xdr:nvSpPr>
        <xdr:cNvPr id="465" name="楕円 464">
          <a:extLst>
            <a:ext uri="{FF2B5EF4-FFF2-40B4-BE49-F238E27FC236}">
              <a16:creationId xmlns:a16="http://schemas.microsoft.com/office/drawing/2014/main" id="{00000000-0008-0000-0200-0000D1010000}"/>
            </a:ext>
          </a:extLst>
        </xdr:cNvPr>
        <xdr:cNvSpPr/>
      </xdr:nvSpPr>
      <xdr:spPr>
        <a:xfrm>
          <a:off x="14649450" y="1025398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167657</xdr:rowOff>
    </xdr:from>
    <xdr:ext cx="405111" cy="259045"/>
    <xdr:sp macro="" textlink="">
      <xdr:nvSpPr>
        <xdr:cNvPr id="466" name="【保健センター・保健所】&#10;有形固定資産減価償却率該当値テキスト">
          <a:extLst>
            <a:ext uri="{FF2B5EF4-FFF2-40B4-BE49-F238E27FC236}">
              <a16:creationId xmlns:a16="http://schemas.microsoft.com/office/drawing/2014/main" id="{00000000-0008-0000-0200-0000D2010000}"/>
            </a:ext>
          </a:extLst>
        </xdr:cNvPr>
        <xdr:cNvSpPr txBox="1"/>
      </xdr:nvSpPr>
      <xdr:spPr>
        <a:xfrm>
          <a:off x="14738350" y="10238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45538</xdr:rowOff>
    </xdr:from>
    <xdr:to>
      <xdr:col>72</xdr:col>
      <xdr:colOff>38100</xdr:colOff>
      <xdr:row>61</xdr:row>
      <xdr:rowOff>147138</xdr:rowOff>
    </xdr:to>
    <xdr:sp macro="" textlink="">
      <xdr:nvSpPr>
        <xdr:cNvPr id="467" name="楕円 466">
          <a:extLst>
            <a:ext uri="{FF2B5EF4-FFF2-40B4-BE49-F238E27FC236}">
              <a16:creationId xmlns:a16="http://schemas.microsoft.com/office/drawing/2014/main" id="{00000000-0008-0000-0200-0000D3010000}"/>
            </a:ext>
          </a:extLst>
        </xdr:cNvPr>
        <xdr:cNvSpPr/>
      </xdr:nvSpPr>
      <xdr:spPr>
        <a:xfrm>
          <a:off x="12299950" y="1011663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91820</xdr:rowOff>
    </xdr:from>
    <xdr:ext cx="405111" cy="259045"/>
    <xdr:sp macro="" textlink="">
      <xdr:nvSpPr>
        <xdr:cNvPr id="468" name="n_1aveValue【保健センター・保健所】&#10;有形固定資産減価償却率">
          <a:extLst>
            <a:ext uri="{FF2B5EF4-FFF2-40B4-BE49-F238E27FC236}">
              <a16:creationId xmlns:a16="http://schemas.microsoft.com/office/drawing/2014/main" id="{00000000-0008-0000-0200-0000D4010000}"/>
            </a:ext>
          </a:extLst>
        </xdr:cNvPr>
        <xdr:cNvSpPr txBox="1"/>
      </xdr:nvSpPr>
      <xdr:spPr>
        <a:xfrm>
          <a:off x="13742044" y="9667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469" name="n_2aveValue【保健センター・保健所】&#10;有形固定資産減価償却率">
          <a:extLst>
            <a:ext uri="{FF2B5EF4-FFF2-40B4-BE49-F238E27FC236}">
              <a16:creationId xmlns:a16="http://schemas.microsoft.com/office/drawing/2014/main" id="{00000000-0008-0000-0200-0000D5010000}"/>
            </a:ext>
          </a:extLst>
        </xdr:cNvPr>
        <xdr:cNvSpPr txBox="1"/>
      </xdr:nvSpPr>
      <xdr:spPr>
        <a:xfrm>
          <a:off x="12960994" y="963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29771</xdr:rowOff>
    </xdr:from>
    <xdr:ext cx="405111" cy="259045"/>
    <xdr:sp macro="" textlink="">
      <xdr:nvSpPr>
        <xdr:cNvPr id="470" name="n_3aveValue【保健センター・保健所】&#10;有形固定資産減価償却率">
          <a:extLst>
            <a:ext uri="{FF2B5EF4-FFF2-40B4-BE49-F238E27FC236}">
              <a16:creationId xmlns:a16="http://schemas.microsoft.com/office/drawing/2014/main" id="{00000000-0008-0000-0200-0000D6010000}"/>
            </a:ext>
          </a:extLst>
        </xdr:cNvPr>
        <xdr:cNvSpPr txBox="1"/>
      </xdr:nvSpPr>
      <xdr:spPr>
        <a:xfrm>
          <a:off x="12167244" y="960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155501</xdr:rowOff>
    </xdr:from>
    <xdr:ext cx="405111" cy="259045"/>
    <xdr:sp macro="" textlink="">
      <xdr:nvSpPr>
        <xdr:cNvPr id="471" name="n_4aveValue【保健センター・保健所】&#10;有形固定資産減価償却率">
          <a:extLst>
            <a:ext uri="{FF2B5EF4-FFF2-40B4-BE49-F238E27FC236}">
              <a16:creationId xmlns:a16="http://schemas.microsoft.com/office/drawing/2014/main" id="{00000000-0008-0000-0200-0000D7010000}"/>
            </a:ext>
          </a:extLst>
        </xdr:cNvPr>
        <xdr:cNvSpPr txBox="1"/>
      </xdr:nvSpPr>
      <xdr:spPr>
        <a:xfrm>
          <a:off x="11354444" y="9731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138265</xdr:rowOff>
    </xdr:from>
    <xdr:ext cx="405111" cy="259045"/>
    <xdr:sp macro="" textlink="">
      <xdr:nvSpPr>
        <xdr:cNvPr id="472" name="n_3mainValue【保健センター・保健所】&#10;有形固定資産減価償却率">
          <a:extLst>
            <a:ext uri="{FF2B5EF4-FFF2-40B4-BE49-F238E27FC236}">
              <a16:creationId xmlns:a16="http://schemas.microsoft.com/office/drawing/2014/main" id="{00000000-0008-0000-0200-0000D8010000}"/>
            </a:ext>
          </a:extLst>
        </xdr:cNvPr>
        <xdr:cNvSpPr txBox="1"/>
      </xdr:nvSpPr>
      <xdr:spPr>
        <a:xfrm>
          <a:off x="12167244" y="10209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3" name="正方形/長方形 472">
          <a:extLst>
            <a:ext uri="{FF2B5EF4-FFF2-40B4-BE49-F238E27FC236}">
              <a16:creationId xmlns:a16="http://schemas.microsoft.com/office/drawing/2014/main" id="{00000000-0008-0000-0200-0000D9010000}"/>
            </a:ext>
          </a:extLst>
        </xdr:cNvPr>
        <xdr:cNvSpPr/>
      </xdr:nvSpPr>
      <xdr:spPr>
        <a:xfrm>
          <a:off x="164592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4" name="正方形/長方形 473">
          <a:extLst>
            <a:ext uri="{FF2B5EF4-FFF2-40B4-BE49-F238E27FC236}">
              <a16:creationId xmlns:a16="http://schemas.microsoft.com/office/drawing/2014/main" id="{00000000-0008-0000-0200-0000DA010000}"/>
            </a:ext>
          </a:extLst>
        </xdr:cNvPr>
        <xdr:cNvSpPr/>
      </xdr:nvSpPr>
      <xdr:spPr>
        <a:xfrm>
          <a:off x="16586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5" name="正方形/長方形 474">
          <a:extLst>
            <a:ext uri="{FF2B5EF4-FFF2-40B4-BE49-F238E27FC236}">
              <a16:creationId xmlns:a16="http://schemas.microsoft.com/office/drawing/2014/main" id="{00000000-0008-0000-0200-0000DB010000}"/>
            </a:ext>
          </a:extLst>
        </xdr:cNvPr>
        <xdr:cNvSpPr/>
      </xdr:nvSpPr>
      <xdr:spPr>
        <a:xfrm>
          <a:off x="16586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6" name="正方形/長方形 475">
          <a:extLst>
            <a:ext uri="{FF2B5EF4-FFF2-40B4-BE49-F238E27FC236}">
              <a16:creationId xmlns:a16="http://schemas.microsoft.com/office/drawing/2014/main" id="{00000000-0008-0000-0200-0000DC010000}"/>
            </a:ext>
          </a:extLst>
        </xdr:cNvPr>
        <xdr:cNvSpPr/>
      </xdr:nvSpPr>
      <xdr:spPr>
        <a:xfrm>
          <a:off x="174879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7" name="正方形/長方形 476">
          <a:extLst>
            <a:ext uri="{FF2B5EF4-FFF2-40B4-BE49-F238E27FC236}">
              <a16:creationId xmlns:a16="http://schemas.microsoft.com/office/drawing/2014/main" id="{00000000-0008-0000-0200-0000DD010000}"/>
            </a:ext>
          </a:extLst>
        </xdr:cNvPr>
        <xdr:cNvSpPr/>
      </xdr:nvSpPr>
      <xdr:spPr>
        <a:xfrm>
          <a:off x="174879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8" name="正方形/長方形 477">
          <a:extLst>
            <a:ext uri="{FF2B5EF4-FFF2-40B4-BE49-F238E27FC236}">
              <a16:creationId xmlns:a16="http://schemas.microsoft.com/office/drawing/2014/main" id="{00000000-0008-0000-0200-0000DE010000}"/>
            </a:ext>
          </a:extLst>
        </xdr:cNvPr>
        <xdr:cNvSpPr/>
      </xdr:nvSpPr>
      <xdr:spPr>
        <a:xfrm>
          <a:off x="185166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9" name="正方形/長方形 478">
          <a:extLst>
            <a:ext uri="{FF2B5EF4-FFF2-40B4-BE49-F238E27FC236}">
              <a16:creationId xmlns:a16="http://schemas.microsoft.com/office/drawing/2014/main" id="{00000000-0008-0000-0200-0000DF010000}"/>
            </a:ext>
          </a:extLst>
        </xdr:cNvPr>
        <xdr:cNvSpPr/>
      </xdr:nvSpPr>
      <xdr:spPr>
        <a:xfrm>
          <a:off x="185166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0" name="正方形/長方形 479">
          <a:extLst>
            <a:ext uri="{FF2B5EF4-FFF2-40B4-BE49-F238E27FC236}">
              <a16:creationId xmlns:a16="http://schemas.microsoft.com/office/drawing/2014/main" id="{00000000-0008-0000-0200-0000E0010000}"/>
            </a:ext>
          </a:extLst>
        </xdr:cNvPr>
        <xdr:cNvSpPr/>
      </xdr:nvSpPr>
      <xdr:spPr>
        <a:xfrm>
          <a:off x="164592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644015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164592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a:off x="16459200" y="1064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16049171" y="1050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a:off x="16459200" y="1027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6049171" y="1013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a:off x="16459200" y="990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6049171" y="977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a:off x="16459200" y="9544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6049171" y="940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a:off x="16459200" y="9175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6049171" y="9039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a:off x="164592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4" name="テキスト ボックス 493">
          <a:extLst>
            <a:ext uri="{FF2B5EF4-FFF2-40B4-BE49-F238E27FC236}">
              <a16:creationId xmlns:a16="http://schemas.microsoft.com/office/drawing/2014/main" id="{00000000-0008-0000-0200-0000EE010000}"/>
            </a:ext>
          </a:extLst>
        </xdr:cNvPr>
        <xdr:cNvSpPr txBox="1"/>
      </xdr:nvSpPr>
      <xdr:spPr>
        <a:xfrm>
          <a:off x="160491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保健センター・保健所】&#10;一人当たり面積グラフ枠">
          <a:extLst>
            <a:ext uri="{FF2B5EF4-FFF2-40B4-BE49-F238E27FC236}">
              <a16:creationId xmlns:a16="http://schemas.microsoft.com/office/drawing/2014/main" id="{00000000-0008-0000-0200-0000EF010000}"/>
            </a:ext>
          </a:extLst>
        </xdr:cNvPr>
        <xdr:cNvSpPr/>
      </xdr:nvSpPr>
      <xdr:spPr>
        <a:xfrm>
          <a:off x="164592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167640</xdr:rowOff>
    </xdr:from>
    <xdr:to>
      <xdr:col>116</xdr:col>
      <xdr:colOff>62864</xdr:colOff>
      <xdr:row>64</xdr:row>
      <xdr:rowOff>34290</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flipV="1">
          <a:off x="19951064" y="9413240"/>
          <a:ext cx="0" cy="11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497" name="【保健センター・保健所】&#10;一人当たり面積最小値テキスト">
          <a:extLst>
            <a:ext uri="{FF2B5EF4-FFF2-40B4-BE49-F238E27FC236}">
              <a16:creationId xmlns:a16="http://schemas.microsoft.com/office/drawing/2014/main" id="{00000000-0008-0000-0200-0000F1010000}"/>
            </a:ext>
          </a:extLst>
        </xdr:cNvPr>
        <xdr:cNvSpPr txBox="1"/>
      </xdr:nvSpPr>
      <xdr:spPr>
        <a:xfrm>
          <a:off x="19989800" y="1060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19881850" y="106006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114317</xdr:rowOff>
    </xdr:from>
    <xdr:ext cx="469744" cy="259045"/>
    <xdr:sp macro="" textlink="">
      <xdr:nvSpPr>
        <xdr:cNvPr id="499" name="【保健センター・保健所】&#10;一人当たり面積最大値テキスト">
          <a:extLst>
            <a:ext uri="{FF2B5EF4-FFF2-40B4-BE49-F238E27FC236}">
              <a16:creationId xmlns:a16="http://schemas.microsoft.com/office/drawing/2014/main" id="{00000000-0008-0000-0200-0000F3010000}"/>
            </a:ext>
          </a:extLst>
        </xdr:cNvPr>
        <xdr:cNvSpPr txBox="1"/>
      </xdr:nvSpPr>
      <xdr:spPr>
        <a:xfrm>
          <a:off x="19989800" y="919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167640</xdr:rowOff>
    </xdr:from>
    <xdr:to>
      <xdr:col>116</xdr:col>
      <xdr:colOff>152400</xdr:colOff>
      <xdr:row>56</xdr:row>
      <xdr:rowOff>167640</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19881850" y="94132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13987</xdr:rowOff>
    </xdr:from>
    <xdr:ext cx="469744" cy="259045"/>
    <xdr:sp macro="" textlink="">
      <xdr:nvSpPr>
        <xdr:cNvPr id="501" name="【保健センター・保健所】&#10;一人当たり面積平均値テキスト">
          <a:extLst>
            <a:ext uri="{FF2B5EF4-FFF2-40B4-BE49-F238E27FC236}">
              <a16:creationId xmlns:a16="http://schemas.microsoft.com/office/drawing/2014/main" id="{00000000-0008-0000-0200-0000F5010000}"/>
            </a:ext>
          </a:extLst>
        </xdr:cNvPr>
        <xdr:cNvSpPr txBox="1"/>
      </xdr:nvSpPr>
      <xdr:spPr>
        <a:xfrm>
          <a:off x="19989800" y="10085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162560</xdr:rowOff>
    </xdr:from>
    <xdr:to>
      <xdr:col>116</xdr:col>
      <xdr:colOff>114300</xdr:colOff>
      <xdr:row>62</xdr:row>
      <xdr:rowOff>92710</xdr:rowOff>
    </xdr:to>
    <xdr:sp macro="" textlink="">
      <xdr:nvSpPr>
        <xdr:cNvPr id="502" name="フローチャート: 判断 501">
          <a:extLst>
            <a:ext uri="{FF2B5EF4-FFF2-40B4-BE49-F238E27FC236}">
              <a16:creationId xmlns:a16="http://schemas.microsoft.com/office/drawing/2014/main" id="{00000000-0008-0000-0200-0000F6010000}"/>
            </a:ext>
          </a:extLst>
        </xdr:cNvPr>
        <xdr:cNvSpPr/>
      </xdr:nvSpPr>
      <xdr:spPr>
        <a:xfrm>
          <a:off x="19900900" y="102336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503" name="フローチャート: 判断 502">
          <a:extLst>
            <a:ext uri="{FF2B5EF4-FFF2-40B4-BE49-F238E27FC236}">
              <a16:creationId xmlns:a16="http://schemas.microsoft.com/office/drawing/2014/main" id="{00000000-0008-0000-0200-0000F7010000}"/>
            </a:ext>
          </a:extLst>
        </xdr:cNvPr>
        <xdr:cNvSpPr/>
      </xdr:nvSpPr>
      <xdr:spPr>
        <a:xfrm>
          <a:off x="19157950" y="101841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504" name="フローチャート: 判断 503">
          <a:extLst>
            <a:ext uri="{FF2B5EF4-FFF2-40B4-BE49-F238E27FC236}">
              <a16:creationId xmlns:a16="http://schemas.microsoft.com/office/drawing/2014/main" id="{00000000-0008-0000-0200-0000F8010000}"/>
            </a:ext>
          </a:extLst>
        </xdr:cNvPr>
        <xdr:cNvSpPr/>
      </xdr:nvSpPr>
      <xdr:spPr>
        <a:xfrm>
          <a:off x="18345150" y="101917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505" name="フローチャート: 判断 504">
          <a:extLst>
            <a:ext uri="{FF2B5EF4-FFF2-40B4-BE49-F238E27FC236}">
              <a16:creationId xmlns:a16="http://schemas.microsoft.com/office/drawing/2014/main" id="{00000000-0008-0000-0200-0000F9010000}"/>
            </a:ext>
          </a:extLst>
        </xdr:cNvPr>
        <xdr:cNvSpPr/>
      </xdr:nvSpPr>
      <xdr:spPr>
        <a:xfrm>
          <a:off x="17551400" y="101688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29210</xdr:rowOff>
    </xdr:from>
    <xdr:to>
      <xdr:col>98</xdr:col>
      <xdr:colOff>38100</xdr:colOff>
      <xdr:row>62</xdr:row>
      <xdr:rowOff>130810</xdr:rowOff>
    </xdr:to>
    <xdr:sp macro="" textlink="">
      <xdr:nvSpPr>
        <xdr:cNvPr id="506" name="フローチャート: 判断 505">
          <a:extLst>
            <a:ext uri="{FF2B5EF4-FFF2-40B4-BE49-F238E27FC236}">
              <a16:creationId xmlns:a16="http://schemas.microsoft.com/office/drawing/2014/main" id="{00000000-0008-0000-0200-0000FA010000}"/>
            </a:ext>
          </a:extLst>
        </xdr:cNvPr>
        <xdr:cNvSpPr/>
      </xdr:nvSpPr>
      <xdr:spPr>
        <a:xfrm>
          <a:off x="16757650" y="102654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9780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9030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8224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74307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66306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512" name="楕円 511">
          <a:extLst>
            <a:ext uri="{FF2B5EF4-FFF2-40B4-BE49-F238E27FC236}">
              <a16:creationId xmlns:a16="http://schemas.microsoft.com/office/drawing/2014/main" id="{00000000-0008-0000-0200-000000020000}"/>
            </a:ext>
          </a:extLst>
        </xdr:cNvPr>
        <xdr:cNvSpPr/>
      </xdr:nvSpPr>
      <xdr:spPr>
        <a:xfrm>
          <a:off x="19900900" y="103416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83837</xdr:rowOff>
    </xdr:from>
    <xdr:ext cx="469744" cy="259045"/>
    <xdr:sp macro="" textlink="">
      <xdr:nvSpPr>
        <xdr:cNvPr id="513" name="【保健センター・保健所】&#10;一人当たり面積該当値テキスト">
          <a:extLst>
            <a:ext uri="{FF2B5EF4-FFF2-40B4-BE49-F238E27FC236}">
              <a16:creationId xmlns:a16="http://schemas.microsoft.com/office/drawing/2014/main" id="{00000000-0008-0000-0200-000001020000}"/>
            </a:ext>
          </a:extLst>
        </xdr:cNvPr>
        <xdr:cNvSpPr txBox="1"/>
      </xdr:nvSpPr>
      <xdr:spPr>
        <a:xfrm>
          <a:off x="19989800"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109220</xdr:rowOff>
    </xdr:from>
    <xdr:to>
      <xdr:col>102</xdr:col>
      <xdr:colOff>165100</xdr:colOff>
      <xdr:row>63</xdr:row>
      <xdr:rowOff>39370</xdr:rowOff>
    </xdr:to>
    <xdr:sp macro="" textlink="">
      <xdr:nvSpPr>
        <xdr:cNvPr id="514" name="楕円 513">
          <a:extLst>
            <a:ext uri="{FF2B5EF4-FFF2-40B4-BE49-F238E27FC236}">
              <a16:creationId xmlns:a16="http://schemas.microsoft.com/office/drawing/2014/main" id="{00000000-0008-0000-0200-000002020000}"/>
            </a:ext>
          </a:extLst>
        </xdr:cNvPr>
        <xdr:cNvSpPr/>
      </xdr:nvSpPr>
      <xdr:spPr>
        <a:xfrm>
          <a:off x="17551400" y="103454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59707</xdr:rowOff>
    </xdr:from>
    <xdr:ext cx="469744" cy="259045"/>
    <xdr:sp macro="" textlink="">
      <xdr:nvSpPr>
        <xdr:cNvPr id="515" name="n_1aveValue【保健センター・保健所】&#10;一人当たり面積">
          <a:extLst>
            <a:ext uri="{FF2B5EF4-FFF2-40B4-BE49-F238E27FC236}">
              <a16:creationId xmlns:a16="http://schemas.microsoft.com/office/drawing/2014/main" id="{00000000-0008-0000-0200-000003020000}"/>
            </a:ext>
          </a:extLst>
        </xdr:cNvPr>
        <xdr:cNvSpPr txBox="1"/>
      </xdr:nvSpPr>
      <xdr:spPr>
        <a:xfrm>
          <a:off x="18980227"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516" name="n_2aveValue【保健センター・保健所】&#10;一人当たり面積">
          <a:extLst>
            <a:ext uri="{FF2B5EF4-FFF2-40B4-BE49-F238E27FC236}">
              <a16:creationId xmlns:a16="http://schemas.microsoft.com/office/drawing/2014/main" id="{00000000-0008-0000-0200-000004020000}"/>
            </a:ext>
          </a:extLst>
        </xdr:cNvPr>
        <xdr:cNvSpPr txBox="1"/>
      </xdr:nvSpPr>
      <xdr:spPr>
        <a:xfrm>
          <a:off x="18180127" y="997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517" name="n_3aveValue【保健センター・保健所】&#10;一人当たり面積">
          <a:extLst>
            <a:ext uri="{FF2B5EF4-FFF2-40B4-BE49-F238E27FC236}">
              <a16:creationId xmlns:a16="http://schemas.microsoft.com/office/drawing/2014/main" id="{00000000-0008-0000-0200-000005020000}"/>
            </a:ext>
          </a:extLst>
        </xdr:cNvPr>
        <xdr:cNvSpPr txBox="1"/>
      </xdr:nvSpPr>
      <xdr:spPr>
        <a:xfrm>
          <a:off x="17386377" y="995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147337</xdr:rowOff>
    </xdr:from>
    <xdr:ext cx="469744" cy="259045"/>
    <xdr:sp macro="" textlink="">
      <xdr:nvSpPr>
        <xdr:cNvPr id="518" name="n_4aveValue【保健センター・保健所】&#10;一人当たり面積">
          <a:extLst>
            <a:ext uri="{FF2B5EF4-FFF2-40B4-BE49-F238E27FC236}">
              <a16:creationId xmlns:a16="http://schemas.microsoft.com/office/drawing/2014/main" id="{00000000-0008-0000-0200-000006020000}"/>
            </a:ext>
          </a:extLst>
        </xdr:cNvPr>
        <xdr:cNvSpPr txBox="1"/>
      </xdr:nvSpPr>
      <xdr:spPr>
        <a:xfrm>
          <a:off x="16592627" y="1005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30497</xdr:rowOff>
    </xdr:from>
    <xdr:ext cx="469744" cy="259045"/>
    <xdr:sp macro="" textlink="">
      <xdr:nvSpPr>
        <xdr:cNvPr id="519" name="n_3mainValue【保健センター・保健所】&#10;一人当たり面積">
          <a:extLst>
            <a:ext uri="{FF2B5EF4-FFF2-40B4-BE49-F238E27FC236}">
              <a16:creationId xmlns:a16="http://schemas.microsoft.com/office/drawing/2014/main" id="{00000000-0008-0000-0200-000007020000}"/>
            </a:ext>
          </a:extLst>
        </xdr:cNvPr>
        <xdr:cNvSpPr txBox="1"/>
      </xdr:nvSpPr>
      <xdr:spPr>
        <a:xfrm>
          <a:off x="17386377" y="1043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1120775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11315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1315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122364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122364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132651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132651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1120775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11696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1207750" y="14681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0797721" y="1453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1207750" y="14312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079772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1207750" y="1394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0842791" y="1380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1207750" y="13576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0842791" y="13440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1207750" y="1320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0842791" y="1307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1207750" y="12846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0842791" y="12710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1207750" y="12477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0906911" y="123418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3" name="【消防施設】&#10;有形固定資産減価償却率グラフ枠">
          <a:extLst>
            <a:ext uri="{FF2B5EF4-FFF2-40B4-BE49-F238E27FC236}">
              <a16:creationId xmlns:a16="http://schemas.microsoft.com/office/drawing/2014/main" id="{00000000-0008-0000-0200-00001F020000}"/>
            </a:ext>
          </a:extLst>
        </xdr:cNvPr>
        <xdr:cNvSpPr/>
      </xdr:nvSpPr>
      <xdr:spPr>
        <a:xfrm>
          <a:off x="1120775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83820</xdr:rowOff>
    </xdr:from>
    <xdr:to>
      <xdr:col>85</xdr:col>
      <xdr:colOff>126364</xdr:colOff>
      <xdr:row>86</xdr:row>
      <xdr:rowOff>51436</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flipV="1">
          <a:off x="14699614" y="1279652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55263</xdr:rowOff>
    </xdr:from>
    <xdr:ext cx="405111" cy="259045"/>
    <xdr:sp macro="" textlink="">
      <xdr:nvSpPr>
        <xdr:cNvPr id="545" name="【消防施設】&#10;有形固定資産減価償却率最小値テキスト">
          <a:extLst>
            <a:ext uri="{FF2B5EF4-FFF2-40B4-BE49-F238E27FC236}">
              <a16:creationId xmlns:a16="http://schemas.microsoft.com/office/drawing/2014/main" id="{00000000-0008-0000-0200-000021020000}"/>
            </a:ext>
          </a:extLst>
        </xdr:cNvPr>
        <xdr:cNvSpPr txBox="1"/>
      </xdr:nvSpPr>
      <xdr:spPr>
        <a:xfrm>
          <a:off x="14738350" y="14253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51436</xdr:rowOff>
    </xdr:from>
    <xdr:to>
      <xdr:col>86</xdr:col>
      <xdr:colOff>25400</xdr:colOff>
      <xdr:row>86</xdr:row>
      <xdr:rowOff>51436</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4611350" y="142500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30497</xdr:rowOff>
    </xdr:from>
    <xdr:ext cx="405111" cy="259045"/>
    <xdr:sp macro="" textlink="">
      <xdr:nvSpPr>
        <xdr:cNvPr id="547" name="【消防施設】&#10;有形固定資産減価償却率最大値テキスト">
          <a:extLst>
            <a:ext uri="{FF2B5EF4-FFF2-40B4-BE49-F238E27FC236}">
              <a16:creationId xmlns:a16="http://schemas.microsoft.com/office/drawing/2014/main" id="{00000000-0008-0000-0200-000023020000}"/>
            </a:ext>
          </a:extLst>
        </xdr:cNvPr>
        <xdr:cNvSpPr txBox="1"/>
      </xdr:nvSpPr>
      <xdr:spPr>
        <a:xfrm>
          <a:off x="14738350" y="1257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83820</xdr:rowOff>
    </xdr:from>
    <xdr:to>
      <xdr:col>86</xdr:col>
      <xdr:colOff>25400</xdr:colOff>
      <xdr:row>77</xdr:row>
      <xdr:rowOff>83820</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a:off x="14611350" y="127965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124477</xdr:rowOff>
    </xdr:from>
    <xdr:ext cx="405111" cy="259045"/>
    <xdr:sp macro="" textlink="">
      <xdr:nvSpPr>
        <xdr:cNvPr id="549" name="【消防施設】&#10;有形固定資産減価償却率平均値テキスト">
          <a:extLst>
            <a:ext uri="{FF2B5EF4-FFF2-40B4-BE49-F238E27FC236}">
              <a16:creationId xmlns:a16="http://schemas.microsoft.com/office/drawing/2014/main" id="{00000000-0008-0000-0200-000025020000}"/>
            </a:ext>
          </a:extLst>
        </xdr:cNvPr>
        <xdr:cNvSpPr txBox="1"/>
      </xdr:nvSpPr>
      <xdr:spPr>
        <a:xfrm>
          <a:off x="14738350" y="13332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550" name="フローチャート: 判断 549">
          <a:extLst>
            <a:ext uri="{FF2B5EF4-FFF2-40B4-BE49-F238E27FC236}">
              <a16:creationId xmlns:a16="http://schemas.microsoft.com/office/drawing/2014/main" id="{00000000-0008-0000-0200-000026020000}"/>
            </a:ext>
          </a:extLst>
        </xdr:cNvPr>
        <xdr:cNvSpPr/>
      </xdr:nvSpPr>
      <xdr:spPr>
        <a:xfrm>
          <a:off x="14649450" y="134747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164464</xdr:rowOff>
    </xdr:from>
    <xdr:to>
      <xdr:col>81</xdr:col>
      <xdr:colOff>101600</xdr:colOff>
      <xdr:row>82</xdr:row>
      <xdr:rowOff>94614</xdr:rowOff>
    </xdr:to>
    <xdr:sp macro="" textlink="">
      <xdr:nvSpPr>
        <xdr:cNvPr id="551" name="フローチャート: 判断 550">
          <a:extLst>
            <a:ext uri="{FF2B5EF4-FFF2-40B4-BE49-F238E27FC236}">
              <a16:creationId xmlns:a16="http://schemas.microsoft.com/office/drawing/2014/main" id="{00000000-0008-0000-0200-000027020000}"/>
            </a:ext>
          </a:extLst>
        </xdr:cNvPr>
        <xdr:cNvSpPr/>
      </xdr:nvSpPr>
      <xdr:spPr>
        <a:xfrm>
          <a:off x="13887450" y="135375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552" name="フローチャート: 判断 551">
          <a:extLst>
            <a:ext uri="{FF2B5EF4-FFF2-40B4-BE49-F238E27FC236}">
              <a16:creationId xmlns:a16="http://schemas.microsoft.com/office/drawing/2014/main" id="{00000000-0008-0000-0200-000028020000}"/>
            </a:ext>
          </a:extLst>
        </xdr:cNvPr>
        <xdr:cNvSpPr/>
      </xdr:nvSpPr>
      <xdr:spPr>
        <a:xfrm>
          <a:off x="13093700" y="1341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95886</xdr:rowOff>
    </xdr:from>
    <xdr:to>
      <xdr:col>72</xdr:col>
      <xdr:colOff>38100</xdr:colOff>
      <xdr:row>82</xdr:row>
      <xdr:rowOff>26036</xdr:rowOff>
    </xdr:to>
    <xdr:sp macro="" textlink="">
      <xdr:nvSpPr>
        <xdr:cNvPr id="553" name="フローチャート: 判断 552">
          <a:extLst>
            <a:ext uri="{FF2B5EF4-FFF2-40B4-BE49-F238E27FC236}">
              <a16:creationId xmlns:a16="http://schemas.microsoft.com/office/drawing/2014/main" id="{00000000-0008-0000-0200-000029020000}"/>
            </a:ext>
          </a:extLst>
        </xdr:cNvPr>
        <xdr:cNvSpPr/>
      </xdr:nvSpPr>
      <xdr:spPr>
        <a:xfrm>
          <a:off x="12299950" y="1346898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2539</xdr:rowOff>
    </xdr:from>
    <xdr:to>
      <xdr:col>67</xdr:col>
      <xdr:colOff>101600</xdr:colOff>
      <xdr:row>82</xdr:row>
      <xdr:rowOff>104139</xdr:rowOff>
    </xdr:to>
    <xdr:sp macro="" textlink="">
      <xdr:nvSpPr>
        <xdr:cNvPr id="554" name="フローチャート: 判断 553">
          <a:extLst>
            <a:ext uri="{FF2B5EF4-FFF2-40B4-BE49-F238E27FC236}">
              <a16:creationId xmlns:a16="http://schemas.microsoft.com/office/drawing/2014/main" id="{00000000-0008-0000-0200-00002A020000}"/>
            </a:ext>
          </a:extLst>
        </xdr:cNvPr>
        <xdr:cNvSpPr/>
      </xdr:nvSpPr>
      <xdr:spPr>
        <a:xfrm>
          <a:off x="11487150" y="1354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452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3766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2973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2172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1366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170180</xdr:rowOff>
    </xdr:from>
    <xdr:to>
      <xdr:col>85</xdr:col>
      <xdr:colOff>177800</xdr:colOff>
      <xdr:row>85</xdr:row>
      <xdr:rowOff>100330</xdr:rowOff>
    </xdr:to>
    <xdr:sp macro="" textlink="">
      <xdr:nvSpPr>
        <xdr:cNvPr id="560" name="楕円 559">
          <a:extLst>
            <a:ext uri="{FF2B5EF4-FFF2-40B4-BE49-F238E27FC236}">
              <a16:creationId xmlns:a16="http://schemas.microsoft.com/office/drawing/2014/main" id="{00000000-0008-0000-0200-000030020000}"/>
            </a:ext>
          </a:extLst>
        </xdr:cNvPr>
        <xdr:cNvSpPr/>
      </xdr:nvSpPr>
      <xdr:spPr>
        <a:xfrm>
          <a:off x="14649450" y="140322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148607</xdr:rowOff>
    </xdr:from>
    <xdr:ext cx="405111" cy="259045"/>
    <xdr:sp macro="" textlink="">
      <xdr:nvSpPr>
        <xdr:cNvPr id="561" name="【消防施設】&#10;有形固定資産減価償却率該当値テキスト">
          <a:extLst>
            <a:ext uri="{FF2B5EF4-FFF2-40B4-BE49-F238E27FC236}">
              <a16:creationId xmlns:a16="http://schemas.microsoft.com/office/drawing/2014/main" id="{00000000-0008-0000-0200-000031020000}"/>
            </a:ext>
          </a:extLst>
        </xdr:cNvPr>
        <xdr:cNvSpPr txBox="1"/>
      </xdr:nvSpPr>
      <xdr:spPr>
        <a:xfrm>
          <a:off x="14738350" y="1401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33020</xdr:rowOff>
    </xdr:from>
    <xdr:to>
      <xdr:col>72</xdr:col>
      <xdr:colOff>38100</xdr:colOff>
      <xdr:row>81</xdr:row>
      <xdr:rowOff>134620</xdr:rowOff>
    </xdr:to>
    <xdr:sp macro="" textlink="">
      <xdr:nvSpPr>
        <xdr:cNvPr id="562" name="楕円 561">
          <a:extLst>
            <a:ext uri="{FF2B5EF4-FFF2-40B4-BE49-F238E27FC236}">
              <a16:creationId xmlns:a16="http://schemas.microsoft.com/office/drawing/2014/main" id="{00000000-0008-0000-0200-000032020000}"/>
            </a:ext>
          </a:extLst>
        </xdr:cNvPr>
        <xdr:cNvSpPr/>
      </xdr:nvSpPr>
      <xdr:spPr>
        <a:xfrm>
          <a:off x="12299950" y="134061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111141</xdr:rowOff>
    </xdr:from>
    <xdr:ext cx="405111" cy="259045"/>
    <xdr:sp macro="" textlink="">
      <xdr:nvSpPr>
        <xdr:cNvPr id="563" name="n_1aveValue【消防施設】&#10;有形固定資産減価償却率">
          <a:extLst>
            <a:ext uri="{FF2B5EF4-FFF2-40B4-BE49-F238E27FC236}">
              <a16:creationId xmlns:a16="http://schemas.microsoft.com/office/drawing/2014/main" id="{00000000-0008-0000-0200-000033020000}"/>
            </a:ext>
          </a:extLst>
        </xdr:cNvPr>
        <xdr:cNvSpPr txBox="1"/>
      </xdr:nvSpPr>
      <xdr:spPr>
        <a:xfrm>
          <a:off x="13742044" y="13319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564" name="n_2aveValue【消防施設】&#10;有形固定資産減価償却率">
          <a:extLst>
            <a:ext uri="{FF2B5EF4-FFF2-40B4-BE49-F238E27FC236}">
              <a16:creationId xmlns:a16="http://schemas.microsoft.com/office/drawing/2014/main" id="{00000000-0008-0000-0200-000034020000}"/>
            </a:ext>
          </a:extLst>
        </xdr:cNvPr>
        <xdr:cNvSpPr txBox="1"/>
      </xdr:nvSpPr>
      <xdr:spPr>
        <a:xfrm>
          <a:off x="12960994" y="1320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17163</xdr:rowOff>
    </xdr:from>
    <xdr:ext cx="405111" cy="259045"/>
    <xdr:sp macro="" textlink="">
      <xdr:nvSpPr>
        <xdr:cNvPr id="565" name="n_3aveValue【消防施設】&#10;有形固定資産減価償却率">
          <a:extLst>
            <a:ext uri="{FF2B5EF4-FFF2-40B4-BE49-F238E27FC236}">
              <a16:creationId xmlns:a16="http://schemas.microsoft.com/office/drawing/2014/main" id="{00000000-0008-0000-0200-000035020000}"/>
            </a:ext>
          </a:extLst>
        </xdr:cNvPr>
        <xdr:cNvSpPr txBox="1"/>
      </xdr:nvSpPr>
      <xdr:spPr>
        <a:xfrm>
          <a:off x="12167244" y="13555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120666</xdr:rowOff>
    </xdr:from>
    <xdr:ext cx="405111" cy="259045"/>
    <xdr:sp macro="" textlink="">
      <xdr:nvSpPr>
        <xdr:cNvPr id="566" name="n_4aveValue【消防施設】&#10;有形固定資産減価償却率">
          <a:extLst>
            <a:ext uri="{FF2B5EF4-FFF2-40B4-BE49-F238E27FC236}">
              <a16:creationId xmlns:a16="http://schemas.microsoft.com/office/drawing/2014/main" id="{00000000-0008-0000-0200-000036020000}"/>
            </a:ext>
          </a:extLst>
        </xdr:cNvPr>
        <xdr:cNvSpPr txBox="1"/>
      </xdr:nvSpPr>
      <xdr:spPr>
        <a:xfrm>
          <a:off x="11354444" y="13328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151147</xdr:rowOff>
    </xdr:from>
    <xdr:ext cx="405111" cy="259045"/>
    <xdr:sp macro="" textlink="">
      <xdr:nvSpPr>
        <xdr:cNvPr id="567" name="n_3mainValue【消防施設】&#10;有形固定資産減価償却率">
          <a:extLst>
            <a:ext uri="{FF2B5EF4-FFF2-40B4-BE49-F238E27FC236}">
              <a16:creationId xmlns:a16="http://schemas.microsoft.com/office/drawing/2014/main" id="{00000000-0008-0000-0200-000037020000}"/>
            </a:ext>
          </a:extLst>
        </xdr:cNvPr>
        <xdr:cNvSpPr txBox="1"/>
      </xdr:nvSpPr>
      <xdr:spPr>
        <a:xfrm>
          <a:off x="12167244" y="1319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8" name="正方形/長方形 567">
          <a:extLst>
            <a:ext uri="{FF2B5EF4-FFF2-40B4-BE49-F238E27FC236}">
              <a16:creationId xmlns:a16="http://schemas.microsoft.com/office/drawing/2014/main" id="{00000000-0008-0000-0200-000038020000}"/>
            </a:ext>
          </a:extLst>
        </xdr:cNvPr>
        <xdr:cNvSpPr/>
      </xdr:nvSpPr>
      <xdr:spPr>
        <a:xfrm>
          <a:off x="164592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9" name="正方形/長方形 568">
          <a:extLst>
            <a:ext uri="{FF2B5EF4-FFF2-40B4-BE49-F238E27FC236}">
              <a16:creationId xmlns:a16="http://schemas.microsoft.com/office/drawing/2014/main" id="{00000000-0008-0000-0200-000039020000}"/>
            </a:ext>
          </a:extLst>
        </xdr:cNvPr>
        <xdr:cNvSpPr/>
      </xdr:nvSpPr>
      <xdr:spPr>
        <a:xfrm>
          <a:off x="16586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0" name="正方形/長方形 569">
          <a:extLst>
            <a:ext uri="{FF2B5EF4-FFF2-40B4-BE49-F238E27FC236}">
              <a16:creationId xmlns:a16="http://schemas.microsoft.com/office/drawing/2014/main" id="{00000000-0008-0000-0200-00003A020000}"/>
            </a:ext>
          </a:extLst>
        </xdr:cNvPr>
        <xdr:cNvSpPr/>
      </xdr:nvSpPr>
      <xdr:spPr>
        <a:xfrm>
          <a:off x="16586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1" name="正方形/長方形 570">
          <a:extLst>
            <a:ext uri="{FF2B5EF4-FFF2-40B4-BE49-F238E27FC236}">
              <a16:creationId xmlns:a16="http://schemas.microsoft.com/office/drawing/2014/main" id="{00000000-0008-0000-0200-00003B020000}"/>
            </a:ext>
          </a:extLst>
        </xdr:cNvPr>
        <xdr:cNvSpPr/>
      </xdr:nvSpPr>
      <xdr:spPr>
        <a:xfrm>
          <a:off x="174879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2" name="正方形/長方形 571">
          <a:extLst>
            <a:ext uri="{FF2B5EF4-FFF2-40B4-BE49-F238E27FC236}">
              <a16:creationId xmlns:a16="http://schemas.microsoft.com/office/drawing/2014/main" id="{00000000-0008-0000-0200-00003C020000}"/>
            </a:ext>
          </a:extLst>
        </xdr:cNvPr>
        <xdr:cNvSpPr/>
      </xdr:nvSpPr>
      <xdr:spPr>
        <a:xfrm>
          <a:off x="174879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3" name="正方形/長方形 572">
          <a:extLst>
            <a:ext uri="{FF2B5EF4-FFF2-40B4-BE49-F238E27FC236}">
              <a16:creationId xmlns:a16="http://schemas.microsoft.com/office/drawing/2014/main" id="{00000000-0008-0000-0200-00003D020000}"/>
            </a:ext>
          </a:extLst>
        </xdr:cNvPr>
        <xdr:cNvSpPr/>
      </xdr:nvSpPr>
      <xdr:spPr>
        <a:xfrm>
          <a:off x="185166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4" name="正方形/長方形 573">
          <a:extLst>
            <a:ext uri="{FF2B5EF4-FFF2-40B4-BE49-F238E27FC236}">
              <a16:creationId xmlns:a16="http://schemas.microsoft.com/office/drawing/2014/main" id="{00000000-0008-0000-0200-00003E020000}"/>
            </a:ext>
          </a:extLst>
        </xdr:cNvPr>
        <xdr:cNvSpPr/>
      </xdr:nvSpPr>
      <xdr:spPr>
        <a:xfrm>
          <a:off x="185166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164592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1644015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a:off x="164592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16459200" y="14236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6049171" y="14100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6459200" y="1379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6049171" y="13662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16459200" y="1336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6049171" y="1321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16459200" y="12915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6049171" y="12780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64592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60491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8" name="【消防施設】&#10;一人当たり面積グラフ枠">
          <a:extLst>
            <a:ext uri="{FF2B5EF4-FFF2-40B4-BE49-F238E27FC236}">
              <a16:creationId xmlns:a16="http://schemas.microsoft.com/office/drawing/2014/main" id="{00000000-0008-0000-0200-00004C020000}"/>
            </a:ext>
          </a:extLst>
        </xdr:cNvPr>
        <xdr:cNvSpPr/>
      </xdr:nvSpPr>
      <xdr:spPr>
        <a:xfrm>
          <a:off x="164592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120396</xdr:rowOff>
    </xdr:from>
    <xdr:to>
      <xdr:col>116</xdr:col>
      <xdr:colOff>62864</xdr:colOff>
      <xdr:row>86</xdr:row>
      <xdr:rowOff>33528</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flipV="1">
          <a:off x="19951064" y="12998196"/>
          <a:ext cx="0" cy="1233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590" name="【消防施設】&#10;一人当たり面積最小値テキスト">
          <a:extLst>
            <a:ext uri="{FF2B5EF4-FFF2-40B4-BE49-F238E27FC236}">
              <a16:creationId xmlns:a16="http://schemas.microsoft.com/office/drawing/2014/main" id="{00000000-0008-0000-0200-00004E020000}"/>
            </a:ext>
          </a:extLst>
        </xdr:cNvPr>
        <xdr:cNvSpPr txBox="1"/>
      </xdr:nvSpPr>
      <xdr:spPr>
        <a:xfrm>
          <a:off x="19989800" y="14235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19881850" y="142321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67073</xdr:rowOff>
    </xdr:from>
    <xdr:ext cx="469744" cy="259045"/>
    <xdr:sp macro="" textlink="">
      <xdr:nvSpPr>
        <xdr:cNvPr id="592" name="【消防施設】&#10;一人当たり面積最大値テキスト">
          <a:extLst>
            <a:ext uri="{FF2B5EF4-FFF2-40B4-BE49-F238E27FC236}">
              <a16:creationId xmlns:a16="http://schemas.microsoft.com/office/drawing/2014/main" id="{00000000-0008-0000-0200-000050020000}"/>
            </a:ext>
          </a:extLst>
        </xdr:cNvPr>
        <xdr:cNvSpPr txBox="1"/>
      </xdr:nvSpPr>
      <xdr:spPr>
        <a:xfrm>
          <a:off x="19989800" y="1277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120396</xdr:rowOff>
    </xdr:from>
    <xdr:to>
      <xdr:col>116</xdr:col>
      <xdr:colOff>152400</xdr:colOff>
      <xdr:row>78</xdr:row>
      <xdr:rowOff>120396</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a:off x="19881850" y="129981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17035</xdr:rowOff>
    </xdr:from>
    <xdr:ext cx="469744" cy="259045"/>
    <xdr:sp macro="" textlink="">
      <xdr:nvSpPr>
        <xdr:cNvPr id="594" name="【消防施設】&#10;一人当たり面積平均値テキスト">
          <a:extLst>
            <a:ext uri="{FF2B5EF4-FFF2-40B4-BE49-F238E27FC236}">
              <a16:creationId xmlns:a16="http://schemas.microsoft.com/office/drawing/2014/main" id="{00000000-0008-0000-0200-000052020000}"/>
            </a:ext>
          </a:extLst>
        </xdr:cNvPr>
        <xdr:cNvSpPr txBox="1"/>
      </xdr:nvSpPr>
      <xdr:spPr>
        <a:xfrm>
          <a:off x="19989800" y="13720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165608</xdr:rowOff>
    </xdr:from>
    <xdr:to>
      <xdr:col>116</xdr:col>
      <xdr:colOff>114300</xdr:colOff>
      <xdr:row>84</xdr:row>
      <xdr:rowOff>95758</xdr:rowOff>
    </xdr:to>
    <xdr:sp macro="" textlink="">
      <xdr:nvSpPr>
        <xdr:cNvPr id="595" name="フローチャート: 判断 594">
          <a:extLst>
            <a:ext uri="{FF2B5EF4-FFF2-40B4-BE49-F238E27FC236}">
              <a16:creationId xmlns:a16="http://schemas.microsoft.com/office/drawing/2014/main" id="{00000000-0008-0000-0200-000053020000}"/>
            </a:ext>
          </a:extLst>
        </xdr:cNvPr>
        <xdr:cNvSpPr/>
      </xdr:nvSpPr>
      <xdr:spPr>
        <a:xfrm>
          <a:off x="19900900" y="138689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596" name="フローチャート: 判断 595">
          <a:extLst>
            <a:ext uri="{FF2B5EF4-FFF2-40B4-BE49-F238E27FC236}">
              <a16:creationId xmlns:a16="http://schemas.microsoft.com/office/drawing/2014/main" id="{00000000-0008-0000-0200-000054020000}"/>
            </a:ext>
          </a:extLst>
        </xdr:cNvPr>
        <xdr:cNvSpPr/>
      </xdr:nvSpPr>
      <xdr:spPr>
        <a:xfrm>
          <a:off x="19157950" y="1388313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597" name="フローチャート: 判断 596">
          <a:extLst>
            <a:ext uri="{FF2B5EF4-FFF2-40B4-BE49-F238E27FC236}">
              <a16:creationId xmlns:a16="http://schemas.microsoft.com/office/drawing/2014/main" id="{00000000-0008-0000-0200-000055020000}"/>
            </a:ext>
          </a:extLst>
        </xdr:cNvPr>
        <xdr:cNvSpPr/>
      </xdr:nvSpPr>
      <xdr:spPr>
        <a:xfrm>
          <a:off x="1834515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598" name="フローチャート: 判断 597">
          <a:extLst>
            <a:ext uri="{FF2B5EF4-FFF2-40B4-BE49-F238E27FC236}">
              <a16:creationId xmlns:a16="http://schemas.microsoft.com/office/drawing/2014/main" id="{00000000-0008-0000-0200-000056020000}"/>
            </a:ext>
          </a:extLst>
        </xdr:cNvPr>
        <xdr:cNvSpPr/>
      </xdr:nvSpPr>
      <xdr:spPr>
        <a:xfrm>
          <a:off x="175514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106172</xdr:rowOff>
    </xdr:from>
    <xdr:to>
      <xdr:col>98</xdr:col>
      <xdr:colOff>38100</xdr:colOff>
      <xdr:row>85</xdr:row>
      <xdr:rowOff>36322</xdr:rowOff>
    </xdr:to>
    <xdr:sp macro="" textlink="">
      <xdr:nvSpPr>
        <xdr:cNvPr id="599" name="フローチャート: 判断 598">
          <a:extLst>
            <a:ext uri="{FF2B5EF4-FFF2-40B4-BE49-F238E27FC236}">
              <a16:creationId xmlns:a16="http://schemas.microsoft.com/office/drawing/2014/main" id="{00000000-0008-0000-0200-000057020000}"/>
            </a:ext>
          </a:extLst>
        </xdr:cNvPr>
        <xdr:cNvSpPr/>
      </xdr:nvSpPr>
      <xdr:spPr>
        <a:xfrm>
          <a:off x="16757650" y="1397457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19780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id="{00000000-0008-0000-0200-000059020000}"/>
            </a:ext>
          </a:extLst>
        </xdr:cNvPr>
        <xdr:cNvSpPr txBox="1"/>
      </xdr:nvSpPr>
      <xdr:spPr>
        <a:xfrm>
          <a:off x="19030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id="{00000000-0008-0000-0200-00005A020000}"/>
            </a:ext>
          </a:extLst>
        </xdr:cNvPr>
        <xdr:cNvSpPr txBox="1"/>
      </xdr:nvSpPr>
      <xdr:spPr>
        <a:xfrm>
          <a:off x="18224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174307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166306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119887</xdr:rowOff>
    </xdr:from>
    <xdr:to>
      <xdr:col>116</xdr:col>
      <xdr:colOff>114300</xdr:colOff>
      <xdr:row>86</xdr:row>
      <xdr:rowOff>50037</xdr:rowOff>
    </xdr:to>
    <xdr:sp macro="" textlink="">
      <xdr:nvSpPr>
        <xdr:cNvPr id="605" name="楕円 604">
          <a:extLst>
            <a:ext uri="{FF2B5EF4-FFF2-40B4-BE49-F238E27FC236}">
              <a16:creationId xmlns:a16="http://schemas.microsoft.com/office/drawing/2014/main" id="{00000000-0008-0000-0200-00005D020000}"/>
            </a:ext>
          </a:extLst>
        </xdr:cNvPr>
        <xdr:cNvSpPr/>
      </xdr:nvSpPr>
      <xdr:spPr>
        <a:xfrm>
          <a:off x="19900900" y="141533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34814</xdr:rowOff>
    </xdr:from>
    <xdr:ext cx="469744" cy="259045"/>
    <xdr:sp macro="" textlink="">
      <xdr:nvSpPr>
        <xdr:cNvPr id="606" name="【消防施設】&#10;一人当たり面積該当値テキスト">
          <a:extLst>
            <a:ext uri="{FF2B5EF4-FFF2-40B4-BE49-F238E27FC236}">
              <a16:creationId xmlns:a16="http://schemas.microsoft.com/office/drawing/2014/main" id="{00000000-0008-0000-0200-00005E020000}"/>
            </a:ext>
          </a:extLst>
        </xdr:cNvPr>
        <xdr:cNvSpPr txBox="1"/>
      </xdr:nvSpPr>
      <xdr:spPr>
        <a:xfrm>
          <a:off x="19989800"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76454</xdr:rowOff>
    </xdr:from>
    <xdr:to>
      <xdr:col>102</xdr:col>
      <xdr:colOff>165100</xdr:colOff>
      <xdr:row>86</xdr:row>
      <xdr:rowOff>6604</xdr:rowOff>
    </xdr:to>
    <xdr:sp macro="" textlink="">
      <xdr:nvSpPr>
        <xdr:cNvPr id="607" name="楕円 606">
          <a:extLst>
            <a:ext uri="{FF2B5EF4-FFF2-40B4-BE49-F238E27FC236}">
              <a16:creationId xmlns:a16="http://schemas.microsoft.com/office/drawing/2014/main" id="{00000000-0008-0000-0200-00005F020000}"/>
            </a:ext>
          </a:extLst>
        </xdr:cNvPr>
        <xdr:cNvSpPr/>
      </xdr:nvSpPr>
      <xdr:spPr>
        <a:xfrm>
          <a:off x="17551400" y="141099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132859</xdr:rowOff>
    </xdr:from>
    <xdr:ext cx="469744" cy="259045"/>
    <xdr:sp macro="" textlink="">
      <xdr:nvSpPr>
        <xdr:cNvPr id="608" name="n_1aveValue【消防施設】&#10;一人当たり面積">
          <a:extLst>
            <a:ext uri="{FF2B5EF4-FFF2-40B4-BE49-F238E27FC236}">
              <a16:creationId xmlns:a16="http://schemas.microsoft.com/office/drawing/2014/main" id="{00000000-0008-0000-0200-000060020000}"/>
            </a:ext>
          </a:extLst>
        </xdr:cNvPr>
        <xdr:cNvSpPr txBox="1"/>
      </xdr:nvSpPr>
      <xdr:spPr>
        <a:xfrm>
          <a:off x="18980227" y="13671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609" name="n_2aveValue【消防施設】&#10;一人当たり面積">
          <a:extLst>
            <a:ext uri="{FF2B5EF4-FFF2-40B4-BE49-F238E27FC236}">
              <a16:creationId xmlns:a16="http://schemas.microsoft.com/office/drawing/2014/main" id="{00000000-0008-0000-0200-000061020000}"/>
            </a:ext>
          </a:extLst>
        </xdr:cNvPr>
        <xdr:cNvSpPr txBox="1"/>
      </xdr:nvSpPr>
      <xdr:spPr>
        <a:xfrm>
          <a:off x="18180127" y="1368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610" name="n_3aveValue【消防施設】&#10;一人当たり面積">
          <a:extLst>
            <a:ext uri="{FF2B5EF4-FFF2-40B4-BE49-F238E27FC236}">
              <a16:creationId xmlns:a16="http://schemas.microsoft.com/office/drawing/2014/main" id="{00000000-0008-0000-0200-000062020000}"/>
            </a:ext>
          </a:extLst>
        </xdr:cNvPr>
        <xdr:cNvSpPr txBox="1"/>
      </xdr:nvSpPr>
      <xdr:spPr>
        <a:xfrm>
          <a:off x="17386377" y="1368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52849</xdr:rowOff>
    </xdr:from>
    <xdr:ext cx="469744" cy="259045"/>
    <xdr:sp macro="" textlink="">
      <xdr:nvSpPr>
        <xdr:cNvPr id="611" name="n_4aveValue【消防施設】&#10;一人当たり面積">
          <a:extLst>
            <a:ext uri="{FF2B5EF4-FFF2-40B4-BE49-F238E27FC236}">
              <a16:creationId xmlns:a16="http://schemas.microsoft.com/office/drawing/2014/main" id="{00000000-0008-0000-0200-000063020000}"/>
            </a:ext>
          </a:extLst>
        </xdr:cNvPr>
        <xdr:cNvSpPr txBox="1"/>
      </xdr:nvSpPr>
      <xdr:spPr>
        <a:xfrm>
          <a:off x="16592627" y="13756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169181</xdr:rowOff>
    </xdr:from>
    <xdr:ext cx="469744" cy="259045"/>
    <xdr:sp macro="" textlink="">
      <xdr:nvSpPr>
        <xdr:cNvPr id="612" name="n_3mainValue【消防施設】&#10;一人当たり面積">
          <a:extLst>
            <a:ext uri="{FF2B5EF4-FFF2-40B4-BE49-F238E27FC236}">
              <a16:creationId xmlns:a16="http://schemas.microsoft.com/office/drawing/2014/main" id="{00000000-0008-0000-0200-000064020000}"/>
            </a:ext>
          </a:extLst>
        </xdr:cNvPr>
        <xdr:cNvSpPr txBox="1"/>
      </xdr:nvSpPr>
      <xdr:spPr>
        <a:xfrm>
          <a:off x="1738637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120775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1315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1315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22364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22364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32651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32651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0" name="正方形/長方形 619">
          <a:extLst>
            <a:ext uri="{FF2B5EF4-FFF2-40B4-BE49-F238E27FC236}">
              <a16:creationId xmlns:a16="http://schemas.microsoft.com/office/drawing/2014/main" id="{00000000-0008-0000-0200-00006C020000}"/>
            </a:ext>
          </a:extLst>
        </xdr:cNvPr>
        <xdr:cNvSpPr/>
      </xdr:nvSpPr>
      <xdr:spPr>
        <a:xfrm>
          <a:off x="1120775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11696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1207750" y="1834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0797721" y="18209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1207750" y="17983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0797721" y="178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1207750" y="17614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084279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1207750" y="17246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0842791" y="17110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1207750" y="16878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10842791" y="16742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1207750" y="1651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10906911" y="16374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1207750" y="16148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5" name="【庁舎】&#10;有形固定資産減価償却率グラフ枠">
          <a:extLst>
            <a:ext uri="{FF2B5EF4-FFF2-40B4-BE49-F238E27FC236}">
              <a16:creationId xmlns:a16="http://schemas.microsoft.com/office/drawing/2014/main" id="{00000000-0008-0000-0200-00007B020000}"/>
            </a:ext>
          </a:extLst>
        </xdr:cNvPr>
        <xdr:cNvSpPr/>
      </xdr:nvSpPr>
      <xdr:spPr>
        <a:xfrm>
          <a:off x="1120775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flipV="1">
          <a:off x="14699614" y="16510000"/>
          <a:ext cx="0" cy="12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37" name="【庁舎】&#10;有形固定資産減価償却率最小値テキスト">
          <a:extLst>
            <a:ext uri="{FF2B5EF4-FFF2-40B4-BE49-F238E27FC236}">
              <a16:creationId xmlns:a16="http://schemas.microsoft.com/office/drawing/2014/main" id="{00000000-0008-0000-0200-00007D020000}"/>
            </a:ext>
          </a:extLst>
        </xdr:cNvPr>
        <xdr:cNvSpPr txBox="1"/>
      </xdr:nvSpPr>
      <xdr:spPr>
        <a:xfrm>
          <a:off x="14738350" y="1773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4611350" y="17735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39" name="【庁舎】&#10;有形固定資産減価償却率最大値テキスト">
          <a:extLst>
            <a:ext uri="{FF2B5EF4-FFF2-40B4-BE49-F238E27FC236}">
              <a16:creationId xmlns:a16="http://schemas.microsoft.com/office/drawing/2014/main" id="{00000000-0008-0000-0200-00007F020000}"/>
            </a:ext>
          </a:extLst>
        </xdr:cNvPr>
        <xdr:cNvSpPr txBox="1"/>
      </xdr:nvSpPr>
      <xdr:spPr>
        <a:xfrm>
          <a:off x="14738350" y="16297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14611350" y="16510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151147</xdr:rowOff>
    </xdr:from>
    <xdr:ext cx="405111" cy="259045"/>
    <xdr:sp macro="" textlink="">
      <xdr:nvSpPr>
        <xdr:cNvPr id="641" name="【庁舎】&#10;有形固定資産減価償却率平均値テキスト">
          <a:extLst>
            <a:ext uri="{FF2B5EF4-FFF2-40B4-BE49-F238E27FC236}">
              <a16:creationId xmlns:a16="http://schemas.microsoft.com/office/drawing/2014/main" id="{00000000-0008-0000-0200-000081020000}"/>
            </a:ext>
          </a:extLst>
        </xdr:cNvPr>
        <xdr:cNvSpPr txBox="1"/>
      </xdr:nvSpPr>
      <xdr:spPr>
        <a:xfrm>
          <a:off x="14738350" y="17156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1270</xdr:rowOff>
    </xdr:from>
    <xdr:to>
      <xdr:col>85</xdr:col>
      <xdr:colOff>177800</xdr:colOff>
      <xdr:row>104</xdr:row>
      <xdr:rowOff>102870</xdr:rowOff>
    </xdr:to>
    <xdr:sp macro="" textlink="">
      <xdr:nvSpPr>
        <xdr:cNvPr id="642" name="フローチャート: 判断 641">
          <a:extLst>
            <a:ext uri="{FF2B5EF4-FFF2-40B4-BE49-F238E27FC236}">
              <a16:creationId xmlns:a16="http://schemas.microsoft.com/office/drawing/2014/main" id="{00000000-0008-0000-0200-000082020000}"/>
            </a:ext>
          </a:extLst>
        </xdr:cNvPr>
        <xdr:cNvSpPr/>
      </xdr:nvSpPr>
      <xdr:spPr>
        <a:xfrm>
          <a:off x="14649450" y="1717167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17780</xdr:rowOff>
    </xdr:from>
    <xdr:to>
      <xdr:col>81</xdr:col>
      <xdr:colOff>101600</xdr:colOff>
      <xdr:row>104</xdr:row>
      <xdr:rowOff>119380</xdr:rowOff>
    </xdr:to>
    <xdr:sp macro="" textlink="">
      <xdr:nvSpPr>
        <xdr:cNvPr id="643" name="フローチャート: 判断 642">
          <a:extLst>
            <a:ext uri="{FF2B5EF4-FFF2-40B4-BE49-F238E27FC236}">
              <a16:creationId xmlns:a16="http://schemas.microsoft.com/office/drawing/2014/main" id="{00000000-0008-0000-0200-000083020000}"/>
            </a:ext>
          </a:extLst>
        </xdr:cNvPr>
        <xdr:cNvSpPr/>
      </xdr:nvSpPr>
      <xdr:spPr>
        <a:xfrm>
          <a:off x="13887450" y="1718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44450</xdr:rowOff>
    </xdr:from>
    <xdr:to>
      <xdr:col>76</xdr:col>
      <xdr:colOff>165100</xdr:colOff>
      <xdr:row>104</xdr:row>
      <xdr:rowOff>146050</xdr:rowOff>
    </xdr:to>
    <xdr:sp macro="" textlink="">
      <xdr:nvSpPr>
        <xdr:cNvPr id="644" name="フローチャート: 判断 643">
          <a:extLst>
            <a:ext uri="{FF2B5EF4-FFF2-40B4-BE49-F238E27FC236}">
              <a16:creationId xmlns:a16="http://schemas.microsoft.com/office/drawing/2014/main" id="{00000000-0008-0000-0200-000084020000}"/>
            </a:ext>
          </a:extLst>
        </xdr:cNvPr>
        <xdr:cNvSpPr/>
      </xdr:nvSpPr>
      <xdr:spPr>
        <a:xfrm>
          <a:off x="13093700" y="1721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11430</xdr:rowOff>
    </xdr:from>
    <xdr:to>
      <xdr:col>72</xdr:col>
      <xdr:colOff>38100</xdr:colOff>
      <xdr:row>104</xdr:row>
      <xdr:rowOff>113030</xdr:rowOff>
    </xdr:to>
    <xdr:sp macro="" textlink="">
      <xdr:nvSpPr>
        <xdr:cNvPr id="645" name="フローチャート: 判断 644">
          <a:extLst>
            <a:ext uri="{FF2B5EF4-FFF2-40B4-BE49-F238E27FC236}">
              <a16:creationId xmlns:a16="http://schemas.microsoft.com/office/drawing/2014/main" id="{00000000-0008-0000-0200-000085020000}"/>
            </a:ext>
          </a:extLst>
        </xdr:cNvPr>
        <xdr:cNvSpPr/>
      </xdr:nvSpPr>
      <xdr:spPr>
        <a:xfrm>
          <a:off x="12299950" y="171818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124461</xdr:rowOff>
    </xdr:from>
    <xdr:to>
      <xdr:col>67</xdr:col>
      <xdr:colOff>101600</xdr:colOff>
      <xdr:row>104</xdr:row>
      <xdr:rowOff>54611</xdr:rowOff>
    </xdr:to>
    <xdr:sp macro="" textlink="">
      <xdr:nvSpPr>
        <xdr:cNvPr id="646" name="フローチャート: 判断 645">
          <a:extLst>
            <a:ext uri="{FF2B5EF4-FFF2-40B4-BE49-F238E27FC236}">
              <a16:creationId xmlns:a16="http://schemas.microsoft.com/office/drawing/2014/main" id="{00000000-0008-0000-0200-000086020000}"/>
            </a:ext>
          </a:extLst>
        </xdr:cNvPr>
        <xdr:cNvSpPr/>
      </xdr:nvSpPr>
      <xdr:spPr>
        <a:xfrm>
          <a:off x="11487150" y="171297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452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3766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2973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2172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1366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652" name="楕円 651">
          <a:extLst>
            <a:ext uri="{FF2B5EF4-FFF2-40B4-BE49-F238E27FC236}">
              <a16:creationId xmlns:a16="http://schemas.microsoft.com/office/drawing/2014/main" id="{00000000-0008-0000-0200-00008C020000}"/>
            </a:ext>
          </a:extLst>
        </xdr:cNvPr>
        <xdr:cNvSpPr/>
      </xdr:nvSpPr>
      <xdr:spPr>
        <a:xfrm>
          <a:off x="14649450" y="170992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116857</xdr:rowOff>
    </xdr:from>
    <xdr:ext cx="405111" cy="259045"/>
    <xdr:sp macro="" textlink="">
      <xdr:nvSpPr>
        <xdr:cNvPr id="653" name="【庁舎】&#10;有形固定資産減価償却率該当値テキスト">
          <a:extLst>
            <a:ext uri="{FF2B5EF4-FFF2-40B4-BE49-F238E27FC236}">
              <a16:creationId xmlns:a16="http://schemas.microsoft.com/office/drawing/2014/main" id="{00000000-0008-0000-0200-00008D020000}"/>
            </a:ext>
          </a:extLst>
        </xdr:cNvPr>
        <xdr:cNvSpPr txBox="1"/>
      </xdr:nvSpPr>
      <xdr:spPr>
        <a:xfrm>
          <a:off x="14738350" y="1695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137161</xdr:rowOff>
    </xdr:from>
    <xdr:to>
      <xdr:col>72</xdr:col>
      <xdr:colOff>38100</xdr:colOff>
      <xdr:row>104</xdr:row>
      <xdr:rowOff>67311</xdr:rowOff>
    </xdr:to>
    <xdr:sp macro="" textlink="">
      <xdr:nvSpPr>
        <xdr:cNvPr id="654" name="楕円 653">
          <a:extLst>
            <a:ext uri="{FF2B5EF4-FFF2-40B4-BE49-F238E27FC236}">
              <a16:creationId xmlns:a16="http://schemas.microsoft.com/office/drawing/2014/main" id="{00000000-0008-0000-0200-00008E020000}"/>
            </a:ext>
          </a:extLst>
        </xdr:cNvPr>
        <xdr:cNvSpPr/>
      </xdr:nvSpPr>
      <xdr:spPr>
        <a:xfrm>
          <a:off x="12299950" y="1714246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135907</xdr:rowOff>
    </xdr:from>
    <xdr:ext cx="405111" cy="259045"/>
    <xdr:sp macro="" textlink="">
      <xdr:nvSpPr>
        <xdr:cNvPr id="655" name="n_1aveValue【庁舎】&#10;有形固定資産減価償却率">
          <a:extLst>
            <a:ext uri="{FF2B5EF4-FFF2-40B4-BE49-F238E27FC236}">
              <a16:creationId xmlns:a16="http://schemas.microsoft.com/office/drawing/2014/main" id="{00000000-0008-0000-0200-00008F020000}"/>
            </a:ext>
          </a:extLst>
        </xdr:cNvPr>
        <xdr:cNvSpPr txBox="1"/>
      </xdr:nvSpPr>
      <xdr:spPr>
        <a:xfrm>
          <a:off x="13742044" y="1697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162577</xdr:rowOff>
    </xdr:from>
    <xdr:ext cx="405111" cy="259045"/>
    <xdr:sp macro="" textlink="">
      <xdr:nvSpPr>
        <xdr:cNvPr id="656" name="n_2aveValue【庁舎】&#10;有形固定資産減価償却率">
          <a:extLst>
            <a:ext uri="{FF2B5EF4-FFF2-40B4-BE49-F238E27FC236}">
              <a16:creationId xmlns:a16="http://schemas.microsoft.com/office/drawing/2014/main" id="{00000000-0008-0000-0200-000090020000}"/>
            </a:ext>
          </a:extLst>
        </xdr:cNvPr>
        <xdr:cNvSpPr txBox="1"/>
      </xdr:nvSpPr>
      <xdr:spPr>
        <a:xfrm>
          <a:off x="12960994" y="1700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104157</xdr:rowOff>
    </xdr:from>
    <xdr:ext cx="405111" cy="259045"/>
    <xdr:sp macro="" textlink="">
      <xdr:nvSpPr>
        <xdr:cNvPr id="657" name="n_3aveValue【庁舎】&#10;有形固定資産減価償却率">
          <a:extLst>
            <a:ext uri="{FF2B5EF4-FFF2-40B4-BE49-F238E27FC236}">
              <a16:creationId xmlns:a16="http://schemas.microsoft.com/office/drawing/2014/main" id="{00000000-0008-0000-0200-000091020000}"/>
            </a:ext>
          </a:extLst>
        </xdr:cNvPr>
        <xdr:cNvSpPr txBox="1"/>
      </xdr:nvSpPr>
      <xdr:spPr>
        <a:xfrm>
          <a:off x="12167244" y="17274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71138</xdr:rowOff>
    </xdr:from>
    <xdr:ext cx="405111" cy="259045"/>
    <xdr:sp macro="" textlink="">
      <xdr:nvSpPr>
        <xdr:cNvPr id="658" name="n_4aveValue【庁舎】&#10;有形固定資産減価償却率">
          <a:extLst>
            <a:ext uri="{FF2B5EF4-FFF2-40B4-BE49-F238E27FC236}">
              <a16:creationId xmlns:a16="http://schemas.microsoft.com/office/drawing/2014/main" id="{00000000-0008-0000-0200-000092020000}"/>
            </a:ext>
          </a:extLst>
        </xdr:cNvPr>
        <xdr:cNvSpPr txBox="1"/>
      </xdr:nvSpPr>
      <xdr:spPr>
        <a:xfrm>
          <a:off x="11354444" y="1691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83838</xdr:rowOff>
    </xdr:from>
    <xdr:ext cx="405111" cy="259045"/>
    <xdr:sp macro="" textlink="">
      <xdr:nvSpPr>
        <xdr:cNvPr id="659" name="n_3mainValue【庁舎】&#10;有形固定資産減価償却率">
          <a:extLst>
            <a:ext uri="{FF2B5EF4-FFF2-40B4-BE49-F238E27FC236}">
              <a16:creationId xmlns:a16="http://schemas.microsoft.com/office/drawing/2014/main" id="{00000000-0008-0000-0200-000093020000}"/>
            </a:ext>
          </a:extLst>
        </xdr:cNvPr>
        <xdr:cNvSpPr txBox="1"/>
      </xdr:nvSpPr>
      <xdr:spPr>
        <a:xfrm>
          <a:off x="12167244" y="1692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0" name="正方形/長方形 659">
          <a:extLst>
            <a:ext uri="{FF2B5EF4-FFF2-40B4-BE49-F238E27FC236}">
              <a16:creationId xmlns:a16="http://schemas.microsoft.com/office/drawing/2014/main" id="{00000000-0008-0000-0200-000094020000}"/>
            </a:ext>
          </a:extLst>
        </xdr:cNvPr>
        <xdr:cNvSpPr/>
      </xdr:nvSpPr>
      <xdr:spPr>
        <a:xfrm>
          <a:off x="164592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1" name="正方形/長方形 660">
          <a:extLst>
            <a:ext uri="{FF2B5EF4-FFF2-40B4-BE49-F238E27FC236}">
              <a16:creationId xmlns:a16="http://schemas.microsoft.com/office/drawing/2014/main" id="{00000000-0008-0000-0200-000095020000}"/>
            </a:ext>
          </a:extLst>
        </xdr:cNvPr>
        <xdr:cNvSpPr/>
      </xdr:nvSpPr>
      <xdr:spPr>
        <a:xfrm>
          <a:off x="16586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2" name="正方形/長方形 661">
          <a:extLst>
            <a:ext uri="{FF2B5EF4-FFF2-40B4-BE49-F238E27FC236}">
              <a16:creationId xmlns:a16="http://schemas.microsoft.com/office/drawing/2014/main" id="{00000000-0008-0000-0200-000096020000}"/>
            </a:ext>
          </a:extLst>
        </xdr:cNvPr>
        <xdr:cNvSpPr/>
      </xdr:nvSpPr>
      <xdr:spPr>
        <a:xfrm>
          <a:off x="16586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3" name="正方形/長方形 662">
          <a:extLst>
            <a:ext uri="{FF2B5EF4-FFF2-40B4-BE49-F238E27FC236}">
              <a16:creationId xmlns:a16="http://schemas.microsoft.com/office/drawing/2014/main" id="{00000000-0008-0000-0200-000097020000}"/>
            </a:ext>
          </a:extLst>
        </xdr:cNvPr>
        <xdr:cNvSpPr/>
      </xdr:nvSpPr>
      <xdr:spPr>
        <a:xfrm>
          <a:off x="174879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174879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5" name="正方形/長方形 664">
          <a:extLst>
            <a:ext uri="{FF2B5EF4-FFF2-40B4-BE49-F238E27FC236}">
              <a16:creationId xmlns:a16="http://schemas.microsoft.com/office/drawing/2014/main" id="{00000000-0008-0000-0200-000099020000}"/>
            </a:ext>
          </a:extLst>
        </xdr:cNvPr>
        <xdr:cNvSpPr/>
      </xdr:nvSpPr>
      <xdr:spPr>
        <a:xfrm>
          <a:off x="185166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185166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164592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1644015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64592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6459200" y="1798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16049171" y="178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6459200" y="1761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604917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16459200" y="17246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6049171" y="17110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6459200" y="16878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6049171" y="16742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6459200" y="1651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6049171" y="16374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64592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60491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2" name="【庁舎】&#10;一人当たり面積グラフ枠">
          <a:extLst>
            <a:ext uri="{FF2B5EF4-FFF2-40B4-BE49-F238E27FC236}">
              <a16:creationId xmlns:a16="http://schemas.microsoft.com/office/drawing/2014/main" id="{00000000-0008-0000-0200-0000AA020000}"/>
            </a:ext>
          </a:extLst>
        </xdr:cNvPr>
        <xdr:cNvSpPr/>
      </xdr:nvSpPr>
      <xdr:spPr>
        <a:xfrm>
          <a:off x="164592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170180</xdr:rowOff>
    </xdr:from>
    <xdr:to>
      <xdr:col>116</xdr:col>
      <xdr:colOff>62864</xdr:colOff>
      <xdr:row>108</xdr:row>
      <xdr:rowOff>22861</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flipV="1">
          <a:off x="19951064" y="16508730"/>
          <a:ext cx="0" cy="1344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684" name="【庁舎】&#10;一人当たり面積最小値テキスト">
          <a:extLst>
            <a:ext uri="{FF2B5EF4-FFF2-40B4-BE49-F238E27FC236}">
              <a16:creationId xmlns:a16="http://schemas.microsoft.com/office/drawing/2014/main" id="{00000000-0008-0000-0200-0000AC020000}"/>
            </a:ext>
          </a:extLst>
        </xdr:cNvPr>
        <xdr:cNvSpPr txBox="1"/>
      </xdr:nvSpPr>
      <xdr:spPr>
        <a:xfrm>
          <a:off x="19989800" y="1785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9881850" y="178536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116857</xdr:rowOff>
    </xdr:from>
    <xdr:ext cx="469744" cy="259045"/>
    <xdr:sp macro="" textlink="">
      <xdr:nvSpPr>
        <xdr:cNvPr id="686" name="【庁舎】&#10;一人当たり面積最大値テキスト">
          <a:extLst>
            <a:ext uri="{FF2B5EF4-FFF2-40B4-BE49-F238E27FC236}">
              <a16:creationId xmlns:a16="http://schemas.microsoft.com/office/drawing/2014/main" id="{00000000-0008-0000-0200-0000AE020000}"/>
            </a:ext>
          </a:extLst>
        </xdr:cNvPr>
        <xdr:cNvSpPr txBox="1"/>
      </xdr:nvSpPr>
      <xdr:spPr>
        <a:xfrm>
          <a:off x="19989800" y="1629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170180</xdr:rowOff>
    </xdr:from>
    <xdr:to>
      <xdr:col>116</xdr:col>
      <xdr:colOff>152400</xdr:colOff>
      <xdr:row>99</xdr:row>
      <xdr:rowOff>170180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9881850" y="165087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134638</xdr:rowOff>
    </xdr:from>
    <xdr:ext cx="469744" cy="259045"/>
    <xdr:sp macro="" textlink="">
      <xdr:nvSpPr>
        <xdr:cNvPr id="688" name="【庁舎】&#10;一人当たり面積平均値テキスト">
          <a:extLst>
            <a:ext uri="{FF2B5EF4-FFF2-40B4-BE49-F238E27FC236}">
              <a16:creationId xmlns:a16="http://schemas.microsoft.com/office/drawing/2014/main" id="{00000000-0008-0000-0200-0000B0020000}"/>
            </a:ext>
          </a:extLst>
        </xdr:cNvPr>
        <xdr:cNvSpPr txBox="1"/>
      </xdr:nvSpPr>
      <xdr:spPr>
        <a:xfrm>
          <a:off x="19989800" y="17305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111761</xdr:rowOff>
    </xdr:from>
    <xdr:to>
      <xdr:col>116</xdr:col>
      <xdr:colOff>114300</xdr:colOff>
      <xdr:row>106</xdr:row>
      <xdr:rowOff>41911</xdr:rowOff>
    </xdr:to>
    <xdr:sp macro="" textlink="">
      <xdr:nvSpPr>
        <xdr:cNvPr id="689" name="フローチャート: 判断 688">
          <a:extLst>
            <a:ext uri="{FF2B5EF4-FFF2-40B4-BE49-F238E27FC236}">
              <a16:creationId xmlns:a16="http://schemas.microsoft.com/office/drawing/2014/main" id="{00000000-0008-0000-0200-0000B1020000}"/>
            </a:ext>
          </a:extLst>
        </xdr:cNvPr>
        <xdr:cNvSpPr/>
      </xdr:nvSpPr>
      <xdr:spPr>
        <a:xfrm>
          <a:off x="19900900" y="174472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690" name="フローチャート: 判断 689">
          <a:extLst>
            <a:ext uri="{FF2B5EF4-FFF2-40B4-BE49-F238E27FC236}">
              <a16:creationId xmlns:a16="http://schemas.microsoft.com/office/drawing/2014/main" id="{00000000-0008-0000-0200-0000B2020000}"/>
            </a:ext>
          </a:extLst>
        </xdr:cNvPr>
        <xdr:cNvSpPr/>
      </xdr:nvSpPr>
      <xdr:spPr>
        <a:xfrm>
          <a:off x="19157950" y="174409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140970</xdr:rowOff>
    </xdr:from>
    <xdr:to>
      <xdr:col>107</xdr:col>
      <xdr:colOff>101600</xdr:colOff>
      <xdr:row>106</xdr:row>
      <xdr:rowOff>71120</xdr:rowOff>
    </xdr:to>
    <xdr:sp macro="" textlink="">
      <xdr:nvSpPr>
        <xdr:cNvPr id="691" name="フローチャート: 判断 690">
          <a:extLst>
            <a:ext uri="{FF2B5EF4-FFF2-40B4-BE49-F238E27FC236}">
              <a16:creationId xmlns:a16="http://schemas.microsoft.com/office/drawing/2014/main" id="{00000000-0008-0000-0200-0000B3020000}"/>
            </a:ext>
          </a:extLst>
        </xdr:cNvPr>
        <xdr:cNvSpPr/>
      </xdr:nvSpPr>
      <xdr:spPr>
        <a:xfrm>
          <a:off x="18345150" y="174764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114300</xdr:rowOff>
    </xdr:from>
    <xdr:to>
      <xdr:col>102</xdr:col>
      <xdr:colOff>165100</xdr:colOff>
      <xdr:row>106</xdr:row>
      <xdr:rowOff>44450</xdr:rowOff>
    </xdr:to>
    <xdr:sp macro="" textlink="">
      <xdr:nvSpPr>
        <xdr:cNvPr id="692" name="フローチャート: 判断 691">
          <a:extLst>
            <a:ext uri="{FF2B5EF4-FFF2-40B4-BE49-F238E27FC236}">
              <a16:creationId xmlns:a16="http://schemas.microsoft.com/office/drawing/2014/main" id="{00000000-0008-0000-0200-0000B4020000}"/>
            </a:ext>
          </a:extLst>
        </xdr:cNvPr>
        <xdr:cNvSpPr/>
      </xdr:nvSpPr>
      <xdr:spPr>
        <a:xfrm>
          <a:off x="17551400" y="174498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1270</xdr:rowOff>
    </xdr:from>
    <xdr:to>
      <xdr:col>98</xdr:col>
      <xdr:colOff>38100</xdr:colOff>
      <xdr:row>106</xdr:row>
      <xdr:rowOff>102870</xdr:rowOff>
    </xdr:to>
    <xdr:sp macro="" textlink="">
      <xdr:nvSpPr>
        <xdr:cNvPr id="693" name="フローチャート: 判断 692">
          <a:extLst>
            <a:ext uri="{FF2B5EF4-FFF2-40B4-BE49-F238E27FC236}">
              <a16:creationId xmlns:a16="http://schemas.microsoft.com/office/drawing/2014/main" id="{00000000-0008-0000-0200-0000B5020000}"/>
            </a:ext>
          </a:extLst>
        </xdr:cNvPr>
        <xdr:cNvSpPr/>
      </xdr:nvSpPr>
      <xdr:spPr>
        <a:xfrm>
          <a:off x="16757650" y="175018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9780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19030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8224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74307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166306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143511</xdr:rowOff>
    </xdr:from>
    <xdr:to>
      <xdr:col>116</xdr:col>
      <xdr:colOff>114300</xdr:colOff>
      <xdr:row>108</xdr:row>
      <xdr:rowOff>73661</xdr:rowOff>
    </xdr:to>
    <xdr:sp macro="" textlink="">
      <xdr:nvSpPr>
        <xdr:cNvPr id="699" name="楕円 698">
          <a:extLst>
            <a:ext uri="{FF2B5EF4-FFF2-40B4-BE49-F238E27FC236}">
              <a16:creationId xmlns:a16="http://schemas.microsoft.com/office/drawing/2014/main" id="{00000000-0008-0000-0200-0000BB020000}"/>
            </a:ext>
          </a:extLst>
        </xdr:cNvPr>
        <xdr:cNvSpPr/>
      </xdr:nvSpPr>
      <xdr:spPr>
        <a:xfrm>
          <a:off x="19900900" y="178092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58438</xdr:rowOff>
    </xdr:from>
    <xdr:ext cx="469744" cy="259045"/>
    <xdr:sp macro="" textlink="">
      <xdr:nvSpPr>
        <xdr:cNvPr id="700" name="【庁舎】&#10;一人当たり面積該当値テキスト">
          <a:extLst>
            <a:ext uri="{FF2B5EF4-FFF2-40B4-BE49-F238E27FC236}">
              <a16:creationId xmlns:a16="http://schemas.microsoft.com/office/drawing/2014/main" id="{00000000-0008-0000-0200-0000BC020000}"/>
            </a:ext>
          </a:extLst>
        </xdr:cNvPr>
        <xdr:cNvSpPr txBox="1"/>
      </xdr:nvSpPr>
      <xdr:spPr>
        <a:xfrm>
          <a:off x="19989800" y="17724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151130</xdr:rowOff>
    </xdr:from>
    <xdr:to>
      <xdr:col>102</xdr:col>
      <xdr:colOff>165100</xdr:colOff>
      <xdr:row>107</xdr:row>
      <xdr:rowOff>81280</xdr:rowOff>
    </xdr:to>
    <xdr:sp macro="" textlink="">
      <xdr:nvSpPr>
        <xdr:cNvPr id="701" name="楕円 700">
          <a:extLst>
            <a:ext uri="{FF2B5EF4-FFF2-40B4-BE49-F238E27FC236}">
              <a16:creationId xmlns:a16="http://schemas.microsoft.com/office/drawing/2014/main" id="{00000000-0008-0000-0200-0000BD020000}"/>
            </a:ext>
          </a:extLst>
        </xdr:cNvPr>
        <xdr:cNvSpPr/>
      </xdr:nvSpPr>
      <xdr:spPr>
        <a:xfrm>
          <a:off x="17551400" y="176517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52088</xdr:rowOff>
    </xdr:from>
    <xdr:ext cx="469744" cy="259045"/>
    <xdr:sp macro="" textlink="">
      <xdr:nvSpPr>
        <xdr:cNvPr id="702" name="n_1aveValue【庁舎】&#10;一人当たり面積">
          <a:extLst>
            <a:ext uri="{FF2B5EF4-FFF2-40B4-BE49-F238E27FC236}">
              <a16:creationId xmlns:a16="http://schemas.microsoft.com/office/drawing/2014/main" id="{00000000-0008-0000-0200-0000BE020000}"/>
            </a:ext>
          </a:extLst>
        </xdr:cNvPr>
        <xdr:cNvSpPr txBox="1"/>
      </xdr:nvSpPr>
      <xdr:spPr>
        <a:xfrm>
          <a:off x="18980227" y="1722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87647</xdr:rowOff>
    </xdr:from>
    <xdr:ext cx="469744" cy="259045"/>
    <xdr:sp macro="" textlink="">
      <xdr:nvSpPr>
        <xdr:cNvPr id="703" name="n_2aveValue【庁舎】&#10;一人当たり面積">
          <a:extLst>
            <a:ext uri="{FF2B5EF4-FFF2-40B4-BE49-F238E27FC236}">
              <a16:creationId xmlns:a16="http://schemas.microsoft.com/office/drawing/2014/main" id="{00000000-0008-0000-0200-0000BF020000}"/>
            </a:ext>
          </a:extLst>
        </xdr:cNvPr>
        <xdr:cNvSpPr txBox="1"/>
      </xdr:nvSpPr>
      <xdr:spPr>
        <a:xfrm>
          <a:off x="18180127" y="1725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60977</xdr:rowOff>
    </xdr:from>
    <xdr:ext cx="469744" cy="259045"/>
    <xdr:sp macro="" textlink="">
      <xdr:nvSpPr>
        <xdr:cNvPr id="704" name="n_3aveValue【庁舎】&#10;一人当たり面積">
          <a:extLst>
            <a:ext uri="{FF2B5EF4-FFF2-40B4-BE49-F238E27FC236}">
              <a16:creationId xmlns:a16="http://schemas.microsoft.com/office/drawing/2014/main" id="{00000000-0008-0000-0200-0000C0020000}"/>
            </a:ext>
          </a:extLst>
        </xdr:cNvPr>
        <xdr:cNvSpPr txBox="1"/>
      </xdr:nvSpPr>
      <xdr:spPr>
        <a:xfrm>
          <a:off x="17386377" y="1723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119397</xdr:rowOff>
    </xdr:from>
    <xdr:ext cx="469744" cy="259045"/>
    <xdr:sp macro="" textlink="">
      <xdr:nvSpPr>
        <xdr:cNvPr id="705" name="n_4aveValue【庁舎】&#10;一人当たり面積">
          <a:extLst>
            <a:ext uri="{FF2B5EF4-FFF2-40B4-BE49-F238E27FC236}">
              <a16:creationId xmlns:a16="http://schemas.microsoft.com/office/drawing/2014/main" id="{00000000-0008-0000-0200-0000C1020000}"/>
            </a:ext>
          </a:extLst>
        </xdr:cNvPr>
        <xdr:cNvSpPr txBox="1"/>
      </xdr:nvSpPr>
      <xdr:spPr>
        <a:xfrm>
          <a:off x="16592627" y="17289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72407</xdr:rowOff>
    </xdr:from>
    <xdr:ext cx="469744" cy="259045"/>
    <xdr:sp macro="" textlink="">
      <xdr:nvSpPr>
        <xdr:cNvPr id="706" name="n_3mainValue【庁舎】&#10;一人当たり面積">
          <a:extLst>
            <a:ext uri="{FF2B5EF4-FFF2-40B4-BE49-F238E27FC236}">
              <a16:creationId xmlns:a16="http://schemas.microsoft.com/office/drawing/2014/main" id="{00000000-0008-0000-0200-0000C2020000}"/>
            </a:ext>
          </a:extLst>
        </xdr:cNvPr>
        <xdr:cNvSpPr txBox="1"/>
      </xdr:nvSpPr>
      <xdr:spPr>
        <a:xfrm>
          <a:off x="17386377"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7" name="正方形/長方形 706">
          <a:extLst>
            <a:ext uri="{FF2B5EF4-FFF2-40B4-BE49-F238E27FC236}">
              <a16:creationId xmlns:a16="http://schemas.microsoft.com/office/drawing/2014/main" id="{00000000-0008-0000-0200-0000C3020000}"/>
            </a:ext>
          </a:extLst>
        </xdr:cNvPr>
        <xdr:cNvSpPr/>
      </xdr:nvSpPr>
      <xdr:spPr>
        <a:xfrm>
          <a:off x="685800" y="18713450"/>
          <a:ext cx="20040600" cy="1835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8" name="正方形/長方形 707">
          <a:extLst>
            <a:ext uri="{FF2B5EF4-FFF2-40B4-BE49-F238E27FC236}">
              <a16:creationId xmlns:a16="http://schemas.microsoft.com/office/drawing/2014/main" id="{00000000-0008-0000-0200-0000C4020000}"/>
            </a:ext>
          </a:extLst>
        </xdr:cNvPr>
        <xdr:cNvSpPr/>
      </xdr:nvSpPr>
      <xdr:spPr>
        <a:xfrm>
          <a:off x="685800" y="18776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762000" y="19018250"/>
          <a:ext cx="19875500" cy="1435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図書館については、比較的新しい施設であるが、更なる効率的な維持管理を進めている。</a:t>
          </a:r>
        </a:p>
        <a:p>
          <a:r>
            <a:rPr kumimoji="1" lang="ja-JP" altLang="en-US" sz="1300">
              <a:latin typeface="ＭＳ Ｐゴシック" panose="020B0600070205080204" pitchFamily="50" charset="-128"/>
              <a:ea typeface="ＭＳ Ｐゴシック" panose="020B0600070205080204" pitchFamily="50" charset="-128"/>
            </a:rPr>
            <a:t>庁舎については、旧耐震基準で建築した箇所があり、耐震診断の結果補強工事が必要であるため、耐震改修の検討をしている。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岐阜県安八町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14,971
14,659
18.16
6,066,439
5,648,059
410,550
3,933,684
6,290,231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事業所の集積により、かつては類似団体平均を大きく上回る財政力指数があったが、事業所の撤退の影響もあり、近年は低下傾向にある。令和２年１２月に、安八スマートインターチェンジ周辺を市街化区域に編入し、交通の利便性を最大限に活用し、企業誘致を進め、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33490"/>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76217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73660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26651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123631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24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73660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2665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74523</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4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73660</xdr:rowOff>
    </xdr:from>
    <xdr:to>
      <xdr:col>15</xdr:col>
      <xdr:colOff>82550</xdr:colOff>
      <xdr:row>42</xdr:row>
      <xdr:rowOff>81704</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2745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74523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73660</xdr:rowOff>
    </xdr:from>
    <xdr:to>
      <xdr:col>11</xdr:col>
      <xdr:colOff>31750</xdr:colOff>
      <xdr:row>42</xdr:row>
      <xdr:rowOff>81704</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2745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82567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82567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39387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22860</xdr:rowOff>
    </xdr:from>
    <xdr:to>
      <xdr:col>15</xdr:col>
      <xdr:colOff>133350</xdr:colOff>
      <xdr:row>42</xdr:row>
      <xdr:rowOff>124460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134637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30904</xdr:rowOff>
    </xdr:from>
    <xdr:to>
      <xdr:col>11</xdr:col>
      <xdr:colOff>82550</xdr:colOff>
      <xdr:row>42</xdr:row>
      <xdr:rowOff>132504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142681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00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22860</xdr:rowOff>
    </xdr:from>
    <xdr:to>
      <xdr:col>7</xdr:col>
      <xdr:colOff>31750</xdr:colOff>
      <xdr:row>42</xdr:row>
      <xdr:rowOff>124460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134637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増加、公債費の増大により、経常経費は高止まりの状況にある。今のところ、類似団体平均や県平均を下回っているが、令和３年度には、６園あるこども園のうち、４園体制にて運営をする。今後については、３園での運営となるよう統合化について検討する等、経常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58420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2284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11854</xdr:rowOff>
    </xdr:from>
    <xdr:to>
      <xdr:col>23</xdr:col>
      <xdr:colOff>133350</xdr:colOff>
      <xdr:row>59</xdr:row>
      <xdr:rowOff>140546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127404"/>
          <a:ext cx="838200" cy="12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145221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03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1694</xdr:rowOff>
    </xdr:from>
    <xdr:to>
      <xdr:col>23</xdr:col>
      <xdr:colOff>184150</xdr:colOff>
      <xdr:row>62</xdr:row>
      <xdr:rowOff>103294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140546</xdr:rowOff>
    </xdr:from>
    <xdr:to>
      <xdr:col>19</xdr:col>
      <xdr:colOff>133350</xdr:colOff>
      <xdr:row>60</xdr:row>
      <xdr:rowOff>41487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25609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88071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1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41487</xdr:rowOff>
    </xdr:from>
    <xdr:to>
      <xdr:col>15</xdr:col>
      <xdr:colOff>82550</xdr:colOff>
      <xdr:row>61</xdr:row>
      <xdr:rowOff>119380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328487"/>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108796</xdr:rowOff>
    </xdr:from>
    <xdr:to>
      <xdr:col>15</xdr:col>
      <xdr:colOff>133350</xdr:colOff>
      <xdr:row>62</xdr:row>
      <xdr:rowOff>38946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23723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35983</xdr:rowOff>
    </xdr:from>
    <xdr:to>
      <xdr:col>11</xdr:col>
      <xdr:colOff>31750</xdr:colOff>
      <xdr:row>61</xdr:row>
      <xdr:rowOff>119380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151533"/>
          <a:ext cx="889000" cy="42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20320</xdr:rowOff>
    </xdr:from>
    <xdr:to>
      <xdr:col>11</xdr:col>
      <xdr:colOff>82550</xdr:colOff>
      <xdr:row>61</xdr:row>
      <xdr:rowOff>121920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132097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109237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132504</xdr:rowOff>
    </xdr:from>
    <xdr:to>
      <xdr:col>23</xdr:col>
      <xdr:colOff>184150</xdr:colOff>
      <xdr:row>59</xdr:row>
      <xdr:rowOff>62654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07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53781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999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89746</xdr:rowOff>
    </xdr:from>
    <xdr:to>
      <xdr:col>19</xdr:col>
      <xdr:colOff>184150</xdr:colOff>
      <xdr:row>60</xdr:row>
      <xdr:rowOff>19896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30073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9974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162137</xdr:rowOff>
    </xdr:from>
    <xdr:to>
      <xdr:col>15</xdr:col>
      <xdr:colOff>133350</xdr:colOff>
      <xdr:row>60</xdr:row>
      <xdr:rowOff>92287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102464</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68580</xdr:rowOff>
    </xdr:from>
    <xdr:to>
      <xdr:col>11</xdr:col>
      <xdr:colOff>82550</xdr:colOff>
      <xdr:row>61</xdr:row>
      <xdr:rowOff>170180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154957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156633</xdr:rowOff>
    </xdr:from>
    <xdr:to>
      <xdr:col>7</xdr:col>
      <xdr:colOff>31750</xdr:colOff>
      <xdr:row>59</xdr:row>
      <xdr:rowOff>86783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96960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986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[140,687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おいては、職員数の減少により、減少傾向にある。しかし、物件費においては、保守委託料の増、リース物件の増などの要因により、高止まりの状況にある。また、施設の維持管理費も高止まりの要因であるため、施設の統廃合も踏まえ、更なる削減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117182</xdr:rowOff>
    </xdr:from>
    <xdr:to>
      <xdr:col>23</xdr:col>
      <xdr:colOff>133350</xdr:colOff>
      <xdr:row>89</xdr:row>
      <xdr:rowOff>48583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33182"/>
          <a:ext cx="0" cy="14744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20660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7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48583</xdr:rowOff>
    </xdr:from>
    <xdr:to>
      <xdr:col>24</xdr:col>
      <xdr:colOff>12700</xdr:colOff>
      <xdr:row>89</xdr:row>
      <xdr:rowOff>48583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07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32109</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57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117182</xdr:rowOff>
    </xdr:from>
    <xdr:to>
      <xdr:col>24</xdr:col>
      <xdr:colOff>12700</xdr:colOff>
      <xdr:row>80</xdr:row>
      <xdr:rowOff>117182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33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68831</xdr:rowOff>
    </xdr:from>
    <xdr:to>
      <xdr:col>23</xdr:col>
      <xdr:colOff>133350</xdr:colOff>
      <xdr:row>81</xdr:row>
      <xdr:rowOff>76846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956281"/>
          <a:ext cx="838200" cy="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15149</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074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43072</xdr:rowOff>
    </xdr:from>
    <xdr:to>
      <xdr:col>23</xdr:col>
      <xdr:colOff>184150</xdr:colOff>
      <xdr:row>82</xdr:row>
      <xdr:rowOff>144672</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55918</xdr:rowOff>
    </xdr:from>
    <xdr:to>
      <xdr:col>19</xdr:col>
      <xdr:colOff>133350</xdr:colOff>
      <xdr:row>81</xdr:row>
      <xdr:rowOff>68831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943368"/>
          <a:ext cx="889000" cy="1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160623</xdr:rowOff>
    </xdr:from>
    <xdr:to>
      <xdr:col>19</xdr:col>
      <xdr:colOff>184150</xdr:colOff>
      <xdr:row>82</xdr:row>
      <xdr:rowOff>90773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75550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34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55918</xdr:rowOff>
    </xdr:from>
    <xdr:to>
      <xdr:col>15</xdr:col>
      <xdr:colOff>82550</xdr:colOff>
      <xdr:row>81</xdr:row>
      <xdr:rowOff>67765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3943368"/>
          <a:ext cx="889000" cy="1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161745</xdr:rowOff>
    </xdr:from>
    <xdr:to>
      <xdr:col>15</xdr:col>
      <xdr:colOff>133350</xdr:colOff>
      <xdr:row>82</xdr:row>
      <xdr:rowOff>91895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76672</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1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67765</xdr:rowOff>
    </xdr:from>
    <xdr:to>
      <xdr:col>11</xdr:col>
      <xdr:colOff>31750</xdr:colOff>
      <xdr:row>81</xdr:row>
      <xdr:rowOff>86844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3955215"/>
          <a:ext cx="889000" cy="1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157514</xdr:rowOff>
    </xdr:from>
    <xdr:to>
      <xdr:col>11</xdr:col>
      <xdr:colOff>82550</xdr:colOff>
      <xdr:row>82</xdr:row>
      <xdr:rowOff>87664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72441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164323</xdr:rowOff>
    </xdr:from>
    <xdr:to>
      <xdr:col>7</xdr:col>
      <xdr:colOff>31750</xdr:colOff>
      <xdr:row>82</xdr:row>
      <xdr:rowOff>94473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79250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26046</xdr:rowOff>
    </xdr:from>
    <xdr:to>
      <xdr:col>23</xdr:col>
      <xdr:colOff>184150</xdr:colOff>
      <xdr:row>81</xdr:row>
      <xdr:rowOff>127646</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91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42573</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75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18031</xdr:rowOff>
    </xdr:from>
    <xdr:to>
      <xdr:col>19</xdr:col>
      <xdr:colOff>184150</xdr:colOff>
      <xdr:row>81</xdr:row>
      <xdr:rowOff>119631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90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129808</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674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5118</xdr:rowOff>
    </xdr:from>
    <xdr:to>
      <xdr:col>15</xdr:col>
      <xdr:colOff>133350</xdr:colOff>
      <xdr:row>81</xdr:row>
      <xdr:rowOff>106718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89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116895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66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16965</xdr:rowOff>
    </xdr:from>
    <xdr:to>
      <xdr:col>11</xdr:col>
      <xdr:colOff>82550</xdr:colOff>
      <xdr:row>81</xdr:row>
      <xdr:rowOff>118565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90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128742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67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36044</xdr:rowOff>
    </xdr:from>
    <xdr:to>
      <xdr:col>7</xdr:col>
      <xdr:colOff>31750</xdr:colOff>
      <xdr:row>81</xdr:row>
      <xdr:rowOff>137644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92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147821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69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かつては、全国平均を大きく下回り、類似団体内においても最低水準であった。しかし、ここ数年で給与水準の適正化を図ったことにより、僅かながらラスパイレス指数に反映されている。今後も、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35379</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15571"/>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145748</xdr:rowOff>
    </xdr:from>
    <xdr:to>
      <xdr:col>81</xdr:col>
      <xdr:colOff>44450</xdr:colOff>
      <xdr:row>85</xdr:row>
      <xdr:rowOff>31750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547548"/>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11386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8768</xdr:rowOff>
    </xdr:from>
    <xdr:to>
      <xdr:col>77</xdr:col>
      <xdr:colOff>44450</xdr:colOff>
      <xdr:row>85</xdr:row>
      <xdr:rowOff>31750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582018"/>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156332</xdr:rowOff>
    </xdr:from>
    <xdr:to>
      <xdr:col>72</xdr:col>
      <xdr:colOff>203200</xdr:colOff>
      <xdr:row>85</xdr:row>
      <xdr:rowOff>8768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386682"/>
          <a:ext cx="889000" cy="19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39309</xdr:rowOff>
    </xdr:from>
    <xdr:to>
      <xdr:col>73</xdr:col>
      <xdr:colOff>44450</xdr:colOff>
      <xdr:row>86</xdr:row>
      <xdr:rowOff>140909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125686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6048</xdr:rowOff>
    </xdr:from>
    <xdr:to>
      <xdr:col>68</xdr:col>
      <xdr:colOff>152400</xdr:colOff>
      <xdr:row>83</xdr:row>
      <xdr:rowOff>156332</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064948"/>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114195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94948</xdr:rowOff>
    </xdr:from>
    <xdr:to>
      <xdr:col>81</xdr:col>
      <xdr:colOff>95250</xdr:colOff>
      <xdr:row>85</xdr:row>
      <xdr:rowOff>25098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111475</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34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129418</xdr:rowOff>
    </xdr:from>
    <xdr:to>
      <xdr:col>73</xdr:col>
      <xdr:colOff>44450</xdr:colOff>
      <xdr:row>85</xdr:row>
      <xdr:rowOff>59568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69745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30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105532</xdr:rowOff>
    </xdr:from>
    <xdr:to>
      <xdr:col>68</xdr:col>
      <xdr:colOff>203200</xdr:colOff>
      <xdr:row>84</xdr:row>
      <xdr:rowOff>35682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45859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10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126698</xdr:rowOff>
    </xdr:from>
    <xdr:to>
      <xdr:col>64</xdr:col>
      <xdr:colOff>152400</xdr:colOff>
      <xdr:row>82</xdr:row>
      <xdr:rowOff>56848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01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67025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378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年策定の定員管理計画においては、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％職員を削減する予定であったが、採用を抑制し、退職者も見込みより増えたことにより、前倒しによって達成している。今後も、定員管理計画に基づき、適切な人員管理に努める。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133434</xdr:rowOff>
    </xdr:from>
    <xdr:to>
      <xdr:col>81</xdr:col>
      <xdr:colOff>44450</xdr:colOff>
      <xdr:row>67</xdr:row>
      <xdr:rowOff>164465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77534"/>
          <a:ext cx="0" cy="1574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48361</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8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133434</xdr:rowOff>
    </xdr:from>
    <xdr:to>
      <xdr:col>81</xdr:col>
      <xdr:colOff>133350</xdr:colOff>
      <xdr:row>58</xdr:row>
      <xdr:rowOff>133434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5292</xdr:rowOff>
    </xdr:from>
    <xdr:to>
      <xdr:col>81</xdr:col>
      <xdr:colOff>44450</xdr:colOff>
      <xdr:row>60</xdr:row>
      <xdr:rowOff>16552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6179800" y="10292292"/>
          <a:ext cx="8382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74566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61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102489</xdr:rowOff>
    </xdr:from>
    <xdr:to>
      <xdr:col>81</xdr:col>
      <xdr:colOff>95250</xdr:colOff>
      <xdr:row>61</xdr:row>
      <xdr:rowOff>32639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16552</xdr:rowOff>
    </xdr:from>
    <xdr:to>
      <xdr:col>77</xdr:col>
      <xdr:colOff>44450</xdr:colOff>
      <xdr:row>60</xdr:row>
      <xdr:rowOff>46313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5290800" y="10303552"/>
          <a:ext cx="889000" cy="2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85598</xdr:rowOff>
    </xdr:from>
    <xdr:to>
      <xdr:col>77</xdr:col>
      <xdr:colOff>95250</xdr:colOff>
      <xdr:row>61</xdr:row>
      <xdr:rowOff>15748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525</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58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46313</xdr:rowOff>
    </xdr:from>
    <xdr:to>
      <xdr:col>72</xdr:col>
      <xdr:colOff>203200</xdr:colOff>
      <xdr:row>60</xdr:row>
      <xdr:rowOff>73660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333313"/>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76750</xdr:rowOff>
    </xdr:from>
    <xdr:to>
      <xdr:col>73</xdr:col>
      <xdr:colOff>44450</xdr:colOff>
      <xdr:row>61</xdr:row>
      <xdr:rowOff>6900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163127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5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73660</xdr:rowOff>
    </xdr:from>
    <xdr:to>
      <xdr:col>68</xdr:col>
      <xdr:colOff>152400</xdr:colOff>
      <xdr:row>60</xdr:row>
      <xdr:rowOff>108246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360660"/>
          <a:ext cx="889000" cy="3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70316</xdr:rowOff>
    </xdr:from>
    <xdr:to>
      <xdr:col>68</xdr:col>
      <xdr:colOff>203200</xdr:colOff>
      <xdr:row>61</xdr:row>
      <xdr:rowOff>466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156693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4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38946</xdr:rowOff>
    </xdr:from>
    <xdr:to>
      <xdr:col>64</xdr:col>
      <xdr:colOff>152400</xdr:colOff>
      <xdr:row>60</xdr:row>
      <xdr:rowOff>140546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150723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125942</xdr:rowOff>
    </xdr:from>
    <xdr:to>
      <xdr:col>81</xdr:col>
      <xdr:colOff>95250</xdr:colOff>
      <xdr:row>60</xdr:row>
      <xdr:rowOff>56092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2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142469</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08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137202</xdr:rowOff>
    </xdr:from>
    <xdr:to>
      <xdr:col>77</xdr:col>
      <xdr:colOff>95250</xdr:colOff>
      <xdr:row>60</xdr:row>
      <xdr:rowOff>67352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25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77529</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02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166963</xdr:rowOff>
    </xdr:from>
    <xdr:to>
      <xdr:col>73</xdr:col>
      <xdr:colOff>44450</xdr:colOff>
      <xdr:row>60</xdr:row>
      <xdr:rowOff>97113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28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107290</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05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22860</xdr:rowOff>
    </xdr:from>
    <xdr:to>
      <xdr:col>68</xdr:col>
      <xdr:colOff>203200</xdr:colOff>
      <xdr:row>60</xdr:row>
      <xdr:rowOff>124460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134637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57446</xdr:rowOff>
    </xdr:from>
    <xdr:to>
      <xdr:col>64</xdr:col>
      <xdr:colOff>152400</xdr:colOff>
      <xdr:row>60</xdr:row>
      <xdr:rowOff>159046</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34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143823</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43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大型事業における返済が一段落したことにより、改善傾向にあったが、学校施設整備やスマートインターチェンジ周辺の道路整備による償還がはじまるため、今後しばらくの間、高止まりとなる。緊急度・住民ニーズを的確に把握した事業の選択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108555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272590"/>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104926</xdr:rowOff>
    </xdr:from>
    <xdr:to>
      <xdr:col>81</xdr:col>
      <xdr:colOff>44450</xdr:colOff>
      <xdr:row>41</xdr:row>
      <xdr:rowOff>116417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6179800" y="713437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114801</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629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98274</xdr:rowOff>
    </xdr:from>
    <xdr:to>
      <xdr:col>81</xdr:col>
      <xdr:colOff>95250</xdr:colOff>
      <xdr:row>40</xdr:row>
      <xdr:rowOff>28424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41</xdr:row>
      <xdr:rowOff>150888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5290800" y="714586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150888</xdr:rowOff>
    </xdr:from>
    <xdr:to>
      <xdr:col>72</xdr:col>
      <xdr:colOff>203200</xdr:colOff>
      <xdr:row>42</xdr:row>
      <xdr:rowOff>2419</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718033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2419</xdr:rowOff>
    </xdr:from>
    <xdr:to>
      <xdr:col>68</xdr:col>
      <xdr:colOff>152400</xdr:colOff>
      <xdr:row>42</xdr:row>
      <xdr:rowOff>36891</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720331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98274</xdr:rowOff>
    </xdr:from>
    <xdr:to>
      <xdr:col>68</xdr:col>
      <xdr:colOff>203200</xdr:colOff>
      <xdr:row>40</xdr:row>
      <xdr:rowOff>28424</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38601</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109765</xdr:rowOff>
    </xdr:from>
    <xdr:to>
      <xdr:col>64</xdr:col>
      <xdr:colOff>152400</xdr:colOff>
      <xdr:row>40</xdr:row>
      <xdr:rowOff>39915</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50092</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54126</xdr:rowOff>
    </xdr:from>
    <xdr:to>
      <xdr:col>81</xdr:col>
      <xdr:colOff>95250</xdr:colOff>
      <xdr:row>41</xdr:row>
      <xdr:rowOff>155726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26203</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705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65617</xdr:rowOff>
    </xdr:from>
    <xdr:to>
      <xdr:col>77</xdr:col>
      <xdr:colOff>95250</xdr:colOff>
      <xdr:row>41</xdr:row>
      <xdr:rowOff>167217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100088</xdr:rowOff>
    </xdr:from>
    <xdr:to>
      <xdr:col>73</xdr:col>
      <xdr:colOff>44450</xdr:colOff>
      <xdr:row>42</xdr:row>
      <xdr:rowOff>30238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15015</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123069</xdr:rowOff>
    </xdr:from>
    <xdr:to>
      <xdr:col>68</xdr:col>
      <xdr:colOff>203200</xdr:colOff>
      <xdr:row>42</xdr:row>
      <xdr:rowOff>53219</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37996</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157541</xdr:rowOff>
    </xdr:from>
    <xdr:to>
      <xdr:col>64</xdr:col>
      <xdr:colOff>152400</xdr:colOff>
      <xdr:row>42</xdr:row>
      <xdr:rowOff>87691</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72468</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について、充当基金残高の減少により、前年度より０．８ポイント悪化した。依然として類似団体平均を上回っている。しばらくは、同水準程度で推移すると予測している。今後は、第五次総合計画のもと、事業精査により新規発行債を抑制するなど、将来の負担軽減のため、財政の健全化に一層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148832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313214"/>
          <a:ext cx="0" cy="1607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120909</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89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148832</xdr:rowOff>
    </xdr:from>
    <xdr:to>
      <xdr:col>81</xdr:col>
      <xdr:colOff>133350</xdr:colOff>
      <xdr:row>22</xdr:row>
      <xdr:rowOff>148832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92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73478</xdr:rowOff>
    </xdr:from>
    <xdr:to>
      <xdr:col>81</xdr:col>
      <xdr:colOff>44450</xdr:colOff>
      <xdr:row>20</xdr:row>
      <xdr:rowOff>82671</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179800" y="3502478"/>
          <a:ext cx="8382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119941</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348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103414</xdr:rowOff>
    </xdr:from>
    <xdr:to>
      <xdr:col>81</xdr:col>
      <xdr:colOff>95250</xdr:colOff>
      <xdr:row>15</xdr:row>
      <xdr:rowOff>33564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1089</xdr:rowOff>
    </xdr:from>
    <xdr:to>
      <xdr:col>77</xdr:col>
      <xdr:colOff>44450</xdr:colOff>
      <xdr:row>20</xdr:row>
      <xdr:rowOff>73478</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5290800" y="3430089"/>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102265</xdr:rowOff>
    </xdr:from>
    <xdr:to>
      <xdr:col>77</xdr:col>
      <xdr:colOff>95250</xdr:colOff>
      <xdr:row>15</xdr:row>
      <xdr:rowOff>32415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42592</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27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87509</xdr:rowOff>
    </xdr:from>
    <xdr:to>
      <xdr:col>72</xdr:col>
      <xdr:colOff>203200</xdr:colOff>
      <xdr:row>20</xdr:row>
      <xdr:rowOff>1089</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4401800" y="3345059"/>
          <a:ext cx="889000" cy="8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67552</xdr:rowOff>
    </xdr:from>
    <xdr:to>
      <xdr:col>73</xdr:col>
      <xdr:colOff>44450</xdr:colOff>
      <xdr:row>15</xdr:row>
      <xdr:rowOff>169152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5240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7879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67068</xdr:rowOff>
    </xdr:from>
    <xdr:to>
      <xdr:col>68</xdr:col>
      <xdr:colOff>152400</xdr:colOff>
      <xdr:row>19</xdr:row>
      <xdr:rowOff>87509</xdr:rowOff>
    </xdr:to>
    <xdr:cxnSp macro="">
      <xdr:nvCxnSpPr>
        <xdr:cNvPr id="459" name="直線コネクタ 458">
          <a:extLst>
            <a:ext uri="{FF2B5EF4-FFF2-40B4-BE49-F238E27FC236}">
              <a16:creationId xmlns:a16="http://schemas.microsoft.com/office/drawing/2014/main" id="{00000000-0008-0000-0300-0000CB010000}"/>
            </a:ext>
          </a:extLst>
        </xdr:cNvPr>
        <xdr:cNvCxnSpPr/>
      </xdr:nvCxnSpPr>
      <xdr:spPr>
        <a:xfrm>
          <a:off x="13512800" y="3153168"/>
          <a:ext cx="889000" cy="19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133048</xdr:rowOff>
    </xdr:from>
    <xdr:to>
      <xdr:col>68</xdr:col>
      <xdr:colOff>203200</xdr:colOff>
      <xdr:row>16</xdr:row>
      <xdr:rowOff>63198</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73375</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94222</xdr:rowOff>
    </xdr:from>
    <xdr:to>
      <xdr:col>64</xdr:col>
      <xdr:colOff>152400</xdr:colOff>
      <xdr:row>15</xdr:row>
      <xdr:rowOff>24372</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34549</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31871</xdr:rowOff>
    </xdr:from>
    <xdr:to>
      <xdr:col>81</xdr:col>
      <xdr:colOff>95250</xdr:colOff>
      <xdr:row>20</xdr:row>
      <xdr:rowOff>133471</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967200" y="346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3948</xdr:rowOff>
    </xdr:from>
    <xdr:ext cx="762000" cy="259045"/>
    <xdr:sp macro="" textlink="">
      <xdr:nvSpPr>
        <xdr:cNvPr id="470" name="将来負担の状況該当値テキスト">
          <a:extLst>
            <a:ext uri="{FF2B5EF4-FFF2-40B4-BE49-F238E27FC236}">
              <a16:creationId xmlns:a16="http://schemas.microsoft.com/office/drawing/2014/main" id="{00000000-0008-0000-0300-0000D6010000}"/>
            </a:ext>
          </a:extLst>
        </xdr:cNvPr>
        <xdr:cNvSpPr txBox="1"/>
      </xdr:nvSpPr>
      <xdr:spPr>
        <a:xfrm>
          <a:off x="17106900" y="3432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22678</xdr:rowOff>
    </xdr:from>
    <xdr:to>
      <xdr:col>77</xdr:col>
      <xdr:colOff>95250</xdr:colOff>
      <xdr:row>20</xdr:row>
      <xdr:rowOff>124278</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129000" y="34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109055</xdr:rowOff>
    </xdr:from>
    <xdr:ext cx="7366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5798800" y="3538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121739</xdr:rowOff>
    </xdr:from>
    <xdr:to>
      <xdr:col>73</xdr:col>
      <xdr:colOff>44450</xdr:colOff>
      <xdr:row>20</xdr:row>
      <xdr:rowOff>51889</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5240000" y="337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36666</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909800" y="346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36709</xdr:rowOff>
    </xdr:from>
    <xdr:to>
      <xdr:col>68</xdr:col>
      <xdr:colOff>203200</xdr:colOff>
      <xdr:row>19</xdr:row>
      <xdr:rowOff>138309</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4351000" y="329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123086</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020800" y="338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16268</xdr:rowOff>
    </xdr:from>
    <xdr:to>
      <xdr:col>64</xdr:col>
      <xdr:colOff>152400</xdr:colOff>
      <xdr:row>18</xdr:row>
      <xdr:rowOff>117868</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3462000" y="31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102645</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3131800" y="318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岐阜県安八町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14,971
14,659
18.16
6,066,439
5,648,059
410,550
3,933,684
6,290,231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人件費に係るものは、令和元年度において</a:t>
          </a:r>
          <a:r>
            <a:rPr kumimoji="1" lang="en-US" altLang="ja-JP" sz="1300">
              <a:latin typeface="ＭＳ Ｐゴシック" panose="020B0600070205080204" pitchFamily="50" charset="-128"/>
              <a:ea typeface="ＭＳ Ｐゴシック" panose="020B0600070205080204" pitchFamily="50" charset="-128"/>
            </a:rPr>
            <a:t>21.5</a:t>
          </a:r>
          <a:r>
            <a:rPr kumimoji="1" lang="ja-JP" altLang="en-US" sz="1300">
              <a:latin typeface="ＭＳ Ｐゴシック" panose="020B0600070205080204" pitchFamily="50" charset="-128"/>
              <a:ea typeface="ＭＳ Ｐゴシック" panose="020B0600070205080204" pitchFamily="50" charset="-128"/>
            </a:rPr>
            <a:t>％と類似団体平均と比較してほぼ同等の数値となっている。温泉、こども園、生涯学習複合施設などの運営を直営で行っているために、職員数が類似団体平均と比較して多いことが、低くならない要因である。行政サービスの提供方法の差異によるものではあるが、今後、民間でも実施可能な部分については、指定管理者制度の導入などを進めていきた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146050</xdr:rowOff>
    </xdr:from>
    <xdr:to>
      <xdr:col>24</xdr:col>
      <xdr:colOff>25400</xdr:colOff>
      <xdr:row>36</xdr:row>
      <xdr:rowOff>50800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46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135907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50800</xdr:rowOff>
    </xdr:from>
    <xdr:to>
      <xdr:col>19</xdr:col>
      <xdr:colOff>187325</xdr:colOff>
      <xdr:row>36</xdr:row>
      <xdr:rowOff>157480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230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22860</xdr:rowOff>
    </xdr:from>
    <xdr:to>
      <xdr:col>20</xdr:col>
      <xdr:colOff>38100</xdr:colOff>
      <xdr:row>36</xdr:row>
      <xdr:rowOff>124460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109237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96520</xdr:rowOff>
    </xdr:from>
    <xdr:to>
      <xdr:col>15</xdr:col>
      <xdr:colOff>98425</xdr:colOff>
      <xdr:row>36</xdr:row>
      <xdr:rowOff>157480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68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168910</xdr:rowOff>
    </xdr:from>
    <xdr:to>
      <xdr:col>11</xdr:col>
      <xdr:colOff>9525</xdr:colOff>
      <xdr:row>36</xdr:row>
      <xdr:rowOff>96520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696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148590</xdr:rowOff>
    </xdr:from>
    <xdr:to>
      <xdr:col>11</xdr:col>
      <xdr:colOff>60325</xdr:colOff>
      <xdr:row>36</xdr:row>
      <xdr:rowOff>78740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88917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111777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0</xdr:rowOff>
    </xdr:from>
    <xdr:to>
      <xdr:col>20</xdr:col>
      <xdr:colOff>38100</xdr:colOff>
      <xdr:row>36</xdr:row>
      <xdr:rowOff>101600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106680</xdr:rowOff>
    </xdr:from>
    <xdr:to>
      <xdr:col>15</xdr:col>
      <xdr:colOff>149225</xdr:colOff>
      <xdr:row>37</xdr:row>
      <xdr:rowOff>36830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21607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45720</xdr:rowOff>
    </xdr:from>
    <xdr:to>
      <xdr:col>11</xdr:col>
      <xdr:colOff>60325</xdr:colOff>
      <xdr:row>36</xdr:row>
      <xdr:rowOff>147320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132097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ものは、温泉、こども園、生涯学習施設を直営で運営していることもあり、臨時職員及び施設の維持管理経費が嵩み、類似団体平均と比較しても高い。今後は、こども園の統廃合を推進し、コスト削減を進めていきたい。</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42418</xdr:rowOff>
    </xdr:from>
    <xdr:to>
      <xdr:col>82</xdr:col>
      <xdr:colOff>107950</xdr:colOff>
      <xdr:row>21</xdr:row>
      <xdr:rowOff>133858</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71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105935</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0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133858</xdr:rowOff>
    </xdr:from>
    <xdr:to>
      <xdr:col>82</xdr:col>
      <xdr:colOff>196850</xdr:colOff>
      <xdr:row>21</xdr:row>
      <xdr:rowOff>133858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3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128795</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42418</xdr:rowOff>
    </xdr:from>
    <xdr:to>
      <xdr:col>82</xdr:col>
      <xdr:colOff>196850</xdr:colOff>
      <xdr:row>13</xdr:row>
      <xdr:rowOff>42418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10414</xdr:rowOff>
    </xdr:from>
    <xdr:to>
      <xdr:col>82</xdr:col>
      <xdr:colOff>107950</xdr:colOff>
      <xdr:row>19</xdr:row>
      <xdr:rowOff>74422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26796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42435</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14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143002</xdr:rowOff>
    </xdr:from>
    <xdr:to>
      <xdr:col>78</xdr:col>
      <xdr:colOff>69850</xdr:colOff>
      <xdr:row>19</xdr:row>
      <xdr:rowOff>74422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057652"/>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115062</xdr:rowOff>
    </xdr:from>
    <xdr:to>
      <xdr:col>78</xdr:col>
      <xdr:colOff>120650</xdr:colOff>
      <xdr:row>16</xdr:row>
      <xdr:rowOff>45212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55389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5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143002</xdr:rowOff>
    </xdr:from>
    <xdr:to>
      <xdr:col>73</xdr:col>
      <xdr:colOff>180975</xdr:colOff>
      <xdr:row>18</xdr:row>
      <xdr:rowOff>8128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0576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69342</xdr:rowOff>
    </xdr:from>
    <xdr:to>
      <xdr:col>74</xdr:col>
      <xdr:colOff>31750</xdr:colOff>
      <xdr:row>15</xdr:row>
      <xdr:rowOff>170942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9669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18</xdr:row>
      <xdr:rowOff>8128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98450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51054</xdr:rowOff>
    </xdr:from>
    <xdr:to>
      <xdr:col>69</xdr:col>
      <xdr:colOff>142875</xdr:colOff>
      <xdr:row>15</xdr:row>
      <xdr:rowOff>152654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162831</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xdr:rowOff>
    </xdr:from>
    <xdr:to>
      <xdr:col>65</xdr:col>
      <xdr:colOff>53975</xdr:colOff>
      <xdr:row>15</xdr:row>
      <xdr:rowOff>106934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7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117111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131064</xdr:rowOff>
    </xdr:from>
    <xdr:to>
      <xdr:col>82</xdr:col>
      <xdr:colOff>158750</xdr:colOff>
      <xdr:row>19</xdr:row>
      <xdr:rowOff>61214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103141</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1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23622</xdr:rowOff>
    </xdr:from>
    <xdr:to>
      <xdr:col>78</xdr:col>
      <xdr:colOff>120650</xdr:colOff>
      <xdr:row>19</xdr:row>
      <xdr:rowOff>125222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28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109999</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36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92202</xdr:rowOff>
    </xdr:from>
    <xdr:to>
      <xdr:col>74</xdr:col>
      <xdr:colOff>31750</xdr:colOff>
      <xdr:row>18</xdr:row>
      <xdr:rowOff>22352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7129</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128778</xdr:rowOff>
    </xdr:from>
    <xdr:to>
      <xdr:col>69</xdr:col>
      <xdr:colOff>142875</xdr:colOff>
      <xdr:row>18</xdr:row>
      <xdr:rowOff>58928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43705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が類似団体平均を上回り、かつ上昇傾向にある要因として、障がい者に係る扶助が膨らんでいることなどが挙げられる。資格審査等の適正化や各種手当への独自加算等の見直しを進めていくことで、財政負担に歯止めをかける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62</xdr:row>
      <xdr:rowOff>25400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34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57150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7663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57150</xdr:rowOff>
    </xdr:from>
    <xdr:to>
      <xdr:col>19</xdr:col>
      <xdr:colOff>187325</xdr:colOff>
      <xdr:row>57</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829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19050</xdr:rowOff>
    </xdr:from>
    <xdr:to>
      <xdr:col>15</xdr:col>
      <xdr:colOff>98425</xdr:colOff>
      <xdr:row>57</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7917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127000</xdr:rowOff>
    </xdr:from>
    <xdr:to>
      <xdr:col>15</xdr:col>
      <xdr:colOff>149225</xdr:colOff>
      <xdr:row>57</xdr:row>
      <xdr:rowOff>57150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19050</xdr:rowOff>
    </xdr:from>
    <xdr:to>
      <xdr:col>11</xdr:col>
      <xdr:colOff>9525</xdr:colOff>
      <xdr:row>57</xdr:row>
      <xdr:rowOff>158750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791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130827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6350</xdr:rowOff>
    </xdr:from>
    <xdr:to>
      <xdr:col>20</xdr:col>
      <xdr:colOff>38100</xdr:colOff>
      <xdr:row>57</xdr:row>
      <xdr:rowOff>107950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92727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139700</xdr:rowOff>
    </xdr:from>
    <xdr:to>
      <xdr:col>11</xdr:col>
      <xdr:colOff>60325</xdr:colOff>
      <xdr:row>57</xdr:row>
      <xdr:rowOff>69850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54627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107950</xdr:rowOff>
    </xdr:from>
    <xdr:to>
      <xdr:col>6</xdr:col>
      <xdr:colOff>171450</xdr:colOff>
      <xdr:row>58</xdr:row>
      <xdr:rowOff>38100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22877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大きく下回っている。しかし、公共下水道事業特別会計への繰出金が経常的に必要となっていることから、料金見直し等の公共下水道事業内での健全化等を図り、普通会計の負担額を減らしていくよう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20320</xdr:rowOff>
    </xdr:from>
    <xdr:to>
      <xdr:col>82</xdr:col>
      <xdr:colOff>107950</xdr:colOff>
      <xdr:row>61</xdr:row>
      <xdr:rowOff>8890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2786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106697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902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20320</xdr:rowOff>
    </xdr:from>
    <xdr:to>
      <xdr:col>82</xdr:col>
      <xdr:colOff>196850</xdr:colOff>
      <xdr:row>54</xdr:row>
      <xdr:rowOff>20320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278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157480</xdr:rowOff>
    </xdr:from>
    <xdr:to>
      <xdr:col>82</xdr:col>
      <xdr:colOff>107950</xdr:colOff>
      <xdr:row>54</xdr:row>
      <xdr:rowOff>165100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4157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147337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165100</xdr:rowOff>
    </xdr:from>
    <xdr:to>
      <xdr:col>78</xdr:col>
      <xdr:colOff>69850</xdr:colOff>
      <xdr:row>55</xdr:row>
      <xdr:rowOff>24130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423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24130</xdr:rowOff>
    </xdr:from>
    <xdr:to>
      <xdr:col>73</xdr:col>
      <xdr:colOff>180975</xdr:colOff>
      <xdr:row>55</xdr:row>
      <xdr:rowOff>130810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4538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1270</xdr:rowOff>
    </xdr:from>
    <xdr:to>
      <xdr:col>69</xdr:col>
      <xdr:colOff>92075</xdr:colOff>
      <xdr:row>55</xdr:row>
      <xdr:rowOff>130810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4310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106680</xdr:rowOff>
    </xdr:from>
    <xdr:to>
      <xdr:col>82</xdr:col>
      <xdr:colOff>158750</xdr:colOff>
      <xdr:row>55</xdr:row>
      <xdr:rowOff>36830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123207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114300</xdr:rowOff>
    </xdr:from>
    <xdr:to>
      <xdr:col>78</xdr:col>
      <xdr:colOff>120650</xdr:colOff>
      <xdr:row>55</xdr:row>
      <xdr:rowOff>44450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54627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144780</xdr:rowOff>
    </xdr:from>
    <xdr:to>
      <xdr:col>74</xdr:col>
      <xdr:colOff>31750</xdr:colOff>
      <xdr:row>55</xdr:row>
      <xdr:rowOff>74930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85107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80010</xdr:rowOff>
    </xdr:from>
    <xdr:to>
      <xdr:col>69</xdr:col>
      <xdr:colOff>142875</xdr:colOff>
      <xdr:row>56</xdr:row>
      <xdr:rowOff>10160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20337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121920</xdr:rowOff>
    </xdr:from>
    <xdr:to>
      <xdr:col>65</xdr:col>
      <xdr:colOff>53975</xdr:colOff>
      <xdr:row>55</xdr:row>
      <xdr:rowOff>52070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62247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補助費については、類似団体平均を</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ポイント下回っている。今後は、高齢化により、それに対するサービスの増加が見込まれるため、事業の見直しにより、縮減に努める。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40</xdr:row>
      <xdr:rowOff>26416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914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49276</xdr:rowOff>
    </xdr:from>
    <xdr:to>
      <xdr:col>82</xdr:col>
      <xdr:colOff>107950</xdr:colOff>
      <xdr:row>36</xdr:row>
      <xdr:rowOff>72136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22147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49276</xdr:rowOff>
    </xdr:from>
    <xdr:to>
      <xdr:col>78</xdr:col>
      <xdr:colOff>69850</xdr:colOff>
      <xdr:row>36</xdr:row>
      <xdr:rowOff>49276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221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49276</xdr:rowOff>
    </xdr:from>
    <xdr:to>
      <xdr:col>73</xdr:col>
      <xdr:colOff>180975</xdr:colOff>
      <xdr:row>36</xdr:row>
      <xdr:rowOff>67564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2214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67564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2077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37863</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169926</xdr:rowOff>
    </xdr:from>
    <xdr:to>
      <xdr:col>78</xdr:col>
      <xdr:colOff>120650</xdr:colOff>
      <xdr:row>36</xdr:row>
      <xdr:rowOff>100076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110253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169926</xdr:rowOff>
    </xdr:from>
    <xdr:to>
      <xdr:col>74</xdr:col>
      <xdr:colOff>31750</xdr:colOff>
      <xdr:row>36</xdr:row>
      <xdr:rowOff>100076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110253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xdr:rowOff>
    </xdr:from>
    <xdr:to>
      <xdr:col>69</xdr:col>
      <xdr:colOff>142875</xdr:colOff>
      <xdr:row>36</xdr:row>
      <xdr:rowOff>118364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96537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の建設事業の返済が終了したことにより、比率としては、減少傾向にある。しかし、近年スマートインターチェンジ建設事業、小中学校の施設整備事業に集中投資した結果、今後償還額が増える見込みである。更に、施設の長寿命化等に対する費用も見込む必要があるため、不急事業については、精査する必要があ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77470</xdr:rowOff>
    </xdr:from>
    <xdr:to>
      <xdr:col>24</xdr:col>
      <xdr:colOff>25400</xdr:colOff>
      <xdr:row>81</xdr:row>
      <xdr:rowOff>161289</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593320"/>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163847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77470</xdr:rowOff>
    </xdr:from>
    <xdr:to>
      <xdr:col>24</xdr:col>
      <xdr:colOff>114300</xdr:colOff>
      <xdr:row>73</xdr:row>
      <xdr:rowOff>77470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111761</xdr:rowOff>
    </xdr:from>
    <xdr:to>
      <xdr:col>24</xdr:col>
      <xdr:colOff>25400</xdr:colOff>
      <xdr:row>76</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1419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52088</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2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111761</xdr:rowOff>
    </xdr:from>
    <xdr:to>
      <xdr:col>19</xdr:col>
      <xdr:colOff>187325</xdr:colOff>
      <xdr:row>77</xdr:row>
      <xdr:rowOff>46989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14196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78</xdr:row>
      <xdr:rowOff>81280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248639"/>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138430</xdr:rowOff>
    </xdr:from>
    <xdr:to>
      <xdr:col>11</xdr:col>
      <xdr:colOff>9525</xdr:colOff>
      <xdr:row>78</xdr:row>
      <xdr:rowOff>81280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3400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66057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92727</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60961</xdr:rowOff>
    </xdr:from>
    <xdr:to>
      <xdr:col>20</xdr:col>
      <xdr:colOff>38100</xdr:colOff>
      <xdr:row>76</xdr:row>
      <xdr:rowOff>162561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30480</xdr:rowOff>
    </xdr:from>
    <xdr:to>
      <xdr:col>11</xdr:col>
      <xdr:colOff>60325</xdr:colOff>
      <xdr:row>78</xdr:row>
      <xdr:rowOff>132080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116857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2557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類似団体平均よりも低い水準である。下水道事業においては、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前に面整備工事が終了しているものの、下水道会計への繰出金（元利償還金に充当）については、引き続き必要であるため、使用料の見直し等も検討していく。長期的な視野に立ち健全な財政運営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80</xdr:row>
      <xdr:rowOff>26415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695428"/>
          <a:ext cx="0" cy="1046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101854</xdr:rowOff>
    </xdr:from>
    <xdr:to>
      <xdr:col>82</xdr:col>
      <xdr:colOff>107950</xdr:colOff>
      <xdr:row>76</xdr:row>
      <xdr:rowOff>12700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296060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61992</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092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161289</xdr:rowOff>
    </xdr:from>
    <xdr:to>
      <xdr:col>78</xdr:col>
      <xdr:colOff>69850</xdr:colOff>
      <xdr:row>76</xdr:row>
      <xdr:rowOff>12700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0200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161289</xdr:rowOff>
    </xdr:from>
    <xdr:to>
      <xdr:col>73</xdr:col>
      <xdr:colOff>180975</xdr:colOff>
      <xdr:row>76</xdr:row>
      <xdr:rowOff>8128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0200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135145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5842</xdr:rowOff>
    </xdr:from>
    <xdr:to>
      <xdr:col>69</xdr:col>
      <xdr:colOff>92075</xdr:colOff>
      <xdr:row>76</xdr:row>
      <xdr:rowOff>8128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286459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147065</xdr:rowOff>
    </xdr:from>
    <xdr:to>
      <xdr:col>69</xdr:col>
      <xdr:colOff>142875</xdr:colOff>
      <xdr:row>76</xdr:row>
      <xdr:rowOff>77215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61992</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16273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51054</xdr:rowOff>
    </xdr:from>
    <xdr:to>
      <xdr:col>82</xdr:col>
      <xdr:colOff>158750</xdr:colOff>
      <xdr:row>75</xdr:row>
      <xdr:rowOff>152654</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67581</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275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133350</xdr:rowOff>
    </xdr:from>
    <xdr:to>
      <xdr:col>78</xdr:col>
      <xdr:colOff>120650</xdr:colOff>
      <xdr:row>76</xdr:row>
      <xdr:rowOff>63500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110490</xdr:rowOff>
    </xdr:from>
    <xdr:to>
      <xdr:col>74</xdr:col>
      <xdr:colOff>31750</xdr:colOff>
      <xdr:row>76</xdr:row>
      <xdr:rowOff>40639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50817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128778</xdr:rowOff>
    </xdr:from>
    <xdr:to>
      <xdr:col>69</xdr:col>
      <xdr:colOff>142875</xdr:colOff>
      <xdr:row>76</xdr:row>
      <xdr:rowOff>58928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69105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126492</xdr:rowOff>
    </xdr:from>
    <xdr:to>
      <xdr:col>65</xdr:col>
      <xdr:colOff>53975</xdr:colOff>
      <xdr:row>75</xdr:row>
      <xdr:rowOff>56642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28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66819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258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岐阜県安八町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166761</xdr:rowOff>
    </xdr:from>
    <xdr:to>
      <xdr:col>29</xdr:col>
      <xdr:colOff>127000</xdr:colOff>
      <xdr:row>20</xdr:row>
      <xdr:rowOff>6878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00336"/>
          <a:ext cx="0" cy="1383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150405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5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6878</xdr:rowOff>
    </xdr:from>
    <xdr:to>
      <xdr:col>30</xdr:col>
      <xdr:colOff>25400</xdr:colOff>
      <xdr:row>20</xdr:row>
      <xdr:rowOff>6878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35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81688</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166761</xdr:rowOff>
    </xdr:from>
    <xdr:to>
      <xdr:col>30</xdr:col>
      <xdr:colOff>25400</xdr:colOff>
      <xdr:row>11</xdr:row>
      <xdr:rowOff>166761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00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105367</xdr:rowOff>
    </xdr:from>
    <xdr:to>
      <xdr:col>29</xdr:col>
      <xdr:colOff>127000</xdr:colOff>
      <xdr:row>18</xdr:row>
      <xdr:rowOff>108430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39092"/>
          <a:ext cx="647700" cy="3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78584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6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62057</xdr:rowOff>
    </xdr:from>
    <xdr:to>
      <xdr:col>29</xdr:col>
      <xdr:colOff>177800</xdr:colOff>
      <xdr:row>17</xdr:row>
      <xdr:rowOff>163657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92916</xdr:rowOff>
    </xdr:from>
    <xdr:to>
      <xdr:col>26</xdr:col>
      <xdr:colOff>50800</xdr:colOff>
      <xdr:row>18</xdr:row>
      <xdr:rowOff>108430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226641"/>
          <a:ext cx="698500" cy="15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85016</xdr:rowOff>
    </xdr:from>
    <xdr:to>
      <xdr:col>26</xdr:col>
      <xdr:colOff>101600</xdr:colOff>
      <xdr:row>18</xdr:row>
      <xdr:rowOff>15166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25343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16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79825</xdr:rowOff>
    </xdr:from>
    <xdr:to>
      <xdr:col>22</xdr:col>
      <xdr:colOff>114300</xdr:colOff>
      <xdr:row>18</xdr:row>
      <xdr:rowOff>92916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213550"/>
          <a:ext cx="698500" cy="13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100119</xdr:rowOff>
    </xdr:from>
    <xdr:to>
      <xdr:col>22</xdr:col>
      <xdr:colOff>165100</xdr:colOff>
      <xdr:row>18</xdr:row>
      <xdr:rowOff>30269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40446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79825</xdr:rowOff>
    </xdr:from>
    <xdr:to>
      <xdr:col>18</xdr:col>
      <xdr:colOff>177800</xdr:colOff>
      <xdr:row>18</xdr:row>
      <xdr:rowOff>112903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13550"/>
          <a:ext cx="698500" cy="33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114894</xdr:rowOff>
    </xdr:from>
    <xdr:to>
      <xdr:col>19</xdr:col>
      <xdr:colOff>38100</xdr:colOff>
      <xdr:row>18</xdr:row>
      <xdr:rowOff>45044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55221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130218</xdr:rowOff>
    </xdr:from>
    <xdr:to>
      <xdr:col>15</xdr:col>
      <xdr:colOff>101600</xdr:colOff>
      <xdr:row>18</xdr:row>
      <xdr:rowOff>60368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70545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54567</xdr:rowOff>
    </xdr:from>
    <xdr:to>
      <xdr:col>29</xdr:col>
      <xdr:colOff>177800</xdr:colOff>
      <xdr:row>18</xdr:row>
      <xdr:rowOff>156167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88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26644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6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57630</xdr:rowOff>
    </xdr:from>
    <xdr:to>
      <xdr:col>26</xdr:col>
      <xdr:colOff>101600</xdr:colOff>
      <xdr:row>18</xdr:row>
      <xdr:rowOff>159230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91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144007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77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42116</xdr:rowOff>
    </xdr:from>
    <xdr:to>
      <xdr:col>22</xdr:col>
      <xdr:colOff>165100</xdr:colOff>
      <xdr:row>18</xdr:row>
      <xdr:rowOff>143716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75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128493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6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29025</xdr:rowOff>
    </xdr:from>
    <xdr:to>
      <xdr:col>19</xdr:col>
      <xdr:colOff>38100</xdr:colOff>
      <xdr:row>18</xdr:row>
      <xdr:rowOff>130625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62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115402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62103</xdr:rowOff>
    </xdr:from>
    <xdr:to>
      <xdr:col>15</xdr:col>
      <xdr:colOff>101600</xdr:colOff>
      <xdr:row>18</xdr:row>
      <xdr:rowOff>163703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95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148480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8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263341</xdr:rowOff>
    </xdr:from>
    <xdr:to>
      <xdr:col>29</xdr:col>
      <xdr:colOff>127000</xdr:colOff>
      <xdr:row>37</xdr:row>
      <xdr:rowOff>218230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87891"/>
          <a:ext cx="0" cy="1155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190307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31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218230</xdr:rowOff>
    </xdr:from>
    <xdr:to>
      <xdr:col>30</xdr:col>
      <xdr:colOff>25400</xdr:colOff>
      <xdr:row>37</xdr:row>
      <xdr:rowOff>218230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342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6818</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3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263341</xdr:rowOff>
    </xdr:from>
    <xdr:to>
      <xdr:col>30</xdr:col>
      <xdr:colOff>25400</xdr:colOff>
      <xdr:row>33</xdr:row>
      <xdr:rowOff>263341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878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85414</xdr:rowOff>
    </xdr:from>
    <xdr:to>
      <xdr:col>29</xdr:col>
      <xdr:colOff>127000</xdr:colOff>
      <xdr:row>36</xdr:row>
      <xdr:rowOff>148698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38664"/>
          <a:ext cx="647700" cy="63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220877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3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32900</xdr:rowOff>
    </xdr:from>
    <xdr:to>
      <xdr:col>29</xdr:col>
      <xdr:colOff>177800</xdr:colOff>
      <xdr:row>36</xdr:row>
      <xdr:rowOff>134500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861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58896</xdr:rowOff>
    </xdr:from>
    <xdr:to>
      <xdr:col>26</xdr:col>
      <xdr:colOff>50800</xdr:colOff>
      <xdr:row>36</xdr:row>
      <xdr:rowOff>148698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012146"/>
          <a:ext cx="698500" cy="89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51473</xdr:rowOff>
    </xdr:from>
    <xdr:to>
      <xdr:col>26</xdr:col>
      <xdr:colOff>101600</xdr:colOff>
      <xdr:row>36</xdr:row>
      <xdr:rowOff>153073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163250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73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58896</xdr:rowOff>
    </xdr:from>
    <xdr:to>
      <xdr:col>22</xdr:col>
      <xdr:colOff>114300</xdr:colOff>
      <xdr:row>36</xdr:row>
      <xdr:rowOff>87985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12146"/>
          <a:ext cx="698500" cy="29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42348</xdr:rowOff>
    </xdr:from>
    <xdr:to>
      <xdr:col>22</xdr:col>
      <xdr:colOff>165100</xdr:colOff>
      <xdr:row>36</xdr:row>
      <xdr:rowOff>143948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128725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8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87985</xdr:rowOff>
    </xdr:from>
    <xdr:to>
      <xdr:col>18</xdr:col>
      <xdr:colOff>177800</xdr:colOff>
      <xdr:row>36</xdr:row>
      <xdr:rowOff>111608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041235"/>
          <a:ext cx="698500" cy="23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47054</xdr:rowOff>
    </xdr:from>
    <xdr:to>
      <xdr:col>19</xdr:col>
      <xdr:colOff>38100</xdr:colOff>
      <xdr:row>36</xdr:row>
      <xdr:rowOff>148654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133431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8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84944</xdr:rowOff>
    </xdr:from>
    <xdr:to>
      <xdr:col>15</xdr:col>
      <xdr:colOff>101600</xdr:colOff>
      <xdr:row>37</xdr:row>
      <xdr:rowOff>15094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171321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2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34614</xdr:rowOff>
    </xdr:from>
    <xdr:to>
      <xdr:col>29</xdr:col>
      <xdr:colOff>177800</xdr:colOff>
      <xdr:row>36</xdr:row>
      <xdr:rowOff>136214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87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6691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5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97898</xdr:rowOff>
    </xdr:from>
    <xdr:to>
      <xdr:col>26</xdr:col>
      <xdr:colOff>101600</xdr:colOff>
      <xdr:row>37</xdr:row>
      <xdr:rowOff>28048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51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12825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37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8096</xdr:rowOff>
    </xdr:from>
    <xdr:to>
      <xdr:col>22</xdr:col>
      <xdr:colOff>165100</xdr:colOff>
      <xdr:row>36</xdr:row>
      <xdr:rowOff>109696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61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119873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730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37185</xdr:rowOff>
    </xdr:from>
    <xdr:to>
      <xdr:col>19</xdr:col>
      <xdr:colOff>38100</xdr:colOff>
      <xdr:row>36</xdr:row>
      <xdr:rowOff>138785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90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148962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759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60808</xdr:rowOff>
    </xdr:from>
    <xdr:to>
      <xdr:col>15</xdr:col>
      <xdr:colOff>101600</xdr:colOff>
      <xdr:row>36</xdr:row>
      <xdr:rowOff>162408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14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172585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782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岐阜県安八町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14,971
14,659
18.16
6,066,439
5,648,059
410,550
3,933,684
6,290,231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137268</xdr:rowOff>
    </xdr:from>
    <xdr:to>
      <xdr:col>24</xdr:col>
      <xdr:colOff>62865</xdr:colOff>
      <xdr:row>38</xdr:row>
      <xdr:rowOff>155628</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80768"/>
          <a:ext cx="1270" cy="1389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159455</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7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155628</xdr:rowOff>
    </xdr:from>
    <xdr:to>
      <xdr:col>24</xdr:col>
      <xdr:colOff>152400</xdr:colOff>
      <xdr:row>38</xdr:row>
      <xdr:rowOff>155628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7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83945</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137268</xdr:rowOff>
    </xdr:from>
    <xdr:to>
      <xdr:col>24</xdr:col>
      <xdr:colOff>152400</xdr:colOff>
      <xdr:row>30</xdr:row>
      <xdr:rowOff>137268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80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154267</xdr:rowOff>
    </xdr:from>
    <xdr:to>
      <xdr:col>24</xdr:col>
      <xdr:colOff>63500</xdr:colOff>
      <xdr:row>37</xdr:row>
      <xdr:rowOff>155757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497917"/>
          <a:ext cx="838200" cy="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97503</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98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74626</xdr:rowOff>
    </xdr:from>
    <xdr:to>
      <xdr:col>24</xdr:col>
      <xdr:colOff>114300</xdr:colOff>
      <xdr:row>37</xdr:row>
      <xdr:rowOff>4776</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4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145973</xdr:rowOff>
    </xdr:from>
    <xdr:to>
      <xdr:col>19</xdr:col>
      <xdr:colOff>177800</xdr:colOff>
      <xdr:row>37</xdr:row>
      <xdr:rowOff>155757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6489623"/>
          <a:ext cx="8890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87702</xdr:rowOff>
    </xdr:from>
    <xdr:to>
      <xdr:col>20</xdr:col>
      <xdr:colOff>38100</xdr:colOff>
      <xdr:row>37</xdr:row>
      <xdr:rowOff>17852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34379</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03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138319</xdr:rowOff>
    </xdr:from>
    <xdr:to>
      <xdr:col>15</xdr:col>
      <xdr:colOff>50800</xdr:colOff>
      <xdr:row>37</xdr:row>
      <xdr:rowOff>145973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481969"/>
          <a:ext cx="889000" cy="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94057</xdr:rowOff>
    </xdr:from>
    <xdr:to>
      <xdr:col>15</xdr:col>
      <xdr:colOff>101600</xdr:colOff>
      <xdr:row>37</xdr:row>
      <xdr:rowOff>24207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40734</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04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137615</xdr:rowOff>
    </xdr:from>
    <xdr:to>
      <xdr:col>10</xdr:col>
      <xdr:colOff>114300</xdr:colOff>
      <xdr:row>37</xdr:row>
      <xdr:rowOff>138319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481265"/>
          <a:ext cx="889000" cy="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110388</xdr:rowOff>
    </xdr:from>
    <xdr:to>
      <xdr:col>10</xdr:col>
      <xdr:colOff>165100</xdr:colOff>
      <xdr:row>37</xdr:row>
      <xdr:rowOff>40538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57065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121462</xdr:rowOff>
    </xdr:from>
    <xdr:to>
      <xdr:col>6</xdr:col>
      <xdr:colOff>38100</xdr:colOff>
      <xdr:row>37</xdr:row>
      <xdr:rowOff>51612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68139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06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103467</xdr:rowOff>
    </xdr:from>
    <xdr:to>
      <xdr:col>24</xdr:col>
      <xdr:colOff>114300</xdr:colOff>
      <xdr:row>38</xdr:row>
      <xdr:rowOff>33617</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44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81894</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42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104957</xdr:rowOff>
    </xdr:from>
    <xdr:to>
      <xdr:col>20</xdr:col>
      <xdr:colOff>38100</xdr:colOff>
      <xdr:row>38</xdr:row>
      <xdr:rowOff>35106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4486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26234</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54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95173</xdr:rowOff>
    </xdr:from>
    <xdr:to>
      <xdr:col>15</xdr:col>
      <xdr:colOff>101600</xdr:colOff>
      <xdr:row>38</xdr:row>
      <xdr:rowOff>25322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4388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16449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53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87519</xdr:rowOff>
    </xdr:from>
    <xdr:to>
      <xdr:col>10</xdr:col>
      <xdr:colOff>165100</xdr:colOff>
      <xdr:row>38</xdr:row>
      <xdr:rowOff>17669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43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8796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52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86815</xdr:rowOff>
    </xdr:from>
    <xdr:to>
      <xdr:col>6</xdr:col>
      <xdr:colOff>38100</xdr:colOff>
      <xdr:row>38</xdr:row>
      <xdr:rowOff>16965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43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8092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52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26612</xdr:rowOff>
    </xdr:from>
    <xdr:to>
      <xdr:col>24</xdr:col>
      <xdr:colOff>62865</xdr:colOff>
      <xdr:row>57</xdr:row>
      <xdr:rowOff>100422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770562"/>
          <a:ext cx="1270" cy="110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104249</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987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100422</xdr:rowOff>
    </xdr:from>
    <xdr:to>
      <xdr:col>24</xdr:col>
      <xdr:colOff>152400</xdr:colOff>
      <xdr:row>57</xdr:row>
      <xdr:rowOff>100422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987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144739</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54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26612</xdr:rowOff>
    </xdr:from>
    <xdr:to>
      <xdr:col>24</xdr:col>
      <xdr:colOff>152400</xdr:colOff>
      <xdr:row>51</xdr:row>
      <xdr:rowOff>26612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77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130620</xdr:rowOff>
    </xdr:from>
    <xdr:to>
      <xdr:col>24</xdr:col>
      <xdr:colOff>63500</xdr:colOff>
      <xdr:row>56</xdr:row>
      <xdr:rowOff>143901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731820"/>
          <a:ext cx="838200" cy="1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7476</xdr:rowOff>
    </xdr:from>
    <xdr:ext cx="534377"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43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156049</xdr:rowOff>
    </xdr:from>
    <xdr:to>
      <xdr:col>24</xdr:col>
      <xdr:colOff>114300</xdr:colOff>
      <xdr:row>56</xdr:row>
      <xdr:rowOff>86199</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143901</xdr:rowOff>
    </xdr:from>
    <xdr:to>
      <xdr:col>19</xdr:col>
      <xdr:colOff>177800</xdr:colOff>
      <xdr:row>56</xdr:row>
      <xdr:rowOff>166428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908300" y="9745101"/>
          <a:ext cx="889000" cy="2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39898</xdr:rowOff>
    </xdr:from>
    <xdr:to>
      <xdr:col>20</xdr:col>
      <xdr:colOff>38100</xdr:colOff>
      <xdr:row>56</xdr:row>
      <xdr:rowOff>141498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158025</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530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159048</xdr:rowOff>
    </xdr:from>
    <xdr:to>
      <xdr:col>15</xdr:col>
      <xdr:colOff>50800</xdr:colOff>
      <xdr:row>56</xdr:row>
      <xdr:rowOff>166428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019300" y="9760248"/>
          <a:ext cx="889000" cy="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41671</xdr:rowOff>
    </xdr:from>
    <xdr:to>
      <xdr:col>15</xdr:col>
      <xdr:colOff>101600</xdr:colOff>
      <xdr:row>56</xdr:row>
      <xdr:rowOff>143271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159798</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41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138599</xdr:rowOff>
    </xdr:from>
    <xdr:to>
      <xdr:col>10</xdr:col>
      <xdr:colOff>114300</xdr:colOff>
      <xdr:row>56</xdr:row>
      <xdr:rowOff>159048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1130300" y="9739799"/>
          <a:ext cx="889000" cy="2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32052</xdr:rowOff>
    </xdr:from>
    <xdr:to>
      <xdr:col>10</xdr:col>
      <xdr:colOff>165100</xdr:colOff>
      <xdr:row>56</xdr:row>
      <xdr:rowOff>133652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150179</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52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10709</xdr:rowOff>
    </xdr:from>
    <xdr:to>
      <xdr:col>6</xdr:col>
      <xdr:colOff>38100</xdr:colOff>
      <xdr:row>56</xdr:row>
      <xdr:rowOff>112309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128836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63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79820</xdr:rowOff>
    </xdr:from>
    <xdr:to>
      <xdr:col>24</xdr:col>
      <xdr:colOff>114300</xdr:colOff>
      <xdr:row>57</xdr:row>
      <xdr:rowOff>9970</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68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58247</xdr:rowOff>
    </xdr:from>
    <xdr:ext cx="534377"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65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93101</xdr:rowOff>
    </xdr:from>
    <xdr:to>
      <xdr:col>20</xdr:col>
      <xdr:colOff>38100</xdr:colOff>
      <xdr:row>57</xdr:row>
      <xdr:rowOff>23251</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69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14378</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530111" y="978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115628</xdr:rowOff>
    </xdr:from>
    <xdr:to>
      <xdr:col>15</xdr:col>
      <xdr:colOff>101600</xdr:colOff>
      <xdr:row>57</xdr:row>
      <xdr:rowOff>45778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71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36905</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41111" y="980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108248</xdr:rowOff>
    </xdr:from>
    <xdr:to>
      <xdr:col>10</xdr:col>
      <xdr:colOff>165100</xdr:colOff>
      <xdr:row>57</xdr:row>
      <xdr:rowOff>38398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70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29525</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52111" y="980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87799</xdr:rowOff>
    </xdr:from>
    <xdr:to>
      <xdr:col>6</xdr:col>
      <xdr:colOff>38100</xdr:colOff>
      <xdr:row>57</xdr:row>
      <xdr:rowOff>17949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68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9076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63111" y="978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106667</xdr:rowOff>
    </xdr:from>
    <xdr:to>
      <xdr:col>24</xdr:col>
      <xdr:colOff>62865</xdr:colOff>
      <xdr:row>79</xdr:row>
      <xdr:rowOff>13512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279617"/>
          <a:ext cx="1270" cy="1278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17339</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61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13512</xdr:rowOff>
    </xdr:from>
    <xdr:to>
      <xdr:col>24</xdr:col>
      <xdr:colOff>152400</xdr:colOff>
      <xdr:row>79</xdr:row>
      <xdr:rowOff>13512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5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53344</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106667</xdr:rowOff>
    </xdr:from>
    <xdr:to>
      <xdr:col>24</xdr:col>
      <xdr:colOff>152400</xdr:colOff>
      <xdr:row>71</xdr:row>
      <xdr:rowOff>106667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27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1360</xdr:rowOff>
    </xdr:from>
    <xdr:to>
      <xdr:col>24</xdr:col>
      <xdr:colOff>63500</xdr:colOff>
      <xdr:row>79</xdr:row>
      <xdr:rowOff>6007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3545910"/>
          <a:ext cx="838200" cy="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125607</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155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102730</xdr:rowOff>
    </xdr:from>
    <xdr:to>
      <xdr:col>24</xdr:col>
      <xdr:colOff>114300</xdr:colOff>
      <xdr:row>78</xdr:row>
      <xdr:rowOff>32880</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30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1360</xdr:rowOff>
    </xdr:from>
    <xdr:to>
      <xdr:col>19</xdr:col>
      <xdr:colOff>177800</xdr:colOff>
      <xdr:row>79</xdr:row>
      <xdr:rowOff>11912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545910"/>
          <a:ext cx="889000" cy="1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79108</xdr:rowOff>
    </xdr:from>
    <xdr:to>
      <xdr:col>20</xdr:col>
      <xdr:colOff>38100</xdr:colOff>
      <xdr:row>78</xdr:row>
      <xdr:rowOff>9258</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8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25785</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5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118211</xdr:rowOff>
    </xdr:from>
    <xdr:to>
      <xdr:col>15</xdr:col>
      <xdr:colOff>50800</xdr:colOff>
      <xdr:row>79</xdr:row>
      <xdr:rowOff>11912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491311"/>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4508</xdr:rowOff>
    </xdr:from>
    <xdr:to>
      <xdr:col>15</xdr:col>
      <xdr:colOff>101600</xdr:colOff>
      <xdr:row>77</xdr:row>
      <xdr:rowOff>106108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20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122635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298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109449</xdr:rowOff>
    </xdr:from>
    <xdr:to>
      <xdr:col>10</xdr:col>
      <xdr:colOff>114300</xdr:colOff>
      <xdr:row>78</xdr:row>
      <xdr:rowOff>118211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482549"/>
          <a:ext cx="8890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56896</xdr:rowOff>
    </xdr:from>
    <xdr:to>
      <xdr:col>10</xdr:col>
      <xdr:colOff>165100</xdr:colOff>
      <xdr:row>77</xdr:row>
      <xdr:rowOff>158496</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3573</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3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126657</xdr:rowOff>
    </xdr:from>
    <xdr:to>
      <xdr:col>24</xdr:col>
      <xdr:colOff>114300</xdr:colOff>
      <xdr:row>79</xdr:row>
      <xdr:rowOff>56807</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49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41584</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41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122010</xdr:rowOff>
    </xdr:from>
    <xdr:to>
      <xdr:col>20</xdr:col>
      <xdr:colOff>38100</xdr:colOff>
      <xdr:row>79</xdr:row>
      <xdr:rowOff>52160</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4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43287</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5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132562</xdr:rowOff>
    </xdr:from>
    <xdr:to>
      <xdr:col>15</xdr:col>
      <xdr:colOff>101600</xdr:colOff>
      <xdr:row>79</xdr:row>
      <xdr:rowOff>62712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50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53839</xdr:rowOff>
    </xdr:from>
    <xdr:ext cx="378565"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9017" y="13598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67411</xdr:rowOff>
    </xdr:from>
    <xdr:to>
      <xdr:col>10</xdr:col>
      <xdr:colOff>165100</xdr:colOff>
      <xdr:row>78</xdr:row>
      <xdr:rowOff>169011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4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160138</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53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58649</xdr:rowOff>
    </xdr:from>
    <xdr:to>
      <xdr:col>6</xdr:col>
      <xdr:colOff>38100</xdr:colOff>
      <xdr:row>78</xdr:row>
      <xdr:rowOff>160249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43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151376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52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64196</xdr:rowOff>
    </xdr:from>
    <xdr:to>
      <xdr:col>24</xdr:col>
      <xdr:colOff>62865</xdr:colOff>
      <xdr:row>99</xdr:row>
      <xdr:rowOff>79840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66146"/>
          <a:ext cx="1270" cy="138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83667</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5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79840</xdr:rowOff>
    </xdr:from>
    <xdr:to>
      <xdr:col>24</xdr:col>
      <xdr:colOff>152400</xdr:colOff>
      <xdr:row>99</xdr:row>
      <xdr:rowOff>79840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53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10873</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4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64196</xdr:rowOff>
    </xdr:from>
    <xdr:to>
      <xdr:col>24</xdr:col>
      <xdr:colOff>152400</xdr:colOff>
      <xdr:row>91</xdr:row>
      <xdr:rowOff>64196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66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158069</xdr:rowOff>
    </xdr:from>
    <xdr:to>
      <xdr:col>24</xdr:col>
      <xdr:colOff>63500</xdr:colOff>
      <xdr:row>98</xdr:row>
      <xdr:rowOff>170382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960169"/>
          <a:ext cx="838200" cy="1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49418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508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26541</xdr:rowOff>
    </xdr:from>
    <xdr:to>
      <xdr:col>24</xdr:col>
      <xdr:colOff>114300</xdr:colOff>
      <xdr:row>97</xdr:row>
      <xdr:rowOff>128141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138215</xdr:rowOff>
    </xdr:from>
    <xdr:to>
      <xdr:col>19</xdr:col>
      <xdr:colOff>177800</xdr:colOff>
      <xdr:row>98</xdr:row>
      <xdr:rowOff>170382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940315"/>
          <a:ext cx="889000" cy="3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43180</xdr:rowOff>
    </xdr:from>
    <xdr:to>
      <xdr:col>20</xdr:col>
      <xdr:colOff>38100</xdr:colOff>
      <xdr:row>97</xdr:row>
      <xdr:rowOff>144780</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161307</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4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138215</xdr:rowOff>
    </xdr:from>
    <xdr:to>
      <xdr:col>15</xdr:col>
      <xdr:colOff>50800</xdr:colOff>
      <xdr:row>98</xdr:row>
      <xdr:rowOff>156552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940315"/>
          <a:ext cx="889000" cy="1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44780</xdr:rowOff>
    </xdr:from>
    <xdr:to>
      <xdr:col>15</xdr:col>
      <xdr:colOff>101600</xdr:colOff>
      <xdr:row>97</xdr:row>
      <xdr:rowOff>146380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67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162907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45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156552</xdr:rowOff>
    </xdr:from>
    <xdr:to>
      <xdr:col>10</xdr:col>
      <xdr:colOff>114300</xdr:colOff>
      <xdr:row>99</xdr:row>
      <xdr:rowOff>727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958652"/>
          <a:ext cx="889000" cy="1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61713</xdr:rowOff>
    </xdr:from>
    <xdr:to>
      <xdr:col>10</xdr:col>
      <xdr:colOff>165100</xdr:colOff>
      <xdr:row>97</xdr:row>
      <xdr:rowOff>163313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9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8390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46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106045</xdr:rowOff>
    </xdr:from>
    <xdr:to>
      <xdr:col>6</xdr:col>
      <xdr:colOff>38100</xdr:colOff>
      <xdr:row>98</xdr:row>
      <xdr:rowOff>36195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52722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1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107269</xdr:rowOff>
    </xdr:from>
    <xdr:to>
      <xdr:col>24</xdr:col>
      <xdr:colOff>114300</xdr:colOff>
      <xdr:row>99</xdr:row>
      <xdr:rowOff>37419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90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22196</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2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119582</xdr:rowOff>
    </xdr:from>
    <xdr:to>
      <xdr:col>20</xdr:col>
      <xdr:colOff>38100</xdr:colOff>
      <xdr:row>99</xdr:row>
      <xdr:rowOff>49732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92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40859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701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87415</xdr:rowOff>
    </xdr:from>
    <xdr:to>
      <xdr:col>15</xdr:col>
      <xdr:colOff>101600</xdr:colOff>
      <xdr:row>99</xdr:row>
      <xdr:rowOff>17565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8692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8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105752</xdr:rowOff>
    </xdr:from>
    <xdr:to>
      <xdr:col>10</xdr:col>
      <xdr:colOff>165100</xdr:colOff>
      <xdr:row>99</xdr:row>
      <xdr:rowOff>35902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90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27029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700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121377</xdr:rowOff>
    </xdr:from>
    <xdr:to>
      <xdr:col>6</xdr:col>
      <xdr:colOff>38100</xdr:colOff>
      <xdr:row>99</xdr:row>
      <xdr:rowOff>51527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92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42654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701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154079</xdr:rowOff>
    </xdr:from>
    <xdr:to>
      <xdr:col>54</xdr:col>
      <xdr:colOff>189865</xdr:colOff>
      <xdr:row>38</xdr:row>
      <xdr:rowOff>143475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26129"/>
          <a:ext cx="1270" cy="153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147302</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6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143475</xdr:rowOff>
    </xdr:from>
    <xdr:to>
      <xdr:col>55</xdr:col>
      <xdr:colOff>88900</xdr:colOff>
      <xdr:row>38</xdr:row>
      <xdr:rowOff>143475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100756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0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154079</xdr:rowOff>
    </xdr:from>
    <xdr:to>
      <xdr:col>55</xdr:col>
      <xdr:colOff>88900</xdr:colOff>
      <xdr:row>29</xdr:row>
      <xdr:rowOff>154079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26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119473</xdr:rowOff>
    </xdr:from>
    <xdr:to>
      <xdr:col>55</xdr:col>
      <xdr:colOff>0</xdr:colOff>
      <xdr:row>38</xdr:row>
      <xdr:rowOff>135007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634573"/>
          <a:ext cx="838200" cy="1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107838</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84961</xdr:rowOff>
    </xdr:from>
    <xdr:to>
      <xdr:col>55</xdr:col>
      <xdr:colOff>50800</xdr:colOff>
      <xdr:row>38</xdr:row>
      <xdr:rowOff>15111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121804</xdr:rowOff>
    </xdr:from>
    <xdr:to>
      <xdr:col>50</xdr:col>
      <xdr:colOff>114300</xdr:colOff>
      <xdr:row>38</xdr:row>
      <xdr:rowOff>135007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636904"/>
          <a:ext cx="889000" cy="1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100516</xdr:rowOff>
    </xdr:from>
    <xdr:to>
      <xdr:col>50</xdr:col>
      <xdr:colOff>165100</xdr:colOff>
      <xdr:row>38</xdr:row>
      <xdr:rowOff>30666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47193</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21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121804</xdr:rowOff>
    </xdr:from>
    <xdr:to>
      <xdr:col>45</xdr:col>
      <xdr:colOff>177800</xdr:colOff>
      <xdr:row>38</xdr:row>
      <xdr:rowOff>122274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636904"/>
          <a:ext cx="889000" cy="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135495</xdr:rowOff>
    </xdr:from>
    <xdr:to>
      <xdr:col>46</xdr:col>
      <xdr:colOff>38100</xdr:colOff>
      <xdr:row>38</xdr:row>
      <xdr:rowOff>65646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82172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2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121272</xdr:rowOff>
    </xdr:from>
    <xdr:to>
      <xdr:col>41</xdr:col>
      <xdr:colOff>50800</xdr:colOff>
      <xdr:row>38</xdr:row>
      <xdr:rowOff>122274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636372"/>
          <a:ext cx="889000" cy="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130584</xdr:rowOff>
    </xdr:from>
    <xdr:to>
      <xdr:col>41</xdr:col>
      <xdr:colOff>101600</xdr:colOff>
      <xdr:row>38</xdr:row>
      <xdr:rowOff>60734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77261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24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135534</xdr:rowOff>
    </xdr:from>
    <xdr:to>
      <xdr:col>36</xdr:col>
      <xdr:colOff>165100</xdr:colOff>
      <xdr:row>38</xdr:row>
      <xdr:rowOff>65684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82211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68673</xdr:rowOff>
    </xdr:from>
    <xdr:to>
      <xdr:col>55</xdr:col>
      <xdr:colOff>50800</xdr:colOff>
      <xdr:row>38</xdr:row>
      <xdr:rowOff>170273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58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155050</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9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84207</xdr:rowOff>
    </xdr:from>
    <xdr:to>
      <xdr:col>50</xdr:col>
      <xdr:colOff>165100</xdr:colOff>
      <xdr:row>39</xdr:row>
      <xdr:rowOff>14357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9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5484</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69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71004</xdr:rowOff>
    </xdr:from>
    <xdr:to>
      <xdr:col>46</xdr:col>
      <xdr:colOff>38100</xdr:colOff>
      <xdr:row>39</xdr:row>
      <xdr:rowOff>1154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8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163731</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7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71474</xdr:rowOff>
    </xdr:from>
    <xdr:to>
      <xdr:col>41</xdr:col>
      <xdr:colOff>101600</xdr:colOff>
      <xdr:row>39</xdr:row>
      <xdr:rowOff>1624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8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164201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7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70472</xdr:rowOff>
    </xdr:from>
    <xdr:to>
      <xdr:col>36</xdr:col>
      <xdr:colOff>165100</xdr:colOff>
      <xdr:row>39</xdr:row>
      <xdr:rowOff>622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8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163199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7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90159</xdr:rowOff>
    </xdr:from>
    <xdr:to>
      <xdr:col>54</xdr:col>
      <xdr:colOff>189865</xdr:colOff>
      <xdr:row>59</xdr:row>
      <xdr:rowOff>3591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34109"/>
          <a:ext cx="1270" cy="128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7418</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2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3591</xdr:rowOff>
    </xdr:from>
    <xdr:to>
      <xdr:col>55</xdr:col>
      <xdr:colOff>88900</xdr:colOff>
      <xdr:row>59</xdr:row>
      <xdr:rowOff>3591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1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36836</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60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90159</xdr:rowOff>
    </xdr:from>
    <xdr:to>
      <xdr:col>55</xdr:col>
      <xdr:colOff>88900</xdr:colOff>
      <xdr:row>51</xdr:row>
      <xdr:rowOff>90159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3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90193</xdr:rowOff>
    </xdr:from>
    <xdr:to>
      <xdr:col>55</xdr:col>
      <xdr:colOff>0</xdr:colOff>
      <xdr:row>58</xdr:row>
      <xdr:rowOff>145329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034293"/>
          <a:ext cx="838200" cy="5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9875</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82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158448</xdr:rowOff>
    </xdr:from>
    <xdr:to>
      <xdr:col>55</xdr:col>
      <xdr:colOff>50800</xdr:colOff>
      <xdr:row>58</xdr:row>
      <xdr:rowOff>88598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3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158009</xdr:rowOff>
    </xdr:from>
    <xdr:to>
      <xdr:col>50</xdr:col>
      <xdr:colOff>114300</xdr:colOff>
      <xdr:row>58</xdr:row>
      <xdr:rowOff>90193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930659"/>
          <a:ext cx="889000" cy="10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130330</xdr:rowOff>
    </xdr:from>
    <xdr:to>
      <xdr:col>50</xdr:col>
      <xdr:colOff>165100</xdr:colOff>
      <xdr:row>58</xdr:row>
      <xdr:rowOff>60480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90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77007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7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158009</xdr:rowOff>
    </xdr:from>
    <xdr:to>
      <xdr:col>45</xdr:col>
      <xdr:colOff>177800</xdr:colOff>
      <xdr:row>58</xdr:row>
      <xdr:rowOff>79557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930659"/>
          <a:ext cx="889000" cy="9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6998</xdr:rowOff>
    </xdr:from>
    <xdr:to>
      <xdr:col>46</xdr:col>
      <xdr:colOff>38100</xdr:colOff>
      <xdr:row>58</xdr:row>
      <xdr:rowOff>108598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99725</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100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79557</xdr:rowOff>
    </xdr:from>
    <xdr:to>
      <xdr:col>41</xdr:col>
      <xdr:colOff>50800</xdr:colOff>
      <xdr:row>58</xdr:row>
      <xdr:rowOff>90149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10023657"/>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14790</xdr:rowOff>
    </xdr:from>
    <xdr:to>
      <xdr:col>41</xdr:col>
      <xdr:colOff>101600</xdr:colOff>
      <xdr:row>58</xdr:row>
      <xdr:rowOff>116390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132917</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73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134445</xdr:rowOff>
    </xdr:from>
    <xdr:to>
      <xdr:col>36</xdr:col>
      <xdr:colOff>165100</xdr:colOff>
      <xdr:row>58</xdr:row>
      <xdr:rowOff>64595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0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81122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68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94529</xdr:rowOff>
    </xdr:from>
    <xdr:to>
      <xdr:col>55</xdr:col>
      <xdr:colOff>50800</xdr:colOff>
      <xdr:row>59</xdr:row>
      <xdr:rowOff>24679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3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9456</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5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39393</xdr:rowOff>
    </xdr:from>
    <xdr:to>
      <xdr:col>50</xdr:col>
      <xdr:colOff>165100</xdr:colOff>
      <xdr:row>58</xdr:row>
      <xdr:rowOff>140993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8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132120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1007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107209</xdr:rowOff>
    </xdr:from>
    <xdr:to>
      <xdr:col>46</xdr:col>
      <xdr:colOff>38100</xdr:colOff>
      <xdr:row>58</xdr:row>
      <xdr:rowOff>37359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87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53886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655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28757</xdr:rowOff>
    </xdr:from>
    <xdr:to>
      <xdr:col>41</xdr:col>
      <xdr:colOff>101600</xdr:colOff>
      <xdr:row>58</xdr:row>
      <xdr:rowOff>130357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7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121484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06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39349</xdr:rowOff>
    </xdr:from>
    <xdr:to>
      <xdr:col>36</xdr:col>
      <xdr:colOff>165100</xdr:colOff>
      <xdr:row>58</xdr:row>
      <xdr:rowOff>140949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8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132076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1007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156102</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1986152"/>
          <a:ext cx="1270" cy="160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102779</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76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156102</xdr:rowOff>
    </xdr:from>
    <xdr:to>
      <xdr:col>55</xdr:col>
      <xdr:colOff>88900</xdr:colOff>
      <xdr:row>69</xdr:row>
      <xdr:rowOff>156102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198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75699</xdr:rowOff>
    </xdr:from>
    <xdr:to>
      <xdr:col>55</xdr:col>
      <xdr:colOff>0</xdr:colOff>
      <xdr:row>79</xdr:row>
      <xdr:rowOff>31927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448799"/>
          <a:ext cx="838200" cy="12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69508</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71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46631</xdr:rowOff>
    </xdr:from>
    <xdr:to>
      <xdr:col>55</xdr:col>
      <xdr:colOff>50800</xdr:colOff>
      <xdr:row>78</xdr:row>
      <xdr:rowOff>148231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1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37092</xdr:rowOff>
    </xdr:from>
    <xdr:to>
      <xdr:col>50</xdr:col>
      <xdr:colOff>114300</xdr:colOff>
      <xdr:row>78</xdr:row>
      <xdr:rowOff>75699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238742"/>
          <a:ext cx="889000" cy="210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40943</xdr:rowOff>
    </xdr:from>
    <xdr:to>
      <xdr:col>50</xdr:col>
      <xdr:colOff>165100</xdr:colOff>
      <xdr:row>78</xdr:row>
      <xdr:rowOff>142543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133670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0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37092</xdr:rowOff>
    </xdr:from>
    <xdr:to>
      <xdr:col>45</xdr:col>
      <xdr:colOff>177800</xdr:colOff>
      <xdr:row>78</xdr:row>
      <xdr:rowOff>78656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238742"/>
          <a:ext cx="889000" cy="21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76392</xdr:rowOff>
    </xdr:from>
    <xdr:to>
      <xdr:col>46</xdr:col>
      <xdr:colOff>38100</xdr:colOff>
      <xdr:row>79</xdr:row>
      <xdr:rowOff>6542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169119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54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53575</xdr:rowOff>
    </xdr:from>
    <xdr:to>
      <xdr:col>41</xdr:col>
      <xdr:colOff>50800</xdr:colOff>
      <xdr:row>78</xdr:row>
      <xdr:rowOff>78656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426675"/>
          <a:ext cx="889000" cy="2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68452</xdr:rowOff>
    </xdr:from>
    <xdr:to>
      <xdr:col>41</xdr:col>
      <xdr:colOff>101600</xdr:colOff>
      <xdr:row>78</xdr:row>
      <xdr:rowOff>170052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161179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53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104891</xdr:rowOff>
    </xdr:from>
    <xdr:to>
      <xdr:col>36</xdr:col>
      <xdr:colOff>165100</xdr:colOff>
      <xdr:row>78</xdr:row>
      <xdr:rowOff>35041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51568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0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152577</xdr:rowOff>
    </xdr:from>
    <xdr:to>
      <xdr:col>55</xdr:col>
      <xdr:colOff>50800</xdr:colOff>
      <xdr:row>79</xdr:row>
      <xdr:rowOff>82727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2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67504</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40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24899</xdr:rowOff>
    </xdr:from>
    <xdr:to>
      <xdr:col>50</xdr:col>
      <xdr:colOff>165100</xdr:colOff>
      <xdr:row>78</xdr:row>
      <xdr:rowOff>126499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39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143026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1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157742</xdr:rowOff>
    </xdr:from>
    <xdr:to>
      <xdr:col>46</xdr:col>
      <xdr:colOff>38100</xdr:colOff>
      <xdr:row>77</xdr:row>
      <xdr:rowOff>87892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18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104420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296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27856</xdr:rowOff>
    </xdr:from>
    <xdr:to>
      <xdr:col>41</xdr:col>
      <xdr:colOff>101600</xdr:colOff>
      <xdr:row>78</xdr:row>
      <xdr:rowOff>129456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0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145983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17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2775</xdr:rowOff>
    </xdr:from>
    <xdr:to>
      <xdr:col>36</xdr:col>
      <xdr:colOff>165100</xdr:colOff>
      <xdr:row>78</xdr:row>
      <xdr:rowOff>104375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37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95502</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46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28180</xdr:rowOff>
    </xdr:from>
    <xdr:to>
      <xdr:col>54</xdr:col>
      <xdr:colOff>189865</xdr:colOff>
      <xdr:row>98</xdr:row>
      <xdr:rowOff>132083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01580"/>
          <a:ext cx="1270" cy="113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135910</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3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132083</xdr:rowOff>
    </xdr:from>
    <xdr:to>
      <xdr:col>55</xdr:col>
      <xdr:colOff>88900</xdr:colOff>
      <xdr:row>98</xdr:row>
      <xdr:rowOff>132083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146307</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7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28180</xdr:rowOff>
    </xdr:from>
    <xdr:to>
      <xdr:col>55</xdr:col>
      <xdr:colOff>88900</xdr:colOff>
      <xdr:row>92</xdr:row>
      <xdr:rowOff>28180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0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170264</xdr:rowOff>
    </xdr:from>
    <xdr:to>
      <xdr:col>55</xdr:col>
      <xdr:colOff>0</xdr:colOff>
      <xdr:row>98</xdr:row>
      <xdr:rowOff>30392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00914"/>
          <a:ext cx="838200" cy="3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47796</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0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24919</xdr:rowOff>
    </xdr:from>
    <xdr:to>
      <xdr:col>55</xdr:col>
      <xdr:colOff>50800</xdr:colOff>
      <xdr:row>97</xdr:row>
      <xdr:rowOff>126519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30392</xdr:rowOff>
    </xdr:from>
    <xdr:to>
      <xdr:col>50</xdr:col>
      <xdr:colOff>114300</xdr:colOff>
      <xdr:row>98</xdr:row>
      <xdr:rowOff>40895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832492"/>
          <a:ext cx="889000" cy="1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140343</xdr:rowOff>
    </xdr:from>
    <xdr:to>
      <xdr:col>50</xdr:col>
      <xdr:colOff>165100</xdr:colOff>
      <xdr:row>97</xdr:row>
      <xdr:rowOff>70493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87020</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40895</xdr:rowOff>
    </xdr:from>
    <xdr:to>
      <xdr:col>45</xdr:col>
      <xdr:colOff>177800</xdr:colOff>
      <xdr:row>98</xdr:row>
      <xdr:rowOff>83620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42995"/>
          <a:ext cx="889000" cy="4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37223</xdr:rowOff>
    </xdr:from>
    <xdr:to>
      <xdr:col>46</xdr:col>
      <xdr:colOff>38100</xdr:colOff>
      <xdr:row>97</xdr:row>
      <xdr:rowOff>138823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155350</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44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67568</xdr:rowOff>
    </xdr:from>
    <xdr:to>
      <xdr:col>41</xdr:col>
      <xdr:colOff>50800</xdr:colOff>
      <xdr:row>98</xdr:row>
      <xdr:rowOff>83620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869668"/>
          <a:ext cx="889000" cy="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58958</xdr:rowOff>
    </xdr:from>
    <xdr:to>
      <xdr:col>41</xdr:col>
      <xdr:colOff>101600</xdr:colOff>
      <xdr:row>97</xdr:row>
      <xdr:rowOff>160558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5635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46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111998</xdr:rowOff>
    </xdr:from>
    <xdr:to>
      <xdr:col>36</xdr:col>
      <xdr:colOff>165100</xdr:colOff>
      <xdr:row>98</xdr:row>
      <xdr:rowOff>42148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58675</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119464</xdr:rowOff>
    </xdr:from>
    <xdr:to>
      <xdr:col>55</xdr:col>
      <xdr:colOff>50800</xdr:colOff>
      <xdr:row>98</xdr:row>
      <xdr:rowOff>49614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97891</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2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151042</xdr:rowOff>
    </xdr:from>
    <xdr:to>
      <xdr:col>50</xdr:col>
      <xdr:colOff>165100</xdr:colOff>
      <xdr:row>98</xdr:row>
      <xdr:rowOff>81192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8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72319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87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161545</xdr:rowOff>
    </xdr:from>
    <xdr:to>
      <xdr:col>46</xdr:col>
      <xdr:colOff>38100</xdr:colOff>
      <xdr:row>98</xdr:row>
      <xdr:rowOff>91695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9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82822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8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32820</xdr:rowOff>
    </xdr:from>
    <xdr:to>
      <xdr:col>41</xdr:col>
      <xdr:colOff>101600</xdr:colOff>
      <xdr:row>98</xdr:row>
      <xdr:rowOff>134420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3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125547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2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16768</xdr:rowOff>
    </xdr:from>
    <xdr:to>
      <xdr:col>36</xdr:col>
      <xdr:colOff>165100</xdr:colOff>
      <xdr:row>98</xdr:row>
      <xdr:rowOff>118368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1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109495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1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2673</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146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120800</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492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2673</xdr:rowOff>
    </xdr:from>
    <xdr:to>
      <xdr:col>86</xdr:col>
      <xdr:colOff>25400</xdr:colOff>
      <xdr:row>30</xdr:row>
      <xdr:rowOff>2673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14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101795</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273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78918</xdr:rowOff>
    </xdr:from>
    <xdr:to>
      <xdr:col>85</xdr:col>
      <xdr:colOff>177800</xdr:colOff>
      <xdr:row>38</xdr:row>
      <xdr:rowOff>9068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22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160300</xdr:rowOff>
    </xdr:from>
    <xdr:to>
      <xdr:col>81</xdr:col>
      <xdr:colOff>101600</xdr:colOff>
      <xdr:row>38</xdr:row>
      <xdr:rowOff>90450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106977</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2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73355</xdr:rowOff>
    </xdr:from>
    <xdr:to>
      <xdr:col>76</xdr:col>
      <xdr:colOff>165100</xdr:colOff>
      <xdr:row>39</xdr:row>
      <xdr:rowOff>3505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8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20032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36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56115</xdr:rowOff>
    </xdr:from>
    <xdr:to>
      <xdr:col>72</xdr:col>
      <xdr:colOff>38100</xdr:colOff>
      <xdr:row>38</xdr:row>
      <xdr:rowOff>157715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7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2792</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34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21901</xdr:rowOff>
    </xdr:from>
    <xdr:to>
      <xdr:col>67</xdr:col>
      <xdr:colOff>101600</xdr:colOff>
      <xdr:row>38</xdr:row>
      <xdr:rowOff>123501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3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140028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31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131905</xdr:rowOff>
    </xdr:from>
    <xdr:to>
      <xdr:col>85</xdr:col>
      <xdr:colOff>126364</xdr:colOff>
      <xdr:row>78</xdr:row>
      <xdr:rowOff>24273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33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28100</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24273</xdr:rowOff>
    </xdr:from>
    <xdr:to>
      <xdr:col>86</xdr:col>
      <xdr:colOff>25400</xdr:colOff>
      <xdr:row>78</xdr:row>
      <xdr:rowOff>24273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39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78582</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0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131905</xdr:rowOff>
    </xdr:from>
    <xdr:to>
      <xdr:col>86</xdr:col>
      <xdr:colOff>25400</xdr:colOff>
      <xdr:row>70</xdr:row>
      <xdr:rowOff>131905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3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97630</xdr:rowOff>
    </xdr:from>
    <xdr:to>
      <xdr:col>85</xdr:col>
      <xdr:colOff>127000</xdr:colOff>
      <xdr:row>77</xdr:row>
      <xdr:rowOff>113365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299280"/>
          <a:ext cx="838200" cy="1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72527</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31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49650</xdr:rowOff>
    </xdr:from>
    <xdr:to>
      <xdr:col>85</xdr:col>
      <xdr:colOff>177800</xdr:colOff>
      <xdr:row>76</xdr:row>
      <xdr:rowOff>151250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81857</xdr:rowOff>
    </xdr:from>
    <xdr:to>
      <xdr:col>81</xdr:col>
      <xdr:colOff>50800</xdr:colOff>
      <xdr:row>77</xdr:row>
      <xdr:rowOff>113365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283507"/>
          <a:ext cx="889000" cy="3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77553</xdr:rowOff>
    </xdr:from>
    <xdr:to>
      <xdr:col>81</xdr:col>
      <xdr:colOff>101600</xdr:colOff>
      <xdr:row>77</xdr:row>
      <xdr:rowOff>7703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24231</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8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32434</xdr:rowOff>
    </xdr:from>
    <xdr:to>
      <xdr:col>76</xdr:col>
      <xdr:colOff>114300</xdr:colOff>
      <xdr:row>77</xdr:row>
      <xdr:rowOff>81857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234084"/>
          <a:ext cx="889000" cy="4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65027</xdr:rowOff>
    </xdr:from>
    <xdr:to>
      <xdr:col>76</xdr:col>
      <xdr:colOff>165100</xdr:colOff>
      <xdr:row>76</xdr:row>
      <xdr:rowOff>166627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11703</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87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32434</xdr:rowOff>
    </xdr:from>
    <xdr:to>
      <xdr:col>71</xdr:col>
      <xdr:colOff>177800</xdr:colOff>
      <xdr:row>77</xdr:row>
      <xdr:rowOff>45098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234084"/>
          <a:ext cx="889000" cy="1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46357</xdr:rowOff>
    </xdr:from>
    <xdr:to>
      <xdr:col>72</xdr:col>
      <xdr:colOff>38100</xdr:colOff>
      <xdr:row>76</xdr:row>
      <xdr:rowOff>147957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164485</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76288</xdr:rowOff>
    </xdr:from>
    <xdr:to>
      <xdr:col>67</xdr:col>
      <xdr:colOff>101600</xdr:colOff>
      <xdr:row>77</xdr:row>
      <xdr:rowOff>6438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22966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46830</xdr:rowOff>
    </xdr:from>
    <xdr:to>
      <xdr:col>85</xdr:col>
      <xdr:colOff>177800</xdr:colOff>
      <xdr:row>77</xdr:row>
      <xdr:rowOff>148430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4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133207</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16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62565</xdr:rowOff>
    </xdr:from>
    <xdr:to>
      <xdr:col>81</xdr:col>
      <xdr:colOff>101600</xdr:colOff>
      <xdr:row>77</xdr:row>
      <xdr:rowOff>164165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6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155292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35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31057</xdr:rowOff>
    </xdr:from>
    <xdr:to>
      <xdr:col>76</xdr:col>
      <xdr:colOff>165100</xdr:colOff>
      <xdr:row>77</xdr:row>
      <xdr:rowOff>132657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3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123784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32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153084</xdr:rowOff>
    </xdr:from>
    <xdr:to>
      <xdr:col>72</xdr:col>
      <xdr:colOff>38100</xdr:colOff>
      <xdr:row>77</xdr:row>
      <xdr:rowOff>83234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18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74361</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27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165748</xdr:rowOff>
    </xdr:from>
    <xdr:to>
      <xdr:col>67</xdr:col>
      <xdr:colOff>101600</xdr:colOff>
      <xdr:row>77</xdr:row>
      <xdr:rowOff>95898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1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87025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28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77915</xdr:rowOff>
    </xdr:from>
    <xdr:to>
      <xdr:col>85</xdr:col>
      <xdr:colOff>126364</xdr:colOff>
      <xdr:row>99</xdr:row>
      <xdr:rowOff>43129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508415"/>
          <a:ext cx="1269"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46956</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20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43129</xdr:rowOff>
    </xdr:from>
    <xdr:to>
      <xdr:col>86</xdr:col>
      <xdr:colOff>25400</xdr:colOff>
      <xdr:row>99</xdr:row>
      <xdr:rowOff>43129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16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24592</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28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77915</xdr:rowOff>
    </xdr:from>
    <xdr:to>
      <xdr:col>86</xdr:col>
      <xdr:colOff>25400</xdr:colOff>
      <xdr:row>90</xdr:row>
      <xdr:rowOff>77915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50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144094</xdr:rowOff>
    </xdr:from>
    <xdr:to>
      <xdr:col>85</xdr:col>
      <xdr:colOff>127000</xdr:colOff>
      <xdr:row>98</xdr:row>
      <xdr:rowOff>165976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946194"/>
          <a:ext cx="838200" cy="2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12070</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471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160643</xdr:rowOff>
    </xdr:from>
    <xdr:to>
      <xdr:col>85</xdr:col>
      <xdr:colOff>177800</xdr:colOff>
      <xdr:row>97</xdr:row>
      <xdr:rowOff>90793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61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165976</xdr:rowOff>
    </xdr:from>
    <xdr:to>
      <xdr:col>81</xdr:col>
      <xdr:colOff>50800</xdr:colOff>
      <xdr:row>99</xdr:row>
      <xdr:rowOff>1245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968076"/>
          <a:ext cx="889000" cy="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14288</xdr:rowOff>
    </xdr:from>
    <xdr:to>
      <xdr:col>81</xdr:col>
      <xdr:colOff>101600</xdr:colOff>
      <xdr:row>97</xdr:row>
      <xdr:rowOff>115888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64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132415</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42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1245</xdr:rowOff>
    </xdr:from>
    <xdr:to>
      <xdr:col>76</xdr:col>
      <xdr:colOff>114300</xdr:colOff>
      <xdr:row>99</xdr:row>
      <xdr:rowOff>13081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6974795"/>
          <a:ext cx="889000" cy="1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29414</xdr:rowOff>
    </xdr:from>
    <xdr:to>
      <xdr:col>76</xdr:col>
      <xdr:colOff>165100</xdr:colOff>
      <xdr:row>97</xdr:row>
      <xdr:rowOff>131014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66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147541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43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13081</xdr:rowOff>
    </xdr:from>
    <xdr:to>
      <xdr:col>71</xdr:col>
      <xdr:colOff>177800</xdr:colOff>
      <xdr:row>99</xdr:row>
      <xdr:rowOff>33071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2814300" y="16986631"/>
          <a:ext cx="889000" cy="1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43090</xdr:rowOff>
    </xdr:from>
    <xdr:to>
      <xdr:col>72</xdr:col>
      <xdr:colOff>38100</xdr:colOff>
      <xdr:row>97</xdr:row>
      <xdr:rowOff>144690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67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161217</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44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149924</xdr:rowOff>
    </xdr:from>
    <xdr:to>
      <xdr:col>67</xdr:col>
      <xdr:colOff>101600</xdr:colOff>
      <xdr:row>95</xdr:row>
      <xdr:rowOff>80074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266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96601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04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93294</xdr:rowOff>
    </xdr:from>
    <xdr:to>
      <xdr:col>85</xdr:col>
      <xdr:colOff>177800</xdr:colOff>
      <xdr:row>99</xdr:row>
      <xdr:rowOff>23444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89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xdr:rowOff>
    </xdr:from>
    <xdr:ext cx="469744"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81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115176</xdr:rowOff>
    </xdr:from>
    <xdr:to>
      <xdr:col>81</xdr:col>
      <xdr:colOff>101600</xdr:colOff>
      <xdr:row>99</xdr:row>
      <xdr:rowOff>45326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91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36453</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46428" y="1701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121895</xdr:rowOff>
    </xdr:from>
    <xdr:to>
      <xdr:col>76</xdr:col>
      <xdr:colOff>165100</xdr:colOff>
      <xdr:row>99</xdr:row>
      <xdr:rowOff>52045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92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43172</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57428" y="1701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133731</xdr:rowOff>
    </xdr:from>
    <xdr:to>
      <xdr:col>72</xdr:col>
      <xdr:colOff>38100</xdr:colOff>
      <xdr:row>99</xdr:row>
      <xdr:rowOff>63881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93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55008</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68428" y="1702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153721</xdr:rowOff>
    </xdr:from>
    <xdr:to>
      <xdr:col>67</xdr:col>
      <xdr:colOff>101600</xdr:colOff>
      <xdr:row>99</xdr:row>
      <xdr:rowOff>83871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95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74998</xdr:rowOff>
    </xdr:from>
    <xdr:ext cx="378565"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5017" y="17048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75578</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390528"/>
          <a:ext cx="1269" cy="1264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22255</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16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75578</xdr:rowOff>
    </xdr:from>
    <xdr:to>
      <xdr:col>116</xdr:col>
      <xdr:colOff>152400</xdr:colOff>
      <xdr:row>31</xdr:row>
      <xdr:rowOff>75578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39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36408</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380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13531</xdr:rowOff>
    </xdr:from>
    <xdr:to>
      <xdr:col>116</xdr:col>
      <xdr:colOff>114300</xdr:colOff>
      <xdr:row>38</xdr:row>
      <xdr:rowOff>115131</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33807</xdr:rowOff>
    </xdr:from>
    <xdr:to>
      <xdr:col>112</xdr:col>
      <xdr:colOff>38100</xdr:colOff>
      <xdr:row>38</xdr:row>
      <xdr:rowOff>135407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151934</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139678</xdr:rowOff>
    </xdr:from>
    <xdr:to>
      <xdr:col>107</xdr:col>
      <xdr:colOff>50800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654778"/>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39088</xdr:rowOff>
    </xdr:from>
    <xdr:to>
      <xdr:col>107</xdr:col>
      <xdr:colOff>101600</xdr:colOff>
      <xdr:row>38</xdr:row>
      <xdr:rowOff>140688</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157215</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139678</xdr:rowOff>
    </xdr:from>
    <xdr:to>
      <xdr:col>102</xdr:col>
      <xdr:colOff>114300</xdr:colOff>
      <xdr:row>38</xdr:row>
      <xdr:rowOff>139678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654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25532</xdr:rowOff>
    </xdr:from>
    <xdr:to>
      <xdr:col>102</xdr:col>
      <xdr:colOff>165100</xdr:colOff>
      <xdr:row>38</xdr:row>
      <xdr:rowOff>127132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143659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41008</xdr:rowOff>
    </xdr:from>
    <xdr:to>
      <xdr:col>98</xdr:col>
      <xdr:colOff>38100</xdr:colOff>
      <xdr:row>38</xdr:row>
      <xdr:rowOff>142608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5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159135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33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88878</xdr:rowOff>
    </xdr:from>
    <xdr:to>
      <xdr:col>102</xdr:col>
      <xdr:colOff>165100</xdr:colOff>
      <xdr:row>39</xdr:row>
      <xdr:rowOff>19028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60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10155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420650" y="669670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88878</xdr:rowOff>
    </xdr:from>
    <xdr:to>
      <xdr:col>98</xdr:col>
      <xdr:colOff>38100</xdr:colOff>
      <xdr:row>39</xdr:row>
      <xdr:rowOff>19028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60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10155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531650" y="669670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146993</xdr:rowOff>
    </xdr:from>
    <xdr:to>
      <xdr:col>116</xdr:col>
      <xdr:colOff>62864</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90943"/>
          <a:ext cx="1269" cy="119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93670</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66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146993</xdr:rowOff>
    </xdr:from>
    <xdr:to>
      <xdr:col>116</xdr:col>
      <xdr:colOff>152400</xdr:colOff>
      <xdr:row>51</xdr:row>
      <xdr:rowOff>146993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9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2232</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774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150805</xdr:rowOff>
    </xdr:from>
    <xdr:to>
      <xdr:col>116</xdr:col>
      <xdr:colOff>114300</xdr:colOff>
      <xdr:row>58</xdr:row>
      <xdr:rowOff>80955</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92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139403</xdr:rowOff>
    </xdr:from>
    <xdr:to>
      <xdr:col>111</xdr:col>
      <xdr:colOff>177800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083503"/>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154988</xdr:rowOff>
    </xdr:from>
    <xdr:to>
      <xdr:col>112</xdr:col>
      <xdr:colOff>38100</xdr:colOff>
      <xdr:row>58</xdr:row>
      <xdr:rowOff>85138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101665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70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138946</xdr:rowOff>
    </xdr:from>
    <xdr:to>
      <xdr:col>107</xdr:col>
      <xdr:colOff>50800</xdr:colOff>
      <xdr:row>58</xdr:row>
      <xdr:rowOff>139403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08304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136106</xdr:rowOff>
    </xdr:from>
    <xdr:to>
      <xdr:col>107</xdr:col>
      <xdr:colOff>101600</xdr:colOff>
      <xdr:row>58</xdr:row>
      <xdr:rowOff>66256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82783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138946</xdr:rowOff>
    </xdr:from>
    <xdr:to>
      <xdr:col>102</xdr:col>
      <xdr:colOff>114300</xdr:colOff>
      <xdr:row>58</xdr:row>
      <xdr:rowOff>138946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0830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123853</xdr:rowOff>
    </xdr:from>
    <xdr:to>
      <xdr:col>102</xdr:col>
      <xdr:colOff>165100</xdr:colOff>
      <xdr:row>58</xdr:row>
      <xdr:rowOff>54003</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70530</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152336</xdr:rowOff>
    </xdr:from>
    <xdr:to>
      <xdr:col>98</xdr:col>
      <xdr:colOff>38100</xdr:colOff>
      <xdr:row>58</xdr:row>
      <xdr:rowOff>82486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99013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88603</xdr:rowOff>
    </xdr:from>
    <xdr:to>
      <xdr:col>107</xdr:col>
      <xdr:colOff>101600</xdr:colOff>
      <xdr:row>59</xdr:row>
      <xdr:rowOff>18753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3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9880</xdr:rowOff>
    </xdr:from>
    <xdr:ext cx="313932"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77333" y="10125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88146</xdr:rowOff>
    </xdr:from>
    <xdr:to>
      <xdr:col>102</xdr:col>
      <xdr:colOff>165100</xdr:colOff>
      <xdr:row>59</xdr:row>
      <xdr:rowOff>18296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3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9423</xdr:rowOff>
    </xdr:from>
    <xdr:ext cx="313932"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88333" y="101249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88146</xdr:rowOff>
    </xdr:from>
    <xdr:to>
      <xdr:col>98</xdr:col>
      <xdr:colOff>38100</xdr:colOff>
      <xdr:row>59</xdr:row>
      <xdr:rowOff>18296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3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9423</xdr:rowOff>
    </xdr:from>
    <xdr:ext cx="313932"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99333" y="101249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170082</xdr:rowOff>
    </xdr:from>
    <xdr:to>
      <xdr:col>116</xdr:col>
      <xdr:colOff>62864</xdr:colOff>
      <xdr:row>79</xdr:row>
      <xdr:rowOff>67092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171582"/>
          <a:ext cx="1269" cy="144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70919</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61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67092</xdr:rowOff>
    </xdr:from>
    <xdr:to>
      <xdr:col>116</xdr:col>
      <xdr:colOff>152400</xdr:colOff>
      <xdr:row>79</xdr:row>
      <xdr:rowOff>67092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61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116759</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94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170082</xdr:rowOff>
    </xdr:from>
    <xdr:to>
      <xdr:col>116</xdr:col>
      <xdr:colOff>152400</xdr:colOff>
      <xdr:row>70</xdr:row>
      <xdr:rowOff>170082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17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133452</xdr:rowOff>
    </xdr:from>
    <xdr:to>
      <xdr:col>116</xdr:col>
      <xdr:colOff>63500</xdr:colOff>
      <xdr:row>77</xdr:row>
      <xdr:rowOff>164770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335102"/>
          <a:ext cx="8382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57729</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3087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34852</xdr:rowOff>
    </xdr:from>
    <xdr:to>
      <xdr:col>116</xdr:col>
      <xdr:colOff>114300</xdr:colOff>
      <xdr:row>77</xdr:row>
      <xdr:rowOff>136452</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23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152002</xdr:rowOff>
    </xdr:from>
    <xdr:to>
      <xdr:col>111</xdr:col>
      <xdr:colOff>177800</xdr:colOff>
      <xdr:row>77</xdr:row>
      <xdr:rowOff>164770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0434300" y="13353652"/>
          <a:ext cx="889000" cy="1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36495</xdr:rowOff>
    </xdr:from>
    <xdr:to>
      <xdr:col>112</xdr:col>
      <xdr:colOff>38100</xdr:colOff>
      <xdr:row>77</xdr:row>
      <xdr:rowOff>138095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2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154622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30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152002</xdr:rowOff>
    </xdr:from>
    <xdr:to>
      <xdr:col>107</xdr:col>
      <xdr:colOff>50800</xdr:colOff>
      <xdr:row>77</xdr:row>
      <xdr:rowOff>164464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3353652"/>
          <a:ext cx="889000" cy="1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49439</xdr:rowOff>
    </xdr:from>
    <xdr:to>
      <xdr:col>107</xdr:col>
      <xdr:colOff>101600</xdr:colOff>
      <xdr:row>77</xdr:row>
      <xdr:rowOff>151039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2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167566</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302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164464</xdr:rowOff>
    </xdr:from>
    <xdr:to>
      <xdr:col>102</xdr:col>
      <xdr:colOff>114300</xdr:colOff>
      <xdr:row>78</xdr:row>
      <xdr:rowOff>24017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3366114"/>
          <a:ext cx="889000" cy="3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38543</xdr:rowOff>
    </xdr:from>
    <xdr:to>
      <xdr:col>102</xdr:col>
      <xdr:colOff>165100</xdr:colOff>
      <xdr:row>77</xdr:row>
      <xdr:rowOff>140143</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24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156670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301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170162</xdr:rowOff>
    </xdr:from>
    <xdr:to>
      <xdr:col>98</xdr:col>
      <xdr:colOff>38100</xdr:colOff>
      <xdr:row>77</xdr:row>
      <xdr:rowOff>100312</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2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116839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9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82652</xdr:rowOff>
    </xdr:from>
    <xdr:to>
      <xdr:col>116</xdr:col>
      <xdr:colOff>114300</xdr:colOff>
      <xdr:row>78</xdr:row>
      <xdr:rowOff>12802</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28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61079</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2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113970</xdr:rowOff>
    </xdr:from>
    <xdr:to>
      <xdr:col>112</xdr:col>
      <xdr:colOff>38100</xdr:colOff>
      <xdr:row>78</xdr:row>
      <xdr:rowOff>44120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31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35247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40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101202</xdr:rowOff>
    </xdr:from>
    <xdr:to>
      <xdr:col>107</xdr:col>
      <xdr:colOff>101600</xdr:colOff>
      <xdr:row>78</xdr:row>
      <xdr:rowOff>31352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30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22479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39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113664</xdr:rowOff>
    </xdr:from>
    <xdr:to>
      <xdr:col>102</xdr:col>
      <xdr:colOff>165100</xdr:colOff>
      <xdr:row>78</xdr:row>
      <xdr:rowOff>43814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31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34941</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40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144667</xdr:rowOff>
    </xdr:from>
    <xdr:to>
      <xdr:col>98</xdr:col>
      <xdr:colOff>38100</xdr:colOff>
      <xdr:row>78</xdr:row>
      <xdr:rowOff>74817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34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65944</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43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は、住民一人あたり３７，０４５円であり、前年度比２８，９４３円減となった。また、類似団体と比較しても、普通建設事業費は低い状況であった。これは、平成２９年度に、スマートインターチェンジ建設及びその周辺整備に投資し、現在は抑制をすすめているためである。今後の普通建設事業については、事業の取捨選択を徹底し、事業費の縮減を図る。また、その他の性質別においても、類似団体と比較し、低コストで運用されているため、引き続きの運用に努め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岐阜県安八町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14,971
14,659
18.16
6,066,439
5,648,059
410,550
3,933,684
6,290,231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5969</xdr:rowOff>
    </xdr:from>
    <xdr:to>
      <xdr:col>24</xdr:col>
      <xdr:colOff>62865</xdr:colOff>
      <xdr:row>38</xdr:row>
      <xdr:rowOff>37465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9469"/>
          <a:ext cx="1270" cy="14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41292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5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37465</xdr:rowOff>
    </xdr:from>
    <xdr:to>
      <xdr:col>24</xdr:col>
      <xdr:colOff>152400</xdr:colOff>
      <xdr:row>38</xdr:row>
      <xdr:rowOff>37465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5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124096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2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5969</xdr:rowOff>
    </xdr:from>
    <xdr:to>
      <xdr:col>24</xdr:col>
      <xdr:colOff>152400</xdr:colOff>
      <xdr:row>30</xdr:row>
      <xdr:rowOff>5969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148336</xdr:rowOff>
    </xdr:from>
    <xdr:to>
      <xdr:col>24</xdr:col>
      <xdr:colOff>63500</xdr:colOff>
      <xdr:row>38</xdr:row>
      <xdr:rowOff>21590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491986"/>
          <a:ext cx="838200" cy="4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40657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41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17780</xdr:rowOff>
    </xdr:from>
    <xdr:to>
      <xdr:col>24</xdr:col>
      <xdr:colOff>114300</xdr:colOff>
      <xdr:row>36</xdr:row>
      <xdr:rowOff>119380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145034</xdr:rowOff>
    </xdr:from>
    <xdr:to>
      <xdr:col>19</xdr:col>
      <xdr:colOff>177800</xdr:colOff>
      <xdr:row>37</xdr:row>
      <xdr:rowOff>148336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488684"/>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38608</xdr:rowOff>
    </xdr:from>
    <xdr:to>
      <xdr:col>20</xdr:col>
      <xdr:colOff>38100</xdr:colOff>
      <xdr:row>36</xdr:row>
      <xdr:rowOff>140208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1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156735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8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145034</xdr:rowOff>
    </xdr:from>
    <xdr:to>
      <xdr:col>15</xdr:col>
      <xdr:colOff>50800</xdr:colOff>
      <xdr:row>37</xdr:row>
      <xdr:rowOff>154813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488684"/>
          <a:ext cx="889000" cy="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50292</xdr:rowOff>
    </xdr:from>
    <xdr:to>
      <xdr:col>15</xdr:col>
      <xdr:colOff>101600</xdr:colOff>
      <xdr:row>36</xdr:row>
      <xdr:rowOff>151892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2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168419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9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35433</xdr:rowOff>
    </xdr:from>
    <xdr:to>
      <xdr:col>10</xdr:col>
      <xdr:colOff>114300</xdr:colOff>
      <xdr:row>37</xdr:row>
      <xdr:rowOff>154813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79083"/>
          <a:ext cx="889000" cy="11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47752</xdr:rowOff>
    </xdr:from>
    <xdr:to>
      <xdr:col>10</xdr:col>
      <xdr:colOff>165100</xdr:colOff>
      <xdr:row>36</xdr:row>
      <xdr:rowOff>149352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165879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9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160528</xdr:rowOff>
    </xdr:from>
    <xdr:to>
      <xdr:col>6</xdr:col>
      <xdr:colOff>38100</xdr:colOff>
      <xdr:row>36</xdr:row>
      <xdr:rowOff>90678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6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107205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3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142240</xdr:rowOff>
    </xdr:from>
    <xdr:to>
      <xdr:col>24</xdr:col>
      <xdr:colOff>114300</xdr:colOff>
      <xdr:row>38</xdr:row>
      <xdr:rowOff>72390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57167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0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97536</xdr:rowOff>
    </xdr:from>
    <xdr:to>
      <xdr:col>20</xdr:col>
      <xdr:colOff>38100</xdr:colOff>
      <xdr:row>38</xdr:row>
      <xdr:rowOff>27686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18813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33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94234</xdr:rowOff>
    </xdr:from>
    <xdr:to>
      <xdr:col>15</xdr:col>
      <xdr:colOff>101600</xdr:colOff>
      <xdr:row>38</xdr:row>
      <xdr:rowOff>24385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378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15511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3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104013</xdr:rowOff>
    </xdr:from>
    <xdr:to>
      <xdr:col>10</xdr:col>
      <xdr:colOff>165100</xdr:colOff>
      <xdr:row>38</xdr:row>
      <xdr:rowOff>34163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4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25290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4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156083</xdr:rowOff>
    </xdr:from>
    <xdr:to>
      <xdr:col>6</xdr:col>
      <xdr:colOff>38100</xdr:colOff>
      <xdr:row>37</xdr:row>
      <xdr:rowOff>86233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2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77360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21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121448</xdr:rowOff>
    </xdr:from>
    <xdr:to>
      <xdr:col>24</xdr:col>
      <xdr:colOff>62865</xdr:colOff>
      <xdr:row>58</xdr:row>
      <xdr:rowOff>120122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22498"/>
          <a:ext cx="1270" cy="1541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123949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120122</xdr:rowOff>
    </xdr:from>
    <xdr:to>
      <xdr:col>24</xdr:col>
      <xdr:colOff>152400</xdr:colOff>
      <xdr:row>58</xdr:row>
      <xdr:rowOff>120122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68125</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518,089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121448</xdr:rowOff>
    </xdr:from>
    <xdr:to>
      <xdr:col>24</xdr:col>
      <xdr:colOff>152400</xdr:colOff>
      <xdr:row>49</xdr:row>
      <xdr:rowOff>121448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100798</xdr:rowOff>
    </xdr:from>
    <xdr:to>
      <xdr:col>24</xdr:col>
      <xdr:colOff>63500</xdr:colOff>
      <xdr:row>58</xdr:row>
      <xdr:rowOff>119828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44898"/>
          <a:ext cx="838200" cy="1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51227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28350</xdr:rowOff>
    </xdr:from>
    <xdr:to>
      <xdr:col>24</xdr:col>
      <xdr:colOff>114300</xdr:colOff>
      <xdr:row>57</xdr:row>
      <xdr:rowOff>129950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110380</xdr:rowOff>
    </xdr:from>
    <xdr:to>
      <xdr:col>19</xdr:col>
      <xdr:colOff>177800</xdr:colOff>
      <xdr:row>58</xdr:row>
      <xdr:rowOff>119828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54480"/>
          <a:ext cx="889000" cy="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41818</xdr:rowOff>
    </xdr:from>
    <xdr:to>
      <xdr:col>20</xdr:col>
      <xdr:colOff>38100</xdr:colOff>
      <xdr:row>57</xdr:row>
      <xdr:rowOff>143418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159945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58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105907</xdr:rowOff>
    </xdr:from>
    <xdr:to>
      <xdr:col>15</xdr:col>
      <xdr:colOff>50800</xdr:colOff>
      <xdr:row>58</xdr:row>
      <xdr:rowOff>110380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50007"/>
          <a:ext cx="889000" cy="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78051</xdr:rowOff>
    </xdr:from>
    <xdr:to>
      <xdr:col>15</xdr:col>
      <xdr:colOff>101600</xdr:colOff>
      <xdr:row>58</xdr:row>
      <xdr:rowOff>8201</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24728</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62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79320</xdr:rowOff>
    </xdr:from>
    <xdr:to>
      <xdr:col>10</xdr:col>
      <xdr:colOff>114300</xdr:colOff>
      <xdr:row>58</xdr:row>
      <xdr:rowOff>105907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23420"/>
          <a:ext cx="889000" cy="2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82711</xdr:rowOff>
    </xdr:from>
    <xdr:to>
      <xdr:col>10</xdr:col>
      <xdr:colOff>165100</xdr:colOff>
      <xdr:row>58</xdr:row>
      <xdr:rowOff>12861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29388</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3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163149</xdr:rowOff>
    </xdr:from>
    <xdr:to>
      <xdr:col>6</xdr:col>
      <xdr:colOff>38100</xdr:colOff>
      <xdr:row>57</xdr:row>
      <xdr:rowOff>93299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109826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49998</xdr:rowOff>
    </xdr:from>
    <xdr:to>
      <xdr:col>24</xdr:col>
      <xdr:colOff>114300</xdr:colOff>
      <xdr:row>58</xdr:row>
      <xdr:rowOff>151598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9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136375</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0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69028</xdr:rowOff>
    </xdr:from>
    <xdr:to>
      <xdr:col>20</xdr:col>
      <xdr:colOff>38100</xdr:colOff>
      <xdr:row>58</xdr:row>
      <xdr:rowOff>170628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161755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0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59580</xdr:rowOff>
    </xdr:from>
    <xdr:to>
      <xdr:col>15</xdr:col>
      <xdr:colOff>101600</xdr:colOff>
      <xdr:row>58</xdr:row>
      <xdr:rowOff>161180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152307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9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55107</xdr:rowOff>
    </xdr:from>
    <xdr:to>
      <xdr:col>10</xdr:col>
      <xdr:colOff>165100</xdr:colOff>
      <xdr:row>58</xdr:row>
      <xdr:rowOff>156707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9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147834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9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28520</xdr:rowOff>
    </xdr:from>
    <xdr:to>
      <xdr:col>6</xdr:col>
      <xdr:colOff>38100</xdr:colOff>
      <xdr:row>58</xdr:row>
      <xdr:rowOff>130120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7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121247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6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147305</xdr:rowOff>
    </xdr:from>
    <xdr:to>
      <xdr:col>24</xdr:col>
      <xdr:colOff>62865</xdr:colOff>
      <xdr:row>79</xdr:row>
      <xdr:rowOff>44298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320255"/>
          <a:ext cx="1270" cy="126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48125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9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44298</xdr:rowOff>
    </xdr:from>
    <xdr:to>
      <xdr:col>24</xdr:col>
      <xdr:colOff>152400</xdr:colOff>
      <xdr:row>79</xdr:row>
      <xdr:rowOff>44298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8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93982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9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147305</xdr:rowOff>
    </xdr:from>
    <xdr:to>
      <xdr:col>24</xdr:col>
      <xdr:colOff>152400</xdr:colOff>
      <xdr:row>71</xdr:row>
      <xdr:rowOff>147305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32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35322</xdr:rowOff>
    </xdr:from>
    <xdr:to>
      <xdr:col>24</xdr:col>
      <xdr:colOff>63500</xdr:colOff>
      <xdr:row>78</xdr:row>
      <xdr:rowOff>37805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408422"/>
          <a:ext cx="838200" cy="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146249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049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123372</xdr:rowOff>
    </xdr:from>
    <xdr:to>
      <xdr:col>24</xdr:col>
      <xdr:colOff>114300</xdr:colOff>
      <xdr:row>77</xdr:row>
      <xdr:rowOff>53522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18024</xdr:rowOff>
    </xdr:from>
    <xdr:to>
      <xdr:col>19</xdr:col>
      <xdr:colOff>177800</xdr:colOff>
      <xdr:row>78</xdr:row>
      <xdr:rowOff>37805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391124"/>
          <a:ext cx="889000" cy="1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157891</xdr:rowOff>
    </xdr:from>
    <xdr:to>
      <xdr:col>20</xdr:col>
      <xdr:colOff>38100</xdr:colOff>
      <xdr:row>77</xdr:row>
      <xdr:rowOff>88041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104568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12430</xdr:rowOff>
    </xdr:from>
    <xdr:to>
      <xdr:col>15</xdr:col>
      <xdr:colOff>50800</xdr:colOff>
      <xdr:row>78</xdr:row>
      <xdr:rowOff>18024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385530"/>
          <a:ext cx="889000" cy="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150972</xdr:rowOff>
    </xdr:from>
    <xdr:to>
      <xdr:col>15</xdr:col>
      <xdr:colOff>101600</xdr:colOff>
      <xdr:row>77</xdr:row>
      <xdr:rowOff>81122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97649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12430</xdr:rowOff>
    </xdr:from>
    <xdr:to>
      <xdr:col>10</xdr:col>
      <xdr:colOff>114300</xdr:colOff>
      <xdr:row>78</xdr:row>
      <xdr:rowOff>51346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85530"/>
          <a:ext cx="889000" cy="3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168780</xdr:rowOff>
    </xdr:from>
    <xdr:to>
      <xdr:col>10</xdr:col>
      <xdr:colOff>165100</xdr:colOff>
      <xdr:row>77</xdr:row>
      <xdr:rowOff>98930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115457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7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123579</xdr:rowOff>
    </xdr:from>
    <xdr:to>
      <xdr:col>6</xdr:col>
      <xdr:colOff>38100</xdr:colOff>
      <xdr:row>77</xdr:row>
      <xdr:rowOff>53729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5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70256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2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155972</xdr:rowOff>
    </xdr:from>
    <xdr:to>
      <xdr:col>24</xdr:col>
      <xdr:colOff>114300</xdr:colOff>
      <xdr:row>78</xdr:row>
      <xdr:rowOff>86122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35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134399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336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158455</xdr:rowOff>
    </xdr:from>
    <xdr:to>
      <xdr:col>20</xdr:col>
      <xdr:colOff>38100</xdr:colOff>
      <xdr:row>78</xdr:row>
      <xdr:rowOff>88605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6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79732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452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138674</xdr:rowOff>
    </xdr:from>
    <xdr:to>
      <xdr:col>15</xdr:col>
      <xdr:colOff>101600</xdr:colOff>
      <xdr:row>78</xdr:row>
      <xdr:rowOff>68824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4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59951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33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133080</xdr:rowOff>
    </xdr:from>
    <xdr:to>
      <xdr:col>10</xdr:col>
      <xdr:colOff>165100</xdr:colOff>
      <xdr:row>78</xdr:row>
      <xdr:rowOff>63230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3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54357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27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546</xdr:rowOff>
    </xdr:from>
    <xdr:to>
      <xdr:col>6</xdr:col>
      <xdr:colOff>38100</xdr:colOff>
      <xdr:row>78</xdr:row>
      <xdr:rowOff>102146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7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93273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66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85514</xdr:rowOff>
    </xdr:from>
    <xdr:to>
      <xdr:col>24</xdr:col>
      <xdr:colOff>62865</xdr:colOff>
      <xdr:row>98</xdr:row>
      <xdr:rowOff>64467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16014"/>
          <a:ext cx="1270" cy="135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68294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7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64467</xdr:rowOff>
    </xdr:from>
    <xdr:to>
      <xdr:col>24</xdr:col>
      <xdr:colOff>152400</xdr:colOff>
      <xdr:row>98</xdr:row>
      <xdr:rowOff>64467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6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32191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9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85514</xdr:rowOff>
    </xdr:from>
    <xdr:to>
      <xdr:col>24</xdr:col>
      <xdr:colOff>152400</xdr:colOff>
      <xdr:row>90</xdr:row>
      <xdr:rowOff>85514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16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46301</xdr:rowOff>
    </xdr:from>
    <xdr:to>
      <xdr:col>24</xdr:col>
      <xdr:colOff>63500</xdr:colOff>
      <xdr:row>98</xdr:row>
      <xdr:rowOff>47642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848401"/>
          <a:ext cx="8382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156331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44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133454</xdr:rowOff>
    </xdr:from>
    <xdr:to>
      <xdr:col>24</xdr:col>
      <xdr:colOff>114300</xdr:colOff>
      <xdr:row>97</xdr:row>
      <xdr:rowOff>63604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9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46301</xdr:rowOff>
    </xdr:from>
    <xdr:to>
      <xdr:col>19</xdr:col>
      <xdr:colOff>177800</xdr:colOff>
      <xdr:row>98</xdr:row>
      <xdr:rowOff>47940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48401"/>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151270</xdr:rowOff>
    </xdr:from>
    <xdr:to>
      <xdr:col>20</xdr:col>
      <xdr:colOff>38100</xdr:colOff>
      <xdr:row>97</xdr:row>
      <xdr:rowOff>81420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97947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8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47940</xdr:rowOff>
    </xdr:from>
    <xdr:to>
      <xdr:col>15</xdr:col>
      <xdr:colOff>50800</xdr:colOff>
      <xdr:row>98</xdr:row>
      <xdr:rowOff>52284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50040"/>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152726</xdr:rowOff>
    </xdr:from>
    <xdr:to>
      <xdr:col>15</xdr:col>
      <xdr:colOff>101600</xdr:colOff>
      <xdr:row>97</xdr:row>
      <xdr:rowOff>82876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99403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8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49960</xdr:rowOff>
    </xdr:from>
    <xdr:to>
      <xdr:col>10</xdr:col>
      <xdr:colOff>114300</xdr:colOff>
      <xdr:row>98</xdr:row>
      <xdr:rowOff>52284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852060"/>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145548</xdr:rowOff>
    </xdr:from>
    <xdr:to>
      <xdr:col>10</xdr:col>
      <xdr:colOff>165100</xdr:colOff>
      <xdr:row>97</xdr:row>
      <xdr:rowOff>75698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92225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160162</xdr:rowOff>
    </xdr:from>
    <xdr:to>
      <xdr:col>6</xdr:col>
      <xdr:colOff>38100</xdr:colOff>
      <xdr:row>97</xdr:row>
      <xdr:rowOff>90312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1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106839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9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168292</xdr:rowOff>
    </xdr:from>
    <xdr:to>
      <xdr:col>24</xdr:col>
      <xdr:colOff>114300</xdr:colOff>
      <xdr:row>98</xdr:row>
      <xdr:rowOff>98442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9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83219</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1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166951</xdr:rowOff>
    </xdr:from>
    <xdr:to>
      <xdr:col>20</xdr:col>
      <xdr:colOff>38100</xdr:colOff>
      <xdr:row>98</xdr:row>
      <xdr:rowOff>97101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9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88228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9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168590</xdr:rowOff>
    </xdr:from>
    <xdr:to>
      <xdr:col>15</xdr:col>
      <xdr:colOff>101600</xdr:colOff>
      <xdr:row>98</xdr:row>
      <xdr:rowOff>98740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9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89867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9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1484</xdr:rowOff>
    </xdr:from>
    <xdr:to>
      <xdr:col>10</xdr:col>
      <xdr:colOff>165100</xdr:colOff>
      <xdr:row>98</xdr:row>
      <xdr:rowOff>103084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0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94211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9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170610</xdr:rowOff>
    </xdr:from>
    <xdr:to>
      <xdr:col>6</xdr:col>
      <xdr:colOff>38100</xdr:colOff>
      <xdr:row>98</xdr:row>
      <xdr:rowOff>100760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0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91887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79121</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22621"/>
          <a:ext cx="1270" cy="150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25798</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9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79121</xdr:rowOff>
    </xdr:from>
    <xdr:to>
      <xdr:col>55</xdr:col>
      <xdr:colOff>88900</xdr:colOff>
      <xdr:row>30</xdr:row>
      <xdr:rowOff>79121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2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50055</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937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27178</xdr:rowOff>
    </xdr:from>
    <xdr:to>
      <xdr:col>55</xdr:col>
      <xdr:colOff>50800</xdr:colOff>
      <xdr:row>38</xdr:row>
      <xdr:rowOff>128778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145606</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60706"/>
          <a:ext cx="889000" cy="7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30035</xdr:rowOff>
    </xdr:from>
    <xdr:to>
      <xdr:col>50</xdr:col>
      <xdr:colOff>165100</xdr:colOff>
      <xdr:row>38</xdr:row>
      <xdr:rowOff>131635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148162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20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117793</xdr:rowOff>
    </xdr:from>
    <xdr:to>
      <xdr:col>45</xdr:col>
      <xdr:colOff>177800</xdr:colOff>
      <xdr:row>38</xdr:row>
      <xdr:rowOff>145606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32893"/>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61278</xdr:rowOff>
    </xdr:from>
    <xdr:to>
      <xdr:col>46</xdr:col>
      <xdr:colOff>38100</xdr:colOff>
      <xdr:row>38</xdr:row>
      <xdr:rowOff>162878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7955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5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117793</xdr:rowOff>
    </xdr:from>
    <xdr:to>
      <xdr:col>41</xdr:col>
      <xdr:colOff>50800</xdr:colOff>
      <xdr:row>38</xdr:row>
      <xdr:rowOff>146748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632893"/>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12509</xdr:rowOff>
    </xdr:from>
    <xdr:to>
      <xdr:col>41</xdr:col>
      <xdr:colOff>101600</xdr:colOff>
      <xdr:row>38</xdr:row>
      <xdr:rowOff>114109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130636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02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158623</xdr:rowOff>
    </xdr:from>
    <xdr:to>
      <xdr:col>36</xdr:col>
      <xdr:colOff>165100</xdr:colOff>
      <xdr:row>38</xdr:row>
      <xdr:rowOff>88773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105300</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94806</xdr:rowOff>
    </xdr:from>
    <xdr:to>
      <xdr:col>46</xdr:col>
      <xdr:colOff>38100</xdr:colOff>
      <xdr:row>39</xdr:row>
      <xdr:rowOff>24956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0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16083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02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66993</xdr:rowOff>
    </xdr:from>
    <xdr:to>
      <xdr:col>41</xdr:col>
      <xdr:colOff>101600</xdr:colOff>
      <xdr:row>38</xdr:row>
      <xdr:rowOff>168593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8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159720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67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95948</xdr:rowOff>
    </xdr:from>
    <xdr:to>
      <xdr:col>36</xdr:col>
      <xdr:colOff>165100</xdr:colOff>
      <xdr:row>39</xdr:row>
      <xdr:rowOff>26098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1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17225</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03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51123</xdr:rowOff>
    </xdr:from>
    <xdr:to>
      <xdr:col>54</xdr:col>
      <xdr:colOff>189865</xdr:colOff>
      <xdr:row>58</xdr:row>
      <xdr:rowOff>153590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23623"/>
          <a:ext cx="1270" cy="147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157417</xdr:rowOff>
    </xdr:from>
    <xdr:ext cx="534377"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0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153590</xdr:rowOff>
    </xdr:from>
    <xdr:to>
      <xdr:col>55</xdr:col>
      <xdr:colOff>88900</xdr:colOff>
      <xdr:row>58</xdr:row>
      <xdr:rowOff>153590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9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169250</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39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51123</xdr:rowOff>
    </xdr:from>
    <xdr:to>
      <xdr:col>55</xdr:col>
      <xdr:colOff>88900</xdr:colOff>
      <xdr:row>50</xdr:row>
      <xdr:rowOff>51123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23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127900</xdr:rowOff>
    </xdr:from>
    <xdr:to>
      <xdr:col>55</xdr:col>
      <xdr:colOff>0</xdr:colOff>
      <xdr:row>58</xdr:row>
      <xdr:rowOff>128085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10072000"/>
          <a:ext cx="838200" cy="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171387</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601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148510</xdr:rowOff>
    </xdr:from>
    <xdr:to>
      <xdr:col>55</xdr:col>
      <xdr:colOff>50800</xdr:colOff>
      <xdr:row>57</xdr:row>
      <xdr:rowOff>78660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103026</xdr:rowOff>
    </xdr:from>
    <xdr:to>
      <xdr:col>50</xdr:col>
      <xdr:colOff>114300</xdr:colOff>
      <xdr:row>58</xdr:row>
      <xdr:rowOff>127900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10047126"/>
          <a:ext cx="889000" cy="2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145897</xdr:rowOff>
    </xdr:from>
    <xdr:to>
      <xdr:col>50</xdr:col>
      <xdr:colOff>165100</xdr:colOff>
      <xdr:row>57</xdr:row>
      <xdr:rowOff>76047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92574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103026</xdr:rowOff>
    </xdr:from>
    <xdr:to>
      <xdr:col>45</xdr:col>
      <xdr:colOff>177800</xdr:colOff>
      <xdr:row>58</xdr:row>
      <xdr:rowOff>105911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10047126"/>
          <a:ext cx="889000" cy="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16434</xdr:rowOff>
    </xdr:from>
    <xdr:to>
      <xdr:col>46</xdr:col>
      <xdr:colOff>38100</xdr:colOff>
      <xdr:row>57</xdr:row>
      <xdr:rowOff>118034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134561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105911</xdr:rowOff>
    </xdr:from>
    <xdr:to>
      <xdr:col>41</xdr:col>
      <xdr:colOff>50800</xdr:colOff>
      <xdr:row>58</xdr:row>
      <xdr:rowOff>144621</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10050011"/>
          <a:ext cx="889000" cy="3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20462</xdr:rowOff>
    </xdr:from>
    <xdr:to>
      <xdr:col>41</xdr:col>
      <xdr:colOff>101600</xdr:colOff>
      <xdr:row>57</xdr:row>
      <xdr:rowOff>122062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138589</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56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135741</xdr:rowOff>
    </xdr:from>
    <xdr:to>
      <xdr:col>36</xdr:col>
      <xdr:colOff>165100</xdr:colOff>
      <xdr:row>57</xdr:row>
      <xdr:rowOff>65891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3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82418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51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77285</xdr:rowOff>
    </xdr:from>
    <xdr:to>
      <xdr:col>55</xdr:col>
      <xdr:colOff>50800</xdr:colOff>
      <xdr:row>59</xdr:row>
      <xdr:rowOff>7435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02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163662</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3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77100</xdr:rowOff>
    </xdr:from>
    <xdr:to>
      <xdr:col>50</xdr:col>
      <xdr:colOff>165100</xdr:colOff>
      <xdr:row>59</xdr:row>
      <xdr:rowOff>7250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02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169827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1011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52226</xdr:rowOff>
    </xdr:from>
    <xdr:to>
      <xdr:col>46</xdr:col>
      <xdr:colOff>38100</xdr:colOff>
      <xdr:row>58</xdr:row>
      <xdr:rowOff>153826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99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144953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1008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55111</xdr:rowOff>
    </xdr:from>
    <xdr:to>
      <xdr:col>41</xdr:col>
      <xdr:colOff>101600</xdr:colOff>
      <xdr:row>58</xdr:row>
      <xdr:rowOff>156711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99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147838</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1009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93821</xdr:rowOff>
    </xdr:from>
    <xdr:to>
      <xdr:col>36</xdr:col>
      <xdr:colOff>165100</xdr:colOff>
      <xdr:row>59</xdr:row>
      <xdr:rowOff>23971</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03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15098</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1013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127744</xdr:rowOff>
    </xdr:from>
    <xdr:to>
      <xdr:col>54</xdr:col>
      <xdr:colOff>189865</xdr:colOff>
      <xdr:row>78</xdr:row>
      <xdr:rowOff>113205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300694"/>
          <a:ext cx="1270" cy="1185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117032</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49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113205</xdr:rowOff>
    </xdr:from>
    <xdr:to>
      <xdr:col>55</xdr:col>
      <xdr:colOff>88900</xdr:colOff>
      <xdr:row>78</xdr:row>
      <xdr:rowOff>113205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48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74421</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7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127744</xdr:rowOff>
    </xdr:from>
    <xdr:to>
      <xdr:col>55</xdr:col>
      <xdr:colOff>88900</xdr:colOff>
      <xdr:row>71</xdr:row>
      <xdr:rowOff>127744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30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27229</xdr:rowOff>
    </xdr:from>
    <xdr:to>
      <xdr:col>55</xdr:col>
      <xdr:colOff>0</xdr:colOff>
      <xdr:row>78</xdr:row>
      <xdr:rowOff>45472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400329"/>
          <a:ext cx="838200" cy="1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7490</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86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156063</xdr:rowOff>
    </xdr:from>
    <xdr:to>
      <xdr:col>55</xdr:col>
      <xdr:colOff>50800</xdr:colOff>
      <xdr:row>76</xdr:row>
      <xdr:rowOff>86213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01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25468</xdr:rowOff>
    </xdr:from>
    <xdr:to>
      <xdr:col>50</xdr:col>
      <xdr:colOff>114300</xdr:colOff>
      <xdr:row>78</xdr:row>
      <xdr:rowOff>27229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398568"/>
          <a:ext cx="889000" cy="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37099</xdr:rowOff>
    </xdr:from>
    <xdr:to>
      <xdr:col>50</xdr:col>
      <xdr:colOff>165100</xdr:colOff>
      <xdr:row>76</xdr:row>
      <xdr:rowOff>138699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155226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84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25468</xdr:rowOff>
    </xdr:from>
    <xdr:to>
      <xdr:col>45</xdr:col>
      <xdr:colOff>177800</xdr:colOff>
      <xdr:row>78</xdr:row>
      <xdr:rowOff>69839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398568"/>
          <a:ext cx="889000" cy="4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3930</xdr:rowOff>
    </xdr:from>
    <xdr:to>
      <xdr:col>46</xdr:col>
      <xdr:colOff>38100</xdr:colOff>
      <xdr:row>76</xdr:row>
      <xdr:rowOff>105530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122056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8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69839</xdr:rowOff>
    </xdr:from>
    <xdr:to>
      <xdr:col>41</xdr:col>
      <xdr:colOff>50800</xdr:colOff>
      <xdr:row>78</xdr:row>
      <xdr:rowOff>89636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42939"/>
          <a:ext cx="889000" cy="1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41557</xdr:rowOff>
    </xdr:from>
    <xdr:to>
      <xdr:col>41</xdr:col>
      <xdr:colOff>101600</xdr:colOff>
      <xdr:row>76</xdr:row>
      <xdr:rowOff>143157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159684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284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152336</xdr:rowOff>
    </xdr:from>
    <xdr:to>
      <xdr:col>36</xdr:col>
      <xdr:colOff>165100</xdr:colOff>
      <xdr:row>76</xdr:row>
      <xdr:rowOff>82486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99013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166122</xdr:rowOff>
    </xdr:from>
    <xdr:to>
      <xdr:col>55</xdr:col>
      <xdr:colOff>50800</xdr:colOff>
      <xdr:row>78</xdr:row>
      <xdr:rowOff>96272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81049</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8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147879</xdr:rowOff>
    </xdr:from>
    <xdr:to>
      <xdr:col>50</xdr:col>
      <xdr:colOff>165100</xdr:colOff>
      <xdr:row>78</xdr:row>
      <xdr:rowOff>78029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4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69156</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4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146118</xdr:rowOff>
    </xdr:from>
    <xdr:to>
      <xdr:col>46</xdr:col>
      <xdr:colOff>38100</xdr:colOff>
      <xdr:row>78</xdr:row>
      <xdr:rowOff>76268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4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67395</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440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19039</xdr:rowOff>
    </xdr:from>
    <xdr:to>
      <xdr:col>41</xdr:col>
      <xdr:colOff>101600</xdr:colOff>
      <xdr:row>78</xdr:row>
      <xdr:rowOff>120639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9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111766</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48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38836</xdr:rowOff>
    </xdr:from>
    <xdr:to>
      <xdr:col>36</xdr:col>
      <xdr:colOff>165100</xdr:colOff>
      <xdr:row>78</xdr:row>
      <xdr:rowOff>140436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131563</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0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78240</xdr:rowOff>
    </xdr:from>
    <xdr:to>
      <xdr:col>54</xdr:col>
      <xdr:colOff>189865</xdr:colOff>
      <xdr:row>98</xdr:row>
      <xdr:rowOff>106434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08740"/>
          <a:ext cx="1270" cy="139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110261</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1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106434</xdr:rowOff>
    </xdr:from>
    <xdr:to>
      <xdr:col>55</xdr:col>
      <xdr:colOff>88900</xdr:colOff>
      <xdr:row>98</xdr:row>
      <xdr:rowOff>106434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0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24917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8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626,885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78240</xdr:rowOff>
    </xdr:from>
    <xdr:to>
      <xdr:col>55</xdr:col>
      <xdr:colOff>88900</xdr:colOff>
      <xdr:row>90</xdr:row>
      <xdr:rowOff>78240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08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113747</xdr:rowOff>
    </xdr:from>
    <xdr:to>
      <xdr:col>55</xdr:col>
      <xdr:colOff>0</xdr:colOff>
      <xdr:row>97</xdr:row>
      <xdr:rowOff>162830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744397"/>
          <a:ext cx="838200" cy="4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115014</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742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92137</xdr:rowOff>
    </xdr:from>
    <xdr:to>
      <xdr:col>55</xdr:col>
      <xdr:colOff>50800</xdr:colOff>
      <xdr:row>98</xdr:row>
      <xdr:rowOff>22287</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2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58353</xdr:rowOff>
    </xdr:from>
    <xdr:to>
      <xdr:col>50</xdr:col>
      <xdr:colOff>114300</xdr:colOff>
      <xdr:row>97</xdr:row>
      <xdr:rowOff>113747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689003"/>
          <a:ext cx="889000" cy="5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67517</xdr:rowOff>
    </xdr:from>
    <xdr:to>
      <xdr:col>50</xdr:col>
      <xdr:colOff>165100</xdr:colOff>
      <xdr:row>97</xdr:row>
      <xdr:rowOff>169117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160244</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79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58353</xdr:rowOff>
    </xdr:from>
    <xdr:to>
      <xdr:col>45</xdr:col>
      <xdr:colOff>177800</xdr:colOff>
      <xdr:row>97</xdr:row>
      <xdr:rowOff>129795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689003"/>
          <a:ext cx="889000" cy="7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116046</xdr:rowOff>
    </xdr:from>
    <xdr:to>
      <xdr:col>46</xdr:col>
      <xdr:colOff>38100</xdr:colOff>
      <xdr:row>98</xdr:row>
      <xdr:rowOff>46196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74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37323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83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129795</xdr:rowOff>
    </xdr:from>
    <xdr:to>
      <xdr:col>41</xdr:col>
      <xdr:colOff>50800</xdr:colOff>
      <xdr:row>97</xdr:row>
      <xdr:rowOff>130003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760445"/>
          <a:ext cx="889000" cy="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121338</xdr:rowOff>
    </xdr:from>
    <xdr:to>
      <xdr:col>41</xdr:col>
      <xdr:colOff>101600</xdr:colOff>
      <xdr:row>98</xdr:row>
      <xdr:rowOff>51488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42615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84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84607</xdr:rowOff>
    </xdr:from>
    <xdr:to>
      <xdr:col>36</xdr:col>
      <xdr:colOff>165100</xdr:colOff>
      <xdr:row>98</xdr:row>
      <xdr:rowOff>14757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1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5884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80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112030</xdr:rowOff>
    </xdr:from>
    <xdr:to>
      <xdr:col>55</xdr:col>
      <xdr:colOff>50800</xdr:colOff>
      <xdr:row>98</xdr:row>
      <xdr:rowOff>42180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74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70564</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70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62947</xdr:rowOff>
    </xdr:from>
    <xdr:to>
      <xdr:col>50</xdr:col>
      <xdr:colOff>165100</xdr:colOff>
      <xdr:row>97</xdr:row>
      <xdr:rowOff>164547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69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9624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46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7553</xdr:rowOff>
    </xdr:from>
    <xdr:to>
      <xdr:col>46</xdr:col>
      <xdr:colOff>38100</xdr:colOff>
      <xdr:row>97</xdr:row>
      <xdr:rowOff>109153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63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125680</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50795" y="16413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78995</xdr:rowOff>
    </xdr:from>
    <xdr:to>
      <xdr:col>41</xdr:col>
      <xdr:colOff>101600</xdr:colOff>
      <xdr:row>98</xdr:row>
      <xdr:rowOff>9145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70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25672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48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79203</xdr:rowOff>
    </xdr:from>
    <xdr:to>
      <xdr:col>36</xdr:col>
      <xdr:colOff>165100</xdr:colOff>
      <xdr:row>98</xdr:row>
      <xdr:rowOff>9353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70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25880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48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118275</xdr:rowOff>
    </xdr:from>
    <xdr:to>
      <xdr:col>85</xdr:col>
      <xdr:colOff>126364</xdr:colOff>
      <xdr:row>38</xdr:row>
      <xdr:rowOff>20980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61775"/>
          <a:ext cx="1269" cy="1274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24807</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3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20980</xdr:rowOff>
    </xdr:from>
    <xdr:to>
      <xdr:col>86</xdr:col>
      <xdr:colOff>25400</xdr:colOff>
      <xdr:row>38</xdr:row>
      <xdr:rowOff>20980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3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64952</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3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118275</xdr:rowOff>
    </xdr:from>
    <xdr:to>
      <xdr:col>86</xdr:col>
      <xdr:colOff>25400</xdr:colOff>
      <xdr:row>30</xdr:row>
      <xdr:rowOff>118275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6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20980</xdr:rowOff>
    </xdr:from>
    <xdr:to>
      <xdr:col>85</xdr:col>
      <xdr:colOff>127000</xdr:colOff>
      <xdr:row>38</xdr:row>
      <xdr:rowOff>33845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536080"/>
          <a:ext cx="838200" cy="1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156621</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57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133744</xdr:rowOff>
    </xdr:from>
    <xdr:to>
      <xdr:col>85</xdr:col>
      <xdr:colOff>177800</xdr:colOff>
      <xdr:row>37</xdr:row>
      <xdr:rowOff>63894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0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26924</xdr:rowOff>
    </xdr:from>
    <xdr:to>
      <xdr:col>81</xdr:col>
      <xdr:colOff>50800</xdr:colOff>
      <xdr:row>38</xdr:row>
      <xdr:rowOff>33845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542024"/>
          <a:ext cx="889000" cy="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19215</xdr:rowOff>
    </xdr:from>
    <xdr:to>
      <xdr:col>81</xdr:col>
      <xdr:colOff>101600</xdr:colOff>
      <xdr:row>37</xdr:row>
      <xdr:rowOff>120815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6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137342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13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26924</xdr:rowOff>
    </xdr:from>
    <xdr:to>
      <xdr:col>76</xdr:col>
      <xdr:colOff>114300</xdr:colOff>
      <xdr:row>38</xdr:row>
      <xdr:rowOff>30252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542024"/>
          <a:ext cx="889000" cy="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171412</xdr:rowOff>
    </xdr:from>
    <xdr:to>
      <xdr:col>76</xdr:col>
      <xdr:colOff>165100</xdr:colOff>
      <xdr:row>37</xdr:row>
      <xdr:rowOff>101562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118089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11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30252</xdr:rowOff>
    </xdr:from>
    <xdr:to>
      <xdr:col>71</xdr:col>
      <xdr:colOff>177800</xdr:colOff>
      <xdr:row>38</xdr:row>
      <xdr:rowOff>35306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545352"/>
          <a:ext cx="889000" cy="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11786</xdr:rowOff>
    </xdr:from>
    <xdr:to>
      <xdr:col>72</xdr:col>
      <xdr:colOff>38100</xdr:colOff>
      <xdr:row>37</xdr:row>
      <xdr:rowOff>113386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129913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3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26721</xdr:rowOff>
    </xdr:from>
    <xdr:to>
      <xdr:col>67</xdr:col>
      <xdr:colOff>101600</xdr:colOff>
      <xdr:row>37</xdr:row>
      <xdr:rowOff>128321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144848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14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141631</xdr:rowOff>
    </xdr:from>
    <xdr:to>
      <xdr:col>85</xdr:col>
      <xdr:colOff>177800</xdr:colOff>
      <xdr:row>38</xdr:row>
      <xdr:rowOff>71780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4852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56558</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40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154496</xdr:rowOff>
    </xdr:from>
    <xdr:to>
      <xdr:col>81</xdr:col>
      <xdr:colOff>101600</xdr:colOff>
      <xdr:row>38</xdr:row>
      <xdr:rowOff>84646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9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75772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9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147574</xdr:rowOff>
    </xdr:from>
    <xdr:to>
      <xdr:col>76</xdr:col>
      <xdr:colOff>165100</xdr:colOff>
      <xdr:row>38</xdr:row>
      <xdr:rowOff>77724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9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68851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8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150901</xdr:rowOff>
    </xdr:from>
    <xdr:to>
      <xdr:col>72</xdr:col>
      <xdr:colOff>38100</xdr:colOff>
      <xdr:row>38</xdr:row>
      <xdr:rowOff>81051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9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72179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8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155956</xdr:rowOff>
    </xdr:from>
    <xdr:to>
      <xdr:col>67</xdr:col>
      <xdr:colOff>101600</xdr:colOff>
      <xdr:row>38</xdr:row>
      <xdr:rowOff>86106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9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77233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9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44655</xdr:rowOff>
    </xdr:from>
    <xdr:to>
      <xdr:col>85</xdr:col>
      <xdr:colOff>126364</xdr:colOff>
      <xdr:row>57</xdr:row>
      <xdr:rowOff>140744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617155"/>
          <a:ext cx="1269" cy="129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144571</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1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140744</xdr:rowOff>
    </xdr:from>
    <xdr:to>
      <xdr:col>86</xdr:col>
      <xdr:colOff>25400</xdr:colOff>
      <xdr:row>57</xdr:row>
      <xdr:rowOff>140744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1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162782</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39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202,473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44655</xdr:rowOff>
    </xdr:from>
    <xdr:to>
      <xdr:col>86</xdr:col>
      <xdr:colOff>25400</xdr:colOff>
      <xdr:row>50</xdr:row>
      <xdr:rowOff>44655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617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83769</xdr:rowOff>
    </xdr:from>
    <xdr:to>
      <xdr:col>85</xdr:col>
      <xdr:colOff>127000</xdr:colOff>
      <xdr:row>57</xdr:row>
      <xdr:rowOff>85544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856419"/>
          <a:ext cx="838200" cy="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60068</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489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37191</xdr:rowOff>
    </xdr:from>
    <xdr:to>
      <xdr:col>85</xdr:col>
      <xdr:colOff>177800</xdr:colOff>
      <xdr:row>56</xdr:row>
      <xdr:rowOff>138791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63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71318</xdr:rowOff>
    </xdr:from>
    <xdr:to>
      <xdr:col>81</xdr:col>
      <xdr:colOff>50800</xdr:colOff>
      <xdr:row>57</xdr:row>
      <xdr:rowOff>83769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672518"/>
          <a:ext cx="889000" cy="18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38585</xdr:rowOff>
    </xdr:from>
    <xdr:to>
      <xdr:col>81</xdr:col>
      <xdr:colOff>101600</xdr:colOff>
      <xdr:row>56</xdr:row>
      <xdr:rowOff>140185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3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156712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41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71318</xdr:rowOff>
    </xdr:from>
    <xdr:to>
      <xdr:col>76</xdr:col>
      <xdr:colOff>114300</xdr:colOff>
      <xdr:row>57</xdr:row>
      <xdr:rowOff>20767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672518"/>
          <a:ext cx="889000" cy="12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70779</xdr:rowOff>
    </xdr:from>
    <xdr:to>
      <xdr:col>76</xdr:col>
      <xdr:colOff>165100</xdr:colOff>
      <xdr:row>57</xdr:row>
      <xdr:rowOff>929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6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163506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76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20767</xdr:rowOff>
    </xdr:from>
    <xdr:to>
      <xdr:col>71</xdr:col>
      <xdr:colOff>177800</xdr:colOff>
      <xdr:row>57</xdr:row>
      <xdr:rowOff>59400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793417"/>
          <a:ext cx="8890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40429</xdr:rowOff>
    </xdr:from>
    <xdr:to>
      <xdr:col>72</xdr:col>
      <xdr:colOff>38100</xdr:colOff>
      <xdr:row>56</xdr:row>
      <xdr:rowOff>142029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158556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41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15656</xdr:rowOff>
    </xdr:from>
    <xdr:to>
      <xdr:col>67</xdr:col>
      <xdr:colOff>101600</xdr:colOff>
      <xdr:row>56</xdr:row>
      <xdr:rowOff>117256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61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133783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3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34744</xdr:rowOff>
    </xdr:from>
    <xdr:to>
      <xdr:col>85</xdr:col>
      <xdr:colOff>177800</xdr:colOff>
      <xdr:row>57</xdr:row>
      <xdr:rowOff>136344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80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121121</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72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32969</xdr:rowOff>
    </xdr:from>
    <xdr:to>
      <xdr:col>81</xdr:col>
      <xdr:colOff>101600</xdr:colOff>
      <xdr:row>57</xdr:row>
      <xdr:rowOff>134569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80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125696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89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20518</xdr:rowOff>
    </xdr:from>
    <xdr:to>
      <xdr:col>76</xdr:col>
      <xdr:colOff>165100</xdr:colOff>
      <xdr:row>56</xdr:row>
      <xdr:rowOff>122118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62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138645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39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141417</xdr:rowOff>
    </xdr:from>
    <xdr:to>
      <xdr:col>72</xdr:col>
      <xdr:colOff>38100</xdr:colOff>
      <xdr:row>57</xdr:row>
      <xdr:rowOff>71567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74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62694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83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8600</xdr:rowOff>
    </xdr:from>
    <xdr:to>
      <xdr:col>67</xdr:col>
      <xdr:colOff>101600</xdr:colOff>
      <xdr:row>57</xdr:row>
      <xdr:rowOff>110200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78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101327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87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2673</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04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120800</xdr:rowOff>
    </xdr:from>
    <xdr:ext cx="534377"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77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83,193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2673</xdr:rowOff>
    </xdr:from>
    <xdr:to>
      <xdr:col>86</xdr:col>
      <xdr:colOff>25400</xdr:colOff>
      <xdr:row>70</xdr:row>
      <xdr:rowOff>2673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0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101757</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131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78880</xdr:rowOff>
    </xdr:from>
    <xdr:to>
      <xdr:col>85</xdr:col>
      <xdr:colOff>177800</xdr:colOff>
      <xdr:row>78</xdr:row>
      <xdr:rowOff>9030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2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160299</xdr:rowOff>
    </xdr:from>
    <xdr:to>
      <xdr:col>81</xdr:col>
      <xdr:colOff>101600</xdr:colOff>
      <xdr:row>78</xdr:row>
      <xdr:rowOff>90449</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36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106976</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1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73355</xdr:rowOff>
    </xdr:from>
    <xdr:to>
      <xdr:col>76</xdr:col>
      <xdr:colOff>165100</xdr:colOff>
      <xdr:row>79</xdr:row>
      <xdr:rowOff>3505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44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20032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22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56114</xdr:rowOff>
    </xdr:from>
    <xdr:to>
      <xdr:col>72</xdr:col>
      <xdr:colOff>38100</xdr:colOff>
      <xdr:row>78</xdr:row>
      <xdr:rowOff>157714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2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2791</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20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21901</xdr:rowOff>
    </xdr:from>
    <xdr:to>
      <xdr:col>67</xdr:col>
      <xdr:colOff>101600</xdr:colOff>
      <xdr:row>78</xdr:row>
      <xdr:rowOff>123501</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140028</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17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131905</xdr:rowOff>
    </xdr:from>
    <xdr:to>
      <xdr:col>85</xdr:col>
      <xdr:colOff>126364</xdr:colOff>
      <xdr:row>98</xdr:row>
      <xdr:rowOff>24273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562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28100</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83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24273</xdr:rowOff>
    </xdr:from>
    <xdr:to>
      <xdr:col>86</xdr:col>
      <xdr:colOff>25400</xdr:colOff>
      <xdr:row>98</xdr:row>
      <xdr:rowOff>24273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78582</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33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191,023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131905</xdr:rowOff>
    </xdr:from>
    <xdr:to>
      <xdr:col>86</xdr:col>
      <xdr:colOff>25400</xdr:colOff>
      <xdr:row>90</xdr:row>
      <xdr:rowOff>131905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56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97630</xdr:rowOff>
    </xdr:from>
    <xdr:to>
      <xdr:col>85</xdr:col>
      <xdr:colOff>127000</xdr:colOff>
      <xdr:row>97</xdr:row>
      <xdr:rowOff>113365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728280"/>
          <a:ext cx="838200" cy="1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72519</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360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49642</xdr:rowOff>
    </xdr:from>
    <xdr:to>
      <xdr:col>85</xdr:col>
      <xdr:colOff>177800</xdr:colOff>
      <xdr:row>96</xdr:row>
      <xdr:rowOff>151242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81857</xdr:rowOff>
    </xdr:from>
    <xdr:to>
      <xdr:col>81</xdr:col>
      <xdr:colOff>50800</xdr:colOff>
      <xdr:row>97</xdr:row>
      <xdr:rowOff>113365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712507"/>
          <a:ext cx="889000" cy="3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77538</xdr:rowOff>
    </xdr:from>
    <xdr:to>
      <xdr:col>81</xdr:col>
      <xdr:colOff>101600</xdr:colOff>
      <xdr:row>97</xdr:row>
      <xdr:rowOff>7688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24215</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3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32434</xdr:rowOff>
    </xdr:from>
    <xdr:to>
      <xdr:col>76</xdr:col>
      <xdr:colOff>114300</xdr:colOff>
      <xdr:row>97</xdr:row>
      <xdr:rowOff>81857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663084"/>
          <a:ext cx="889000" cy="4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65019</xdr:rowOff>
    </xdr:from>
    <xdr:to>
      <xdr:col>76</xdr:col>
      <xdr:colOff>165100</xdr:colOff>
      <xdr:row>96</xdr:row>
      <xdr:rowOff>166619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11696</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2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32434</xdr:rowOff>
    </xdr:from>
    <xdr:to>
      <xdr:col>71</xdr:col>
      <xdr:colOff>177800</xdr:colOff>
      <xdr:row>97</xdr:row>
      <xdr:rowOff>45098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663084"/>
          <a:ext cx="889000" cy="1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46351</xdr:rowOff>
    </xdr:from>
    <xdr:to>
      <xdr:col>72</xdr:col>
      <xdr:colOff>38100</xdr:colOff>
      <xdr:row>96</xdr:row>
      <xdr:rowOff>147951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164478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75961</xdr:rowOff>
    </xdr:from>
    <xdr:to>
      <xdr:col>67</xdr:col>
      <xdr:colOff>101600</xdr:colOff>
      <xdr:row>97</xdr:row>
      <xdr:rowOff>6111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22638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46830</xdr:rowOff>
    </xdr:from>
    <xdr:to>
      <xdr:col>85</xdr:col>
      <xdr:colOff>177800</xdr:colOff>
      <xdr:row>97</xdr:row>
      <xdr:rowOff>148430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67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133207</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59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62565</xdr:rowOff>
    </xdr:from>
    <xdr:to>
      <xdr:col>81</xdr:col>
      <xdr:colOff>101600</xdr:colOff>
      <xdr:row>97</xdr:row>
      <xdr:rowOff>164165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69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155292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78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31057</xdr:rowOff>
    </xdr:from>
    <xdr:to>
      <xdr:col>76</xdr:col>
      <xdr:colOff>165100</xdr:colOff>
      <xdr:row>97</xdr:row>
      <xdr:rowOff>132657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66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123784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75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153084</xdr:rowOff>
    </xdr:from>
    <xdr:to>
      <xdr:col>72</xdr:col>
      <xdr:colOff>38100</xdr:colOff>
      <xdr:row>97</xdr:row>
      <xdr:rowOff>83234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61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74361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70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165748</xdr:rowOff>
    </xdr:from>
    <xdr:to>
      <xdr:col>67</xdr:col>
      <xdr:colOff>101600</xdr:colOff>
      <xdr:row>97</xdr:row>
      <xdr:rowOff>95898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62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87025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71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86360</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6601460"/>
          <a:ext cx="1269" cy="12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91457</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78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33037</xdr:rowOff>
    </xdr:from>
    <xdr:ext cx="313932"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6376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86360</xdr:rowOff>
    </xdr:from>
    <xdr:to>
      <xdr:col>116</xdr:col>
      <xdr:colOff>152400</xdr:colOff>
      <xdr:row>38</xdr:row>
      <xdr:rowOff>86360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0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249299"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2400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157480</xdr:rowOff>
    </xdr:from>
    <xdr:to>
      <xdr:col>112</xdr:col>
      <xdr:colOff>38100</xdr:colOff>
      <xdr:row>39</xdr:row>
      <xdr:rowOff>87630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104157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4478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142240</xdr:rowOff>
    </xdr:from>
    <xdr:to>
      <xdr:col>107</xdr:col>
      <xdr:colOff>101600</xdr:colOff>
      <xdr:row>39</xdr:row>
      <xdr:rowOff>72390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88917</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309650" y="6432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27940</xdr:rowOff>
    </xdr:from>
    <xdr:to>
      <xdr:col>102</xdr:col>
      <xdr:colOff>165100</xdr:colOff>
      <xdr:row>30</xdr:row>
      <xdr:rowOff>129540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146067</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494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73660</xdr:rowOff>
    </xdr:from>
    <xdr:to>
      <xdr:col>98</xdr:col>
      <xdr:colOff>38100</xdr:colOff>
      <xdr:row>35</xdr:row>
      <xdr:rowOff>3810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20337</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5678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135907</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51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土木費は、住民一人あたり６４，８８２円であり、前年度と比較し、２１，４７１円の減となった。公債費は、住民一人あたり３８，０２１円であり、前年度と比較し、２，０６５円の増となった。これらは、スマートインターチェンジ建設関連事業にかかる償還がはじまったことによるものである。全体的に見ても、類似団体と比較してコストも低コストでの運用であるといえる。今後についても、低コストでの運用に引き続き努めた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岐阜県安八町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財源不足を補うべく経常的に取り崩し、残高が大きく減少している。実質収支については、財政調整基金の取崩しがあるため黒字となっているが、今年度は、行財政改革を進めたため単年度収支では、黒字となった。今後も、事務事業の見直し・統廃合など歳出の合理化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岐阜県安八町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全会計とも黒字化にて推移している。今後も、引き続き健全化に努める。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2">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6066439</v>
      </c>
      <c r="BO4" s="424"/>
      <c r="BP4" s="424"/>
      <c r="BQ4" s="424"/>
      <c r="BR4" s="424"/>
      <c r="BS4" s="424"/>
      <c r="BT4" s="424"/>
      <c r="BU4" s="425"/>
      <c r="BV4" s="423">
        <v>6259237</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10.4</v>
      </c>
      <c r="CU4" s="608"/>
      <c r="CV4" s="608"/>
      <c r="CW4" s="608"/>
      <c r="CX4" s="608"/>
      <c r="CY4" s="608"/>
      <c r="CZ4" s="608"/>
      <c r="DA4" s="609"/>
      <c r="DB4" s="607">
        <v>8.6999999999999993</v>
      </c>
      <c r="DC4" s="608"/>
      <c r="DD4" s="608"/>
      <c r="DE4" s="608"/>
      <c r="DF4" s="608"/>
      <c r="DG4" s="608"/>
      <c r="DH4" s="608"/>
      <c r="DI4" s="609"/>
      <c r="DJ4" s="186"/>
      <c r="DK4" s="186"/>
      <c r="DL4" s="186"/>
      <c r="DM4" s="186"/>
      <c r="DN4" s="186"/>
      <c r="DO4" s="186"/>
    </row>
    <row r="5" spans="1:119" ht="18.75" customHeight="1" x14ac:dyDescent="0.2">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5648059</v>
      </c>
      <c r="BO5" s="429"/>
      <c r="BP5" s="429"/>
      <c r="BQ5" s="429"/>
      <c r="BR5" s="429"/>
      <c r="BS5" s="429"/>
      <c r="BT5" s="429"/>
      <c r="BU5" s="430"/>
      <c r="BV5" s="428">
        <v>5895987</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81.7</v>
      </c>
      <c r="CU5" s="399"/>
      <c r="CV5" s="399"/>
      <c r="CW5" s="399"/>
      <c r="CX5" s="399"/>
      <c r="CY5" s="399"/>
      <c r="CZ5" s="399"/>
      <c r="DA5" s="400"/>
      <c r="DB5" s="398">
        <v>83.3</v>
      </c>
      <c r="DC5" s="399"/>
      <c r="DD5" s="399"/>
      <c r="DE5" s="399"/>
      <c r="DF5" s="399"/>
      <c r="DG5" s="399"/>
      <c r="DH5" s="399"/>
      <c r="DI5" s="400"/>
      <c r="DJ5" s="186"/>
      <c r="DK5" s="186"/>
      <c r="DL5" s="186"/>
      <c r="DM5" s="186"/>
      <c r="DN5" s="186"/>
      <c r="DO5" s="186"/>
    </row>
    <row r="6" spans="1:119" ht="18.75" customHeight="1" x14ac:dyDescent="0.2">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418380</v>
      </c>
      <c r="BO6" s="429"/>
      <c r="BP6" s="429"/>
      <c r="BQ6" s="429"/>
      <c r="BR6" s="429"/>
      <c r="BS6" s="429"/>
      <c r="BT6" s="429"/>
      <c r="BU6" s="430"/>
      <c r="BV6" s="428">
        <v>363250</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86.4</v>
      </c>
      <c r="CU6" s="582"/>
      <c r="CV6" s="582"/>
      <c r="CW6" s="582"/>
      <c r="CX6" s="582"/>
      <c r="CY6" s="582"/>
      <c r="CZ6" s="582"/>
      <c r="DA6" s="583"/>
      <c r="DB6" s="581">
        <v>89.3</v>
      </c>
      <c r="DC6" s="582"/>
      <c r="DD6" s="582"/>
      <c r="DE6" s="582"/>
      <c r="DF6" s="582"/>
      <c r="DG6" s="582"/>
      <c r="DH6" s="582"/>
      <c r="DI6" s="583"/>
      <c r="DJ6" s="186"/>
      <c r="DK6" s="186"/>
      <c r="DL6" s="186"/>
      <c r="DM6" s="186"/>
      <c r="DN6" s="186"/>
      <c r="DO6" s="186"/>
    </row>
    <row r="7" spans="1:119" ht="18.75" customHeight="1" x14ac:dyDescent="0.2">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94</v>
      </c>
      <c r="AV7" s="486"/>
      <c r="AW7" s="486"/>
      <c r="AX7" s="486"/>
      <c r="AY7" s="408" t="s">
        <v>105</v>
      </c>
      <c r="AZ7" s="409"/>
      <c r="BA7" s="409"/>
      <c r="BB7" s="409"/>
      <c r="BC7" s="409"/>
      <c r="BD7" s="409"/>
      <c r="BE7" s="409"/>
      <c r="BF7" s="409"/>
      <c r="BG7" s="409"/>
      <c r="BH7" s="409"/>
      <c r="BI7" s="409"/>
      <c r="BJ7" s="409"/>
      <c r="BK7" s="409"/>
      <c r="BL7" s="409"/>
      <c r="BM7" s="410"/>
      <c r="BN7" s="428">
        <v>7830</v>
      </c>
      <c r="BO7" s="429"/>
      <c r="BP7" s="429"/>
      <c r="BQ7" s="429"/>
      <c r="BR7" s="429"/>
      <c r="BS7" s="429"/>
      <c r="BT7" s="429"/>
      <c r="BU7" s="430"/>
      <c r="BV7" s="428">
        <v>18002</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3933684</v>
      </c>
      <c r="CU7" s="429"/>
      <c r="CV7" s="429"/>
      <c r="CW7" s="429"/>
      <c r="CX7" s="429"/>
      <c r="CY7" s="429"/>
      <c r="CZ7" s="429"/>
      <c r="DA7" s="430"/>
      <c r="DB7" s="428">
        <v>3955251</v>
      </c>
      <c r="DC7" s="429"/>
      <c r="DD7" s="429"/>
      <c r="DE7" s="429"/>
      <c r="DF7" s="429"/>
      <c r="DG7" s="429"/>
      <c r="DH7" s="429"/>
      <c r="DI7" s="430"/>
      <c r="DJ7" s="186"/>
      <c r="DK7" s="186"/>
      <c r="DL7" s="186"/>
      <c r="DM7" s="186"/>
      <c r="DN7" s="186"/>
      <c r="DO7" s="186"/>
    </row>
    <row r="8" spans="1:119" ht="18.75" customHeight="1" thickBot="1" x14ac:dyDescent="0.25">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108</v>
      </c>
      <c r="AV8" s="486"/>
      <c r="AW8" s="486"/>
      <c r="AX8" s="486"/>
      <c r="AY8" s="408" t="s">
        <v>109</v>
      </c>
      <c r="AZ8" s="409"/>
      <c r="BA8" s="409"/>
      <c r="BB8" s="409"/>
      <c r="BC8" s="409"/>
      <c r="BD8" s="409"/>
      <c r="BE8" s="409"/>
      <c r="BF8" s="409"/>
      <c r="BG8" s="409"/>
      <c r="BH8" s="409"/>
      <c r="BI8" s="409"/>
      <c r="BJ8" s="409"/>
      <c r="BK8" s="409"/>
      <c r="BL8" s="409"/>
      <c r="BM8" s="410"/>
      <c r="BN8" s="428">
        <v>410550</v>
      </c>
      <c r="BO8" s="429"/>
      <c r="BP8" s="429"/>
      <c r="BQ8" s="429"/>
      <c r="BR8" s="429"/>
      <c r="BS8" s="429"/>
      <c r="BT8" s="429"/>
      <c r="BU8" s="430"/>
      <c r="BV8" s="428">
        <v>345248</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0.64</v>
      </c>
      <c r="CU8" s="542"/>
      <c r="CV8" s="542"/>
      <c r="CW8" s="542"/>
      <c r="CX8" s="542"/>
      <c r="CY8" s="542"/>
      <c r="CZ8" s="542"/>
      <c r="DA8" s="543"/>
      <c r="DB8" s="541">
        <v>0.65</v>
      </c>
      <c r="DC8" s="542"/>
      <c r="DD8" s="542"/>
      <c r="DE8" s="542"/>
      <c r="DF8" s="542"/>
      <c r="DG8" s="542"/>
      <c r="DH8" s="542"/>
      <c r="DI8" s="543"/>
      <c r="DJ8" s="186"/>
      <c r="DK8" s="186"/>
      <c r="DL8" s="186"/>
      <c r="DM8" s="186"/>
      <c r="DN8" s="186"/>
      <c r="DO8" s="186"/>
    </row>
    <row r="9" spans="1:119" ht="18.75" customHeight="1" thickBot="1" x14ac:dyDescent="0.25">
      <c r="A9" s="187"/>
      <c r="B9" s="570" t="s">
        <v>111</v>
      </c>
      <c r="C9" s="571"/>
      <c r="D9" s="571"/>
      <c r="E9" s="571"/>
      <c r="F9" s="571"/>
      <c r="G9" s="571"/>
      <c r="H9" s="571"/>
      <c r="I9" s="571"/>
      <c r="J9" s="571"/>
      <c r="K9" s="491"/>
      <c r="L9" s="572" t="s">
        <v>112</v>
      </c>
      <c r="M9" s="573"/>
      <c r="N9" s="573"/>
      <c r="O9" s="573"/>
      <c r="P9" s="573"/>
      <c r="Q9" s="574"/>
      <c r="R9" s="575">
        <v>14752</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115</v>
      </c>
      <c r="AV9" s="486"/>
      <c r="AW9" s="486"/>
      <c r="AX9" s="486"/>
      <c r="AY9" s="408" t="s">
        <v>116</v>
      </c>
      <c r="AZ9" s="409"/>
      <c r="BA9" s="409"/>
      <c r="BB9" s="409"/>
      <c r="BC9" s="409"/>
      <c r="BD9" s="409"/>
      <c r="BE9" s="409"/>
      <c r="BF9" s="409"/>
      <c r="BG9" s="409"/>
      <c r="BH9" s="409"/>
      <c r="BI9" s="409"/>
      <c r="BJ9" s="409"/>
      <c r="BK9" s="409"/>
      <c r="BL9" s="409"/>
      <c r="BM9" s="410"/>
      <c r="BN9" s="428">
        <v>61736</v>
      </c>
      <c r="BO9" s="429"/>
      <c r="BP9" s="429"/>
      <c r="BQ9" s="429"/>
      <c r="BR9" s="429"/>
      <c r="BS9" s="429"/>
      <c r="BT9" s="429"/>
      <c r="BU9" s="430"/>
      <c r="BV9" s="428">
        <v>-28131</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12</v>
      </c>
      <c r="CU9" s="399"/>
      <c r="CV9" s="399"/>
      <c r="CW9" s="399"/>
      <c r="CX9" s="399"/>
      <c r="CY9" s="399"/>
      <c r="CZ9" s="399"/>
      <c r="DA9" s="400"/>
      <c r="DB9" s="398">
        <v>11.7</v>
      </c>
      <c r="DC9" s="399"/>
      <c r="DD9" s="399"/>
      <c r="DE9" s="399"/>
      <c r="DF9" s="399"/>
      <c r="DG9" s="399"/>
      <c r="DH9" s="399"/>
      <c r="DI9" s="400"/>
      <c r="DJ9" s="186"/>
      <c r="DK9" s="186"/>
      <c r="DL9" s="186"/>
      <c r="DM9" s="186"/>
      <c r="DN9" s="186"/>
      <c r="DO9" s="186"/>
    </row>
    <row r="10" spans="1:119" ht="18.75" customHeight="1" thickBot="1" x14ac:dyDescent="0.25">
      <c r="A10" s="187"/>
      <c r="B10" s="570"/>
      <c r="C10" s="571"/>
      <c r="D10" s="571"/>
      <c r="E10" s="571"/>
      <c r="F10" s="571"/>
      <c r="G10" s="571"/>
      <c r="H10" s="571"/>
      <c r="I10" s="571"/>
      <c r="J10" s="571"/>
      <c r="K10" s="491"/>
      <c r="L10" s="401" t="s">
        <v>118</v>
      </c>
      <c r="M10" s="402"/>
      <c r="N10" s="402"/>
      <c r="O10" s="402"/>
      <c r="P10" s="402"/>
      <c r="Q10" s="403"/>
      <c r="R10" s="404">
        <v>15271</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120</v>
      </c>
      <c r="AV10" s="486"/>
      <c r="AW10" s="486"/>
      <c r="AX10" s="486"/>
      <c r="AY10" s="408" t="s">
        <v>121</v>
      </c>
      <c r="AZ10" s="409"/>
      <c r="BA10" s="409"/>
      <c r="BB10" s="409"/>
      <c r="BC10" s="409"/>
      <c r="BD10" s="409"/>
      <c r="BE10" s="409"/>
      <c r="BF10" s="409"/>
      <c r="BG10" s="409"/>
      <c r="BH10" s="409"/>
      <c r="BI10" s="409"/>
      <c r="BJ10" s="409"/>
      <c r="BK10" s="409"/>
      <c r="BL10" s="409"/>
      <c r="BM10" s="410"/>
      <c r="BN10" s="428">
        <v>82209</v>
      </c>
      <c r="BO10" s="429"/>
      <c r="BP10" s="429"/>
      <c r="BQ10" s="429"/>
      <c r="BR10" s="429"/>
      <c r="BS10" s="429"/>
      <c r="BT10" s="429"/>
      <c r="BU10" s="430"/>
      <c r="BV10" s="428">
        <v>57239</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126</v>
      </c>
      <c r="AV11" s="486"/>
      <c r="AW11" s="486"/>
      <c r="AX11" s="486"/>
      <c r="AY11" s="408" t="s">
        <v>127</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128</v>
      </c>
      <c r="CE11" s="438"/>
      <c r="CF11" s="438"/>
      <c r="CG11" s="438"/>
      <c r="CH11" s="438"/>
      <c r="CI11" s="438"/>
      <c r="CJ11" s="438"/>
      <c r="CK11" s="438"/>
      <c r="CL11" s="438"/>
      <c r="CM11" s="438"/>
      <c r="CN11" s="438"/>
      <c r="CO11" s="438"/>
      <c r="CP11" s="438"/>
      <c r="CQ11" s="438"/>
      <c r="CR11" s="438"/>
      <c r="CS11" s="439"/>
      <c r="CT11" s="541" t="s">
        <v>129</v>
      </c>
      <c r="CU11" s="542"/>
      <c r="CV11" s="542"/>
      <c r="CW11" s="542"/>
      <c r="CX11" s="542"/>
      <c r="CY11" s="542"/>
      <c r="CZ11" s="542"/>
      <c r="DA11" s="543"/>
      <c r="DB11" s="541" t="s">
        <v>129</v>
      </c>
      <c r="DC11" s="542"/>
      <c r="DD11" s="542"/>
      <c r="DE11" s="542"/>
      <c r="DF11" s="542"/>
      <c r="DG11" s="542"/>
      <c r="DH11" s="542"/>
      <c r="DI11" s="543"/>
      <c r="DJ11" s="186"/>
      <c r="DK11" s="186"/>
      <c r="DL11" s="186"/>
      <c r="DM11" s="186"/>
      <c r="DN11" s="186"/>
      <c r="DO11" s="186"/>
    </row>
    <row r="12" spans="1:119" ht="18.75" customHeight="1" x14ac:dyDescent="0.2">
      <c r="A12" s="187"/>
      <c r="B12" s="544" t="s">
        <v>130</v>
      </c>
      <c r="C12" s="545"/>
      <c r="D12" s="545"/>
      <c r="E12" s="545"/>
      <c r="F12" s="545"/>
      <c r="G12" s="545"/>
      <c r="H12" s="545"/>
      <c r="I12" s="545"/>
      <c r="J12" s="545"/>
      <c r="K12" s="546"/>
      <c r="L12" s="553" t="s">
        <v>131</v>
      </c>
      <c r="M12" s="554"/>
      <c r="N12" s="554"/>
      <c r="O12" s="554"/>
      <c r="P12" s="554"/>
      <c r="Q12" s="555"/>
      <c r="R12" s="556">
        <v>14971</v>
      </c>
      <c r="S12" s="557"/>
      <c r="T12" s="557"/>
      <c r="U12" s="557"/>
      <c r="V12" s="558"/>
      <c r="W12" s="559" t="s">
        <v>1</v>
      </c>
      <c r="X12" s="486"/>
      <c r="Y12" s="486"/>
      <c r="Z12" s="486"/>
      <c r="AA12" s="486"/>
      <c r="AB12" s="560"/>
      <c r="AC12" s="561" t="s">
        <v>132</v>
      </c>
      <c r="AD12" s="562"/>
      <c r="AE12" s="562"/>
      <c r="AF12" s="562"/>
      <c r="AG12" s="563"/>
      <c r="AH12" s="561" t="s">
        <v>133</v>
      </c>
      <c r="AI12" s="562"/>
      <c r="AJ12" s="562"/>
      <c r="AK12" s="562"/>
      <c r="AL12" s="564"/>
      <c r="AM12" s="497" t="s">
        <v>134</v>
      </c>
      <c r="AN12" s="402"/>
      <c r="AO12" s="402"/>
      <c r="AP12" s="402"/>
      <c r="AQ12" s="402"/>
      <c r="AR12" s="402"/>
      <c r="AS12" s="402"/>
      <c r="AT12" s="403"/>
      <c r="AU12" s="485" t="s">
        <v>94</v>
      </c>
      <c r="AV12" s="486"/>
      <c r="AW12" s="486"/>
      <c r="AX12" s="486"/>
      <c r="AY12" s="408" t="s">
        <v>135</v>
      </c>
      <c r="AZ12" s="409"/>
      <c r="BA12" s="409"/>
      <c r="BB12" s="409"/>
      <c r="BC12" s="409"/>
      <c r="BD12" s="409"/>
      <c r="BE12" s="409"/>
      <c r="BF12" s="409"/>
      <c r="BG12" s="409"/>
      <c r="BH12" s="409"/>
      <c r="BI12" s="409"/>
      <c r="BJ12" s="409"/>
      <c r="BK12" s="409"/>
      <c r="BL12" s="409"/>
      <c r="BM12" s="410"/>
      <c r="BN12" s="428">
        <v>139149</v>
      </c>
      <c r="BO12" s="429"/>
      <c r="BP12" s="429"/>
      <c r="BQ12" s="429"/>
      <c r="BR12" s="429"/>
      <c r="BS12" s="429"/>
      <c r="BT12" s="429"/>
      <c r="BU12" s="430"/>
      <c r="BV12" s="428">
        <v>133314</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137</v>
      </c>
      <c r="CU12" s="542"/>
      <c r="CV12" s="542"/>
      <c r="CW12" s="542"/>
      <c r="CX12" s="542"/>
      <c r="CY12" s="542"/>
      <c r="CZ12" s="542"/>
      <c r="DA12" s="543"/>
      <c r="DB12" s="541" t="s">
        <v>138</v>
      </c>
      <c r="DC12" s="542"/>
      <c r="DD12" s="542"/>
      <c r="DE12" s="542"/>
      <c r="DF12" s="542"/>
      <c r="DG12" s="542"/>
      <c r="DH12" s="542"/>
      <c r="DI12" s="543"/>
      <c r="DJ12" s="186"/>
      <c r="DK12" s="186"/>
      <c r="DL12" s="186"/>
      <c r="DM12" s="186"/>
      <c r="DN12" s="186"/>
      <c r="DO12" s="186"/>
    </row>
    <row r="13" spans="1:119" ht="18.75" customHeight="1" x14ac:dyDescent="0.2">
      <c r="A13" s="187"/>
      <c r="B13" s="547"/>
      <c r="C13" s="548"/>
      <c r="D13" s="548"/>
      <c r="E13" s="548"/>
      <c r="F13" s="548"/>
      <c r="G13" s="548"/>
      <c r="H13" s="548"/>
      <c r="I13" s="548"/>
      <c r="J13" s="548"/>
      <c r="K13" s="549"/>
      <c r="L13" s="197"/>
      <c r="M13" s="528" t="s">
        <v>139</v>
      </c>
      <c r="N13" s="529"/>
      <c r="O13" s="529"/>
      <c r="P13" s="529"/>
      <c r="Q13" s="530"/>
      <c r="R13" s="531">
        <v>14659</v>
      </c>
      <c r="S13" s="532"/>
      <c r="T13" s="532"/>
      <c r="U13" s="532"/>
      <c r="V13" s="533"/>
      <c r="W13" s="519" t="s">
        <v>140</v>
      </c>
      <c r="X13" s="441"/>
      <c r="Y13" s="441"/>
      <c r="Z13" s="441"/>
      <c r="AA13" s="441"/>
      <c r="AB13" s="442"/>
      <c r="AC13" s="404">
        <v>230</v>
      </c>
      <c r="AD13" s="405"/>
      <c r="AE13" s="405"/>
      <c r="AF13" s="405"/>
      <c r="AG13" s="406"/>
      <c r="AH13" s="404">
        <v>263</v>
      </c>
      <c r="AI13" s="405"/>
      <c r="AJ13" s="405"/>
      <c r="AK13" s="405"/>
      <c r="AL13" s="407"/>
      <c r="AM13" s="497" t="s">
        <v>141</v>
      </c>
      <c r="AN13" s="402"/>
      <c r="AO13" s="402"/>
      <c r="AP13" s="402"/>
      <c r="AQ13" s="402"/>
      <c r="AR13" s="402"/>
      <c r="AS13" s="402"/>
      <c r="AT13" s="403"/>
      <c r="AU13" s="485" t="s">
        <v>142</v>
      </c>
      <c r="AV13" s="486"/>
      <c r="AW13" s="486"/>
      <c r="AX13" s="486"/>
      <c r="AY13" s="408" t="s">
        <v>143</v>
      </c>
      <c r="AZ13" s="409"/>
      <c r="BA13" s="409"/>
      <c r="BB13" s="409"/>
      <c r="BC13" s="409"/>
      <c r="BD13" s="409"/>
      <c r="BE13" s="409"/>
      <c r="BF13" s="409"/>
      <c r="BG13" s="409"/>
      <c r="BH13" s="409"/>
      <c r="BI13" s="409"/>
      <c r="BJ13" s="409"/>
      <c r="BK13" s="409"/>
      <c r="BL13" s="409"/>
      <c r="BM13" s="410"/>
      <c r="BN13" s="428">
        <v>4796</v>
      </c>
      <c r="BO13" s="429"/>
      <c r="BP13" s="429"/>
      <c r="BQ13" s="429"/>
      <c r="BR13" s="429"/>
      <c r="BS13" s="429"/>
      <c r="BT13" s="429"/>
      <c r="BU13" s="430"/>
      <c r="BV13" s="428">
        <v>-104206</v>
      </c>
      <c r="BW13" s="429"/>
      <c r="BX13" s="429"/>
      <c r="BY13" s="429"/>
      <c r="BZ13" s="429"/>
      <c r="CA13" s="429"/>
      <c r="CB13" s="429"/>
      <c r="CC13" s="430"/>
      <c r="CD13" s="437" t="s">
        <v>144</v>
      </c>
      <c r="CE13" s="438"/>
      <c r="CF13" s="438"/>
      <c r="CG13" s="438"/>
      <c r="CH13" s="438"/>
      <c r="CI13" s="438"/>
      <c r="CJ13" s="438"/>
      <c r="CK13" s="438"/>
      <c r="CL13" s="438"/>
      <c r="CM13" s="438"/>
      <c r="CN13" s="438"/>
      <c r="CO13" s="438"/>
      <c r="CP13" s="438"/>
      <c r="CQ13" s="438"/>
      <c r="CR13" s="438"/>
      <c r="CS13" s="439"/>
      <c r="CT13" s="398">
        <v>11.8</v>
      </c>
      <c r="CU13" s="399"/>
      <c r="CV13" s="399"/>
      <c r="CW13" s="399"/>
      <c r="CX13" s="399"/>
      <c r="CY13" s="399"/>
      <c r="CZ13" s="399"/>
      <c r="DA13" s="400"/>
      <c r="DB13" s="398">
        <v>11.9</v>
      </c>
      <c r="DC13" s="399"/>
      <c r="DD13" s="399"/>
      <c r="DE13" s="399"/>
      <c r="DF13" s="399"/>
      <c r="DG13" s="399"/>
      <c r="DH13" s="399"/>
      <c r="DI13" s="400"/>
      <c r="DJ13" s="186"/>
      <c r="DK13" s="186"/>
      <c r="DL13" s="186"/>
      <c r="DM13" s="186"/>
      <c r="DN13" s="186"/>
      <c r="DO13" s="186"/>
    </row>
    <row r="14" spans="1:119" ht="18.75" customHeight="1" thickBot="1" x14ac:dyDescent="0.25">
      <c r="A14" s="187"/>
      <c r="B14" s="547"/>
      <c r="C14" s="548"/>
      <c r="D14" s="548"/>
      <c r="E14" s="548"/>
      <c r="F14" s="548"/>
      <c r="G14" s="548"/>
      <c r="H14" s="548"/>
      <c r="I14" s="548"/>
      <c r="J14" s="548"/>
      <c r="K14" s="549"/>
      <c r="L14" s="521" t="s">
        <v>145</v>
      </c>
      <c r="M14" s="565"/>
      <c r="N14" s="565"/>
      <c r="O14" s="565"/>
      <c r="P14" s="565"/>
      <c r="Q14" s="566"/>
      <c r="R14" s="531">
        <v>15076</v>
      </c>
      <c r="S14" s="532"/>
      <c r="T14" s="532"/>
      <c r="U14" s="532"/>
      <c r="V14" s="533"/>
      <c r="W14" s="534"/>
      <c r="X14" s="444"/>
      <c r="Y14" s="444"/>
      <c r="Z14" s="444"/>
      <c r="AA14" s="444"/>
      <c r="AB14" s="445"/>
      <c r="AC14" s="524">
        <v>3.2</v>
      </c>
      <c r="AD14" s="525"/>
      <c r="AE14" s="525"/>
      <c r="AF14" s="525"/>
      <c r="AG14" s="526"/>
      <c r="AH14" s="524">
        <v>3.5</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146</v>
      </c>
      <c r="CE14" s="435"/>
      <c r="CF14" s="435"/>
      <c r="CG14" s="435"/>
      <c r="CH14" s="435"/>
      <c r="CI14" s="435"/>
      <c r="CJ14" s="435"/>
      <c r="CK14" s="435"/>
      <c r="CL14" s="435"/>
      <c r="CM14" s="435"/>
      <c r="CN14" s="435"/>
      <c r="CO14" s="435"/>
      <c r="CP14" s="435"/>
      <c r="CQ14" s="435"/>
      <c r="CR14" s="435"/>
      <c r="CS14" s="436"/>
      <c r="CT14" s="535">
        <v>104.3</v>
      </c>
      <c r="CU14" s="536"/>
      <c r="CV14" s="536"/>
      <c r="CW14" s="536"/>
      <c r="CX14" s="536"/>
      <c r="CY14" s="536"/>
      <c r="CZ14" s="536"/>
      <c r="DA14" s="537"/>
      <c r="DB14" s="535">
        <v>103.5</v>
      </c>
      <c r="DC14" s="536"/>
      <c r="DD14" s="536"/>
      <c r="DE14" s="536"/>
      <c r="DF14" s="536"/>
      <c r="DG14" s="536"/>
      <c r="DH14" s="536"/>
      <c r="DI14" s="537"/>
      <c r="DJ14" s="186"/>
      <c r="DK14" s="186"/>
      <c r="DL14" s="186"/>
      <c r="DM14" s="186"/>
      <c r="DN14" s="186"/>
      <c r="DO14" s="186"/>
    </row>
    <row r="15" spans="1:119" ht="18.75" customHeight="1" x14ac:dyDescent="0.2">
      <c r="A15" s="187"/>
      <c r="B15" s="547"/>
      <c r="C15" s="548"/>
      <c r="D15" s="548"/>
      <c r="E15" s="548"/>
      <c r="F15" s="548"/>
      <c r="G15" s="548"/>
      <c r="H15" s="548"/>
      <c r="I15" s="548"/>
      <c r="J15" s="548"/>
      <c r="K15" s="549"/>
      <c r="L15" s="197"/>
      <c r="M15" s="528" t="s">
        <v>139</v>
      </c>
      <c r="N15" s="529"/>
      <c r="O15" s="529"/>
      <c r="P15" s="529"/>
      <c r="Q15" s="530"/>
      <c r="R15" s="531">
        <v>14835</v>
      </c>
      <c r="S15" s="532"/>
      <c r="T15" s="532"/>
      <c r="U15" s="532"/>
      <c r="V15" s="533"/>
      <c r="W15" s="519" t="s">
        <v>147</v>
      </c>
      <c r="X15" s="441"/>
      <c r="Y15" s="441"/>
      <c r="Z15" s="441"/>
      <c r="AA15" s="441"/>
      <c r="AB15" s="442"/>
      <c r="AC15" s="404">
        <v>2537</v>
      </c>
      <c r="AD15" s="405"/>
      <c r="AE15" s="405"/>
      <c r="AF15" s="405"/>
      <c r="AG15" s="406"/>
      <c r="AH15" s="404">
        <v>3072</v>
      </c>
      <c r="AI15" s="405"/>
      <c r="AJ15" s="405"/>
      <c r="AK15" s="405"/>
      <c r="AL15" s="407"/>
      <c r="AM15" s="497"/>
      <c r="AN15" s="402"/>
      <c r="AO15" s="402"/>
      <c r="AP15" s="402"/>
      <c r="AQ15" s="402"/>
      <c r="AR15" s="402"/>
      <c r="AS15" s="402"/>
      <c r="AT15" s="403"/>
      <c r="AU15" s="485"/>
      <c r="AV15" s="486"/>
      <c r="AW15" s="486"/>
      <c r="AX15" s="486"/>
      <c r="AY15" s="420" t="s">
        <v>148</v>
      </c>
      <c r="AZ15" s="421"/>
      <c r="BA15" s="421"/>
      <c r="BB15" s="421"/>
      <c r="BC15" s="421"/>
      <c r="BD15" s="421"/>
      <c r="BE15" s="421"/>
      <c r="BF15" s="421"/>
      <c r="BG15" s="421"/>
      <c r="BH15" s="421"/>
      <c r="BI15" s="421"/>
      <c r="BJ15" s="421"/>
      <c r="BK15" s="421"/>
      <c r="BL15" s="421"/>
      <c r="BM15" s="422"/>
      <c r="BN15" s="423">
        <v>1991015</v>
      </c>
      <c r="BO15" s="424"/>
      <c r="BP15" s="424"/>
      <c r="BQ15" s="424"/>
      <c r="BR15" s="424"/>
      <c r="BS15" s="424"/>
      <c r="BT15" s="424"/>
      <c r="BU15" s="425"/>
      <c r="BV15" s="423">
        <v>2045340</v>
      </c>
      <c r="BW15" s="424"/>
      <c r="BX15" s="424"/>
      <c r="BY15" s="424"/>
      <c r="BZ15" s="424"/>
      <c r="CA15" s="424"/>
      <c r="CB15" s="424"/>
      <c r="CC15" s="425"/>
      <c r="CD15" s="538" t="s">
        <v>149</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7"/>
      <c r="C16" s="548"/>
      <c r="D16" s="548"/>
      <c r="E16" s="548"/>
      <c r="F16" s="548"/>
      <c r="G16" s="548"/>
      <c r="H16" s="548"/>
      <c r="I16" s="548"/>
      <c r="J16" s="548"/>
      <c r="K16" s="549"/>
      <c r="L16" s="521" t="s">
        <v>150</v>
      </c>
      <c r="M16" s="522"/>
      <c r="N16" s="522"/>
      <c r="O16" s="522"/>
      <c r="P16" s="522"/>
      <c r="Q16" s="523"/>
      <c r="R16" s="516" t="s">
        <v>151</v>
      </c>
      <c r="S16" s="517"/>
      <c r="T16" s="517"/>
      <c r="U16" s="517"/>
      <c r="V16" s="518"/>
      <c r="W16" s="534"/>
      <c r="X16" s="444"/>
      <c r="Y16" s="444"/>
      <c r="Z16" s="444"/>
      <c r="AA16" s="444"/>
      <c r="AB16" s="445"/>
      <c r="AC16" s="524">
        <v>35.799999999999997</v>
      </c>
      <c r="AD16" s="525"/>
      <c r="AE16" s="525"/>
      <c r="AF16" s="525"/>
      <c r="AG16" s="526"/>
      <c r="AH16" s="524">
        <v>40.6</v>
      </c>
      <c r="AI16" s="525"/>
      <c r="AJ16" s="525"/>
      <c r="AK16" s="525"/>
      <c r="AL16" s="527"/>
      <c r="AM16" s="497"/>
      <c r="AN16" s="402"/>
      <c r="AO16" s="402"/>
      <c r="AP16" s="402"/>
      <c r="AQ16" s="402"/>
      <c r="AR16" s="402"/>
      <c r="AS16" s="402"/>
      <c r="AT16" s="403"/>
      <c r="AU16" s="485"/>
      <c r="AV16" s="486"/>
      <c r="AW16" s="486"/>
      <c r="AX16" s="486"/>
      <c r="AY16" s="408" t="s">
        <v>152</v>
      </c>
      <c r="AZ16" s="409"/>
      <c r="BA16" s="409"/>
      <c r="BB16" s="409"/>
      <c r="BC16" s="409"/>
      <c r="BD16" s="409"/>
      <c r="BE16" s="409"/>
      <c r="BF16" s="409"/>
      <c r="BG16" s="409"/>
      <c r="BH16" s="409"/>
      <c r="BI16" s="409"/>
      <c r="BJ16" s="409"/>
      <c r="BK16" s="409"/>
      <c r="BL16" s="409"/>
      <c r="BM16" s="410"/>
      <c r="BN16" s="428">
        <v>3177245</v>
      </c>
      <c r="BO16" s="429"/>
      <c r="BP16" s="429"/>
      <c r="BQ16" s="429"/>
      <c r="BR16" s="429"/>
      <c r="BS16" s="429"/>
      <c r="BT16" s="429"/>
      <c r="BU16" s="430"/>
      <c r="BV16" s="428">
        <v>3130747</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5">
      <c r="A17" s="187"/>
      <c r="B17" s="550"/>
      <c r="C17" s="551"/>
      <c r="D17" s="551"/>
      <c r="E17" s="551"/>
      <c r="F17" s="551"/>
      <c r="G17" s="551"/>
      <c r="H17" s="551"/>
      <c r="I17" s="551"/>
      <c r="J17" s="551"/>
      <c r="K17" s="552"/>
      <c r="L17" s="202"/>
      <c r="M17" s="513" t="s">
        <v>153</v>
      </c>
      <c r="N17" s="514"/>
      <c r="O17" s="514"/>
      <c r="P17" s="514"/>
      <c r="Q17" s="515"/>
      <c r="R17" s="516" t="s">
        <v>154</v>
      </c>
      <c r="S17" s="517"/>
      <c r="T17" s="517"/>
      <c r="U17" s="517"/>
      <c r="V17" s="518"/>
      <c r="W17" s="519" t="s">
        <v>155</v>
      </c>
      <c r="X17" s="441"/>
      <c r="Y17" s="441"/>
      <c r="Z17" s="441"/>
      <c r="AA17" s="441"/>
      <c r="AB17" s="442"/>
      <c r="AC17" s="404">
        <v>4316</v>
      </c>
      <c r="AD17" s="405"/>
      <c r="AE17" s="405"/>
      <c r="AF17" s="405"/>
      <c r="AG17" s="406"/>
      <c r="AH17" s="404">
        <v>4223</v>
      </c>
      <c r="AI17" s="405"/>
      <c r="AJ17" s="405"/>
      <c r="AK17" s="405"/>
      <c r="AL17" s="407"/>
      <c r="AM17" s="497"/>
      <c r="AN17" s="402"/>
      <c r="AO17" s="402"/>
      <c r="AP17" s="402"/>
      <c r="AQ17" s="402"/>
      <c r="AR17" s="402"/>
      <c r="AS17" s="402"/>
      <c r="AT17" s="403"/>
      <c r="AU17" s="485"/>
      <c r="AV17" s="486"/>
      <c r="AW17" s="486"/>
      <c r="AX17" s="486"/>
      <c r="AY17" s="408" t="s">
        <v>156</v>
      </c>
      <c r="AZ17" s="409"/>
      <c r="BA17" s="409"/>
      <c r="BB17" s="409"/>
      <c r="BC17" s="409"/>
      <c r="BD17" s="409"/>
      <c r="BE17" s="409"/>
      <c r="BF17" s="409"/>
      <c r="BG17" s="409"/>
      <c r="BH17" s="409"/>
      <c r="BI17" s="409"/>
      <c r="BJ17" s="409"/>
      <c r="BK17" s="409"/>
      <c r="BL17" s="409"/>
      <c r="BM17" s="410"/>
      <c r="BN17" s="428">
        <v>2527937</v>
      </c>
      <c r="BO17" s="429"/>
      <c r="BP17" s="429"/>
      <c r="BQ17" s="429"/>
      <c r="BR17" s="429"/>
      <c r="BS17" s="429"/>
      <c r="BT17" s="429"/>
      <c r="BU17" s="430"/>
      <c r="BV17" s="428">
        <v>2607570</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5">
      <c r="A18" s="187"/>
      <c r="B18" s="490" t="s">
        <v>157</v>
      </c>
      <c r="C18" s="491"/>
      <c r="D18" s="491"/>
      <c r="E18" s="492"/>
      <c r="F18" s="492"/>
      <c r="G18" s="492"/>
      <c r="H18" s="492"/>
      <c r="I18" s="492"/>
      <c r="J18" s="492"/>
      <c r="K18" s="492"/>
      <c r="L18" s="493">
        <v>18.16</v>
      </c>
      <c r="M18" s="493"/>
      <c r="N18" s="493"/>
      <c r="O18" s="493"/>
      <c r="P18" s="493"/>
      <c r="Q18" s="493"/>
      <c r="R18" s="494"/>
      <c r="S18" s="494"/>
      <c r="T18" s="494"/>
      <c r="U18" s="494"/>
      <c r="V18" s="495"/>
      <c r="W18" s="509"/>
      <c r="X18" s="510"/>
      <c r="Y18" s="510"/>
      <c r="Z18" s="510"/>
      <c r="AA18" s="510"/>
      <c r="AB18" s="520"/>
      <c r="AC18" s="392">
        <v>60.9</v>
      </c>
      <c r="AD18" s="393"/>
      <c r="AE18" s="393"/>
      <c r="AF18" s="393"/>
      <c r="AG18" s="496"/>
      <c r="AH18" s="392">
        <v>55.9</v>
      </c>
      <c r="AI18" s="393"/>
      <c r="AJ18" s="393"/>
      <c r="AK18" s="393"/>
      <c r="AL18" s="394"/>
      <c r="AM18" s="497"/>
      <c r="AN18" s="402"/>
      <c r="AO18" s="402"/>
      <c r="AP18" s="402"/>
      <c r="AQ18" s="402"/>
      <c r="AR18" s="402"/>
      <c r="AS18" s="402"/>
      <c r="AT18" s="403"/>
      <c r="AU18" s="485"/>
      <c r="AV18" s="486"/>
      <c r="AW18" s="486"/>
      <c r="AX18" s="486"/>
      <c r="AY18" s="408" t="s">
        <v>158</v>
      </c>
      <c r="AZ18" s="409"/>
      <c r="BA18" s="409"/>
      <c r="BB18" s="409"/>
      <c r="BC18" s="409"/>
      <c r="BD18" s="409"/>
      <c r="BE18" s="409"/>
      <c r="BF18" s="409"/>
      <c r="BG18" s="409"/>
      <c r="BH18" s="409"/>
      <c r="BI18" s="409"/>
      <c r="BJ18" s="409"/>
      <c r="BK18" s="409"/>
      <c r="BL18" s="409"/>
      <c r="BM18" s="410"/>
      <c r="BN18" s="428">
        <v>3329904</v>
      </c>
      <c r="BO18" s="429"/>
      <c r="BP18" s="429"/>
      <c r="BQ18" s="429"/>
      <c r="BR18" s="429"/>
      <c r="BS18" s="429"/>
      <c r="BT18" s="429"/>
      <c r="BU18" s="430"/>
      <c r="BV18" s="428">
        <v>3270514</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5">
      <c r="A19" s="187"/>
      <c r="B19" s="490" t="s">
        <v>159</v>
      </c>
      <c r="C19" s="491"/>
      <c r="D19" s="491"/>
      <c r="E19" s="492"/>
      <c r="F19" s="492"/>
      <c r="G19" s="492"/>
      <c r="H19" s="492"/>
      <c r="I19" s="492"/>
      <c r="J19" s="492"/>
      <c r="K19" s="492"/>
      <c r="L19" s="498">
        <v>812</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160</v>
      </c>
      <c r="AZ19" s="409"/>
      <c r="BA19" s="409"/>
      <c r="BB19" s="409"/>
      <c r="BC19" s="409"/>
      <c r="BD19" s="409"/>
      <c r="BE19" s="409"/>
      <c r="BF19" s="409"/>
      <c r="BG19" s="409"/>
      <c r="BH19" s="409"/>
      <c r="BI19" s="409"/>
      <c r="BJ19" s="409"/>
      <c r="BK19" s="409"/>
      <c r="BL19" s="409"/>
      <c r="BM19" s="410"/>
      <c r="BN19" s="428">
        <v>4570149</v>
      </c>
      <c r="BO19" s="429"/>
      <c r="BP19" s="429"/>
      <c r="BQ19" s="429"/>
      <c r="BR19" s="429"/>
      <c r="BS19" s="429"/>
      <c r="BT19" s="429"/>
      <c r="BU19" s="430"/>
      <c r="BV19" s="428">
        <v>4457230</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5">
      <c r="A20" s="187"/>
      <c r="B20" s="490" t="s">
        <v>161</v>
      </c>
      <c r="C20" s="491"/>
      <c r="D20" s="491"/>
      <c r="E20" s="492"/>
      <c r="F20" s="492"/>
      <c r="G20" s="492"/>
      <c r="H20" s="492"/>
      <c r="I20" s="492"/>
      <c r="J20" s="492"/>
      <c r="K20" s="492"/>
      <c r="L20" s="498">
        <v>4713</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2">
      <c r="A21" s="187"/>
      <c r="B21" s="487" t="s">
        <v>162</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5">
      <c r="A22" s="187"/>
      <c r="B22" s="457" t="s">
        <v>163</v>
      </c>
      <c r="C22" s="458"/>
      <c r="D22" s="459"/>
      <c r="E22" s="466" t="s">
        <v>1</v>
      </c>
      <c r="F22" s="441"/>
      <c r="G22" s="441"/>
      <c r="H22" s="441"/>
      <c r="I22" s="441"/>
      <c r="J22" s="441"/>
      <c r="K22" s="442"/>
      <c r="L22" s="466" t="s">
        <v>164</v>
      </c>
      <c r="M22" s="441"/>
      <c r="N22" s="441"/>
      <c r="O22" s="441"/>
      <c r="P22" s="442"/>
      <c r="Q22" s="451" t="s">
        <v>165</v>
      </c>
      <c r="R22" s="452"/>
      <c r="S22" s="452"/>
      <c r="T22" s="452"/>
      <c r="U22" s="452"/>
      <c r="V22" s="467"/>
      <c r="W22" s="469" t="s">
        <v>166</v>
      </c>
      <c r="X22" s="458"/>
      <c r="Y22" s="459"/>
      <c r="Z22" s="466" t="s">
        <v>1</v>
      </c>
      <c r="AA22" s="441"/>
      <c r="AB22" s="441"/>
      <c r="AC22" s="441"/>
      <c r="AD22" s="441"/>
      <c r="AE22" s="441"/>
      <c r="AF22" s="441"/>
      <c r="AG22" s="442"/>
      <c r="AH22" s="440" t="s">
        <v>167</v>
      </c>
      <c r="AI22" s="441"/>
      <c r="AJ22" s="441"/>
      <c r="AK22" s="441"/>
      <c r="AL22" s="442"/>
      <c r="AM22" s="440" t="s">
        <v>168</v>
      </c>
      <c r="AN22" s="446"/>
      <c r="AO22" s="446"/>
      <c r="AP22" s="446"/>
      <c r="AQ22" s="446"/>
      <c r="AR22" s="447"/>
      <c r="AS22" s="451" t="s">
        <v>165</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2">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169</v>
      </c>
      <c r="AZ23" s="421"/>
      <c r="BA23" s="421"/>
      <c r="BB23" s="421"/>
      <c r="BC23" s="421"/>
      <c r="BD23" s="421"/>
      <c r="BE23" s="421"/>
      <c r="BF23" s="421"/>
      <c r="BG23" s="421"/>
      <c r="BH23" s="421"/>
      <c r="BI23" s="421"/>
      <c r="BJ23" s="421"/>
      <c r="BK23" s="421"/>
      <c r="BL23" s="421"/>
      <c r="BM23" s="422"/>
      <c r="BN23" s="428">
        <v>6290231</v>
      </c>
      <c r="BO23" s="429"/>
      <c r="BP23" s="429"/>
      <c r="BQ23" s="429"/>
      <c r="BR23" s="429"/>
      <c r="BS23" s="429"/>
      <c r="BT23" s="429"/>
      <c r="BU23" s="430"/>
      <c r="BV23" s="428">
        <v>6374050</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5">
      <c r="A24" s="187"/>
      <c r="B24" s="460"/>
      <c r="C24" s="461"/>
      <c r="D24" s="462"/>
      <c r="E24" s="401" t="s">
        <v>170</v>
      </c>
      <c r="F24" s="402"/>
      <c r="G24" s="402"/>
      <c r="H24" s="402"/>
      <c r="I24" s="402"/>
      <c r="J24" s="402"/>
      <c r="K24" s="403"/>
      <c r="L24" s="404">
        <v>1</v>
      </c>
      <c r="M24" s="405"/>
      <c r="N24" s="405"/>
      <c r="O24" s="405"/>
      <c r="P24" s="406"/>
      <c r="Q24" s="404">
        <v>7200</v>
      </c>
      <c r="R24" s="405"/>
      <c r="S24" s="405"/>
      <c r="T24" s="405"/>
      <c r="U24" s="405"/>
      <c r="V24" s="406"/>
      <c r="W24" s="470"/>
      <c r="X24" s="461"/>
      <c r="Y24" s="462"/>
      <c r="Z24" s="401" t="s">
        <v>171</v>
      </c>
      <c r="AA24" s="402"/>
      <c r="AB24" s="402"/>
      <c r="AC24" s="402"/>
      <c r="AD24" s="402"/>
      <c r="AE24" s="402"/>
      <c r="AF24" s="402"/>
      <c r="AG24" s="403"/>
      <c r="AH24" s="404">
        <v>130</v>
      </c>
      <c r="AI24" s="405"/>
      <c r="AJ24" s="405"/>
      <c r="AK24" s="405"/>
      <c r="AL24" s="406"/>
      <c r="AM24" s="404">
        <v>374400</v>
      </c>
      <c r="AN24" s="405"/>
      <c r="AO24" s="405"/>
      <c r="AP24" s="405"/>
      <c r="AQ24" s="405"/>
      <c r="AR24" s="406"/>
      <c r="AS24" s="404">
        <v>2880</v>
      </c>
      <c r="AT24" s="405"/>
      <c r="AU24" s="405"/>
      <c r="AV24" s="405"/>
      <c r="AW24" s="405"/>
      <c r="AX24" s="407"/>
      <c r="AY24" s="395" t="s">
        <v>172</v>
      </c>
      <c r="AZ24" s="396"/>
      <c r="BA24" s="396"/>
      <c r="BB24" s="396"/>
      <c r="BC24" s="396"/>
      <c r="BD24" s="396"/>
      <c r="BE24" s="396"/>
      <c r="BF24" s="396"/>
      <c r="BG24" s="396"/>
      <c r="BH24" s="396"/>
      <c r="BI24" s="396"/>
      <c r="BJ24" s="396"/>
      <c r="BK24" s="396"/>
      <c r="BL24" s="396"/>
      <c r="BM24" s="397"/>
      <c r="BN24" s="428">
        <v>1903519</v>
      </c>
      <c r="BO24" s="429"/>
      <c r="BP24" s="429"/>
      <c r="BQ24" s="429"/>
      <c r="BR24" s="429"/>
      <c r="BS24" s="429"/>
      <c r="BT24" s="429"/>
      <c r="BU24" s="430"/>
      <c r="BV24" s="428">
        <v>2152950</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2">
      <c r="A25" s="187"/>
      <c r="B25" s="460"/>
      <c r="C25" s="461"/>
      <c r="D25" s="462"/>
      <c r="E25" s="401" t="s">
        <v>173</v>
      </c>
      <c r="F25" s="402"/>
      <c r="G25" s="402"/>
      <c r="H25" s="402"/>
      <c r="I25" s="402"/>
      <c r="J25" s="402"/>
      <c r="K25" s="403"/>
      <c r="L25" s="404">
        <v>1</v>
      </c>
      <c r="M25" s="405"/>
      <c r="N25" s="405"/>
      <c r="O25" s="405"/>
      <c r="P25" s="406"/>
      <c r="Q25" s="404">
        <v>5900</v>
      </c>
      <c r="R25" s="405"/>
      <c r="S25" s="405"/>
      <c r="T25" s="405"/>
      <c r="U25" s="405"/>
      <c r="V25" s="406"/>
      <c r="W25" s="470"/>
      <c r="X25" s="461"/>
      <c r="Y25" s="462"/>
      <c r="Z25" s="401" t="s">
        <v>174</v>
      </c>
      <c r="AA25" s="402"/>
      <c r="AB25" s="402"/>
      <c r="AC25" s="402"/>
      <c r="AD25" s="402"/>
      <c r="AE25" s="402"/>
      <c r="AF25" s="402"/>
      <c r="AG25" s="403"/>
      <c r="AH25" s="404" t="s">
        <v>137</v>
      </c>
      <c r="AI25" s="405"/>
      <c r="AJ25" s="405"/>
      <c r="AK25" s="405"/>
      <c r="AL25" s="406"/>
      <c r="AM25" s="404" t="s">
        <v>175</v>
      </c>
      <c r="AN25" s="405"/>
      <c r="AO25" s="405"/>
      <c r="AP25" s="405"/>
      <c r="AQ25" s="405"/>
      <c r="AR25" s="406"/>
      <c r="AS25" s="404" t="s">
        <v>137</v>
      </c>
      <c r="AT25" s="405"/>
      <c r="AU25" s="405"/>
      <c r="AV25" s="405"/>
      <c r="AW25" s="405"/>
      <c r="AX25" s="407"/>
      <c r="AY25" s="420" t="s">
        <v>176</v>
      </c>
      <c r="AZ25" s="421"/>
      <c r="BA25" s="421"/>
      <c r="BB25" s="421"/>
      <c r="BC25" s="421"/>
      <c r="BD25" s="421"/>
      <c r="BE25" s="421"/>
      <c r="BF25" s="421"/>
      <c r="BG25" s="421"/>
      <c r="BH25" s="421"/>
      <c r="BI25" s="421"/>
      <c r="BJ25" s="421"/>
      <c r="BK25" s="421"/>
      <c r="BL25" s="421"/>
      <c r="BM25" s="422"/>
      <c r="BN25" s="423" t="s">
        <v>137</v>
      </c>
      <c r="BO25" s="424"/>
      <c r="BP25" s="424"/>
      <c r="BQ25" s="424"/>
      <c r="BR25" s="424"/>
      <c r="BS25" s="424"/>
      <c r="BT25" s="424"/>
      <c r="BU25" s="425"/>
      <c r="BV25" s="423" t="s">
        <v>175</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2">
      <c r="A26" s="187"/>
      <c r="B26" s="460"/>
      <c r="C26" s="461"/>
      <c r="D26" s="462"/>
      <c r="E26" s="401" t="s">
        <v>177</v>
      </c>
      <c r="F26" s="402"/>
      <c r="G26" s="402"/>
      <c r="H26" s="402"/>
      <c r="I26" s="402"/>
      <c r="J26" s="402"/>
      <c r="K26" s="403"/>
      <c r="L26" s="404">
        <v>1</v>
      </c>
      <c r="M26" s="405"/>
      <c r="N26" s="405"/>
      <c r="O26" s="405"/>
      <c r="P26" s="406"/>
      <c r="Q26" s="404">
        <v>5400</v>
      </c>
      <c r="R26" s="405"/>
      <c r="S26" s="405"/>
      <c r="T26" s="405"/>
      <c r="U26" s="405"/>
      <c r="V26" s="406"/>
      <c r="W26" s="470"/>
      <c r="X26" s="461"/>
      <c r="Y26" s="462"/>
      <c r="Z26" s="401" t="s">
        <v>178</v>
      </c>
      <c r="AA26" s="483"/>
      <c r="AB26" s="483"/>
      <c r="AC26" s="483"/>
      <c r="AD26" s="483"/>
      <c r="AE26" s="483"/>
      <c r="AF26" s="483"/>
      <c r="AG26" s="484"/>
      <c r="AH26" s="404" t="s">
        <v>137</v>
      </c>
      <c r="AI26" s="405"/>
      <c r="AJ26" s="405"/>
      <c r="AK26" s="405"/>
      <c r="AL26" s="406"/>
      <c r="AM26" s="404" t="s">
        <v>137</v>
      </c>
      <c r="AN26" s="405"/>
      <c r="AO26" s="405"/>
      <c r="AP26" s="405"/>
      <c r="AQ26" s="405"/>
      <c r="AR26" s="406"/>
      <c r="AS26" s="404" t="s">
        <v>137</v>
      </c>
      <c r="AT26" s="405"/>
      <c r="AU26" s="405"/>
      <c r="AV26" s="405"/>
      <c r="AW26" s="405"/>
      <c r="AX26" s="407"/>
      <c r="AY26" s="437" t="s">
        <v>179</v>
      </c>
      <c r="AZ26" s="438"/>
      <c r="BA26" s="438"/>
      <c r="BB26" s="438"/>
      <c r="BC26" s="438"/>
      <c r="BD26" s="438"/>
      <c r="BE26" s="438"/>
      <c r="BF26" s="438"/>
      <c r="BG26" s="438"/>
      <c r="BH26" s="438"/>
      <c r="BI26" s="438"/>
      <c r="BJ26" s="438"/>
      <c r="BK26" s="438"/>
      <c r="BL26" s="438"/>
      <c r="BM26" s="439"/>
      <c r="BN26" s="428" t="s">
        <v>180</v>
      </c>
      <c r="BO26" s="429"/>
      <c r="BP26" s="429"/>
      <c r="BQ26" s="429"/>
      <c r="BR26" s="429"/>
      <c r="BS26" s="429"/>
      <c r="BT26" s="429"/>
      <c r="BU26" s="430"/>
      <c r="BV26" s="428" t="s">
        <v>137</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5">
      <c r="A27" s="187"/>
      <c r="B27" s="460"/>
      <c r="C27" s="461"/>
      <c r="D27" s="462"/>
      <c r="E27" s="401" t="s">
        <v>181</v>
      </c>
      <c r="F27" s="402"/>
      <c r="G27" s="402"/>
      <c r="H27" s="402"/>
      <c r="I27" s="402"/>
      <c r="J27" s="402"/>
      <c r="K27" s="403"/>
      <c r="L27" s="404">
        <v>1</v>
      </c>
      <c r="M27" s="405"/>
      <c r="N27" s="405"/>
      <c r="O27" s="405"/>
      <c r="P27" s="406"/>
      <c r="Q27" s="404">
        <v>3050</v>
      </c>
      <c r="R27" s="405"/>
      <c r="S27" s="405"/>
      <c r="T27" s="405"/>
      <c r="U27" s="405"/>
      <c r="V27" s="406"/>
      <c r="W27" s="470"/>
      <c r="X27" s="461"/>
      <c r="Y27" s="462"/>
      <c r="Z27" s="401" t="s">
        <v>182</v>
      </c>
      <c r="AA27" s="402"/>
      <c r="AB27" s="402"/>
      <c r="AC27" s="402"/>
      <c r="AD27" s="402"/>
      <c r="AE27" s="402"/>
      <c r="AF27" s="402"/>
      <c r="AG27" s="403"/>
      <c r="AH27" s="404">
        <v>1</v>
      </c>
      <c r="AI27" s="405"/>
      <c r="AJ27" s="405"/>
      <c r="AK27" s="405"/>
      <c r="AL27" s="406"/>
      <c r="AM27" s="404" t="s">
        <v>183</v>
      </c>
      <c r="AN27" s="405"/>
      <c r="AO27" s="405"/>
      <c r="AP27" s="405"/>
      <c r="AQ27" s="405"/>
      <c r="AR27" s="406"/>
      <c r="AS27" s="404" t="s">
        <v>183</v>
      </c>
      <c r="AT27" s="405"/>
      <c r="AU27" s="405"/>
      <c r="AV27" s="405"/>
      <c r="AW27" s="405"/>
      <c r="AX27" s="407"/>
      <c r="AY27" s="434" t="s">
        <v>184</v>
      </c>
      <c r="AZ27" s="435"/>
      <c r="BA27" s="435"/>
      <c r="BB27" s="435"/>
      <c r="BC27" s="435"/>
      <c r="BD27" s="435"/>
      <c r="BE27" s="435"/>
      <c r="BF27" s="435"/>
      <c r="BG27" s="435"/>
      <c r="BH27" s="435"/>
      <c r="BI27" s="435"/>
      <c r="BJ27" s="435"/>
      <c r="BK27" s="435"/>
      <c r="BL27" s="435"/>
      <c r="BM27" s="436"/>
      <c r="BN27" s="431" t="s">
        <v>137</v>
      </c>
      <c r="BO27" s="432"/>
      <c r="BP27" s="432"/>
      <c r="BQ27" s="432"/>
      <c r="BR27" s="432"/>
      <c r="BS27" s="432"/>
      <c r="BT27" s="432"/>
      <c r="BU27" s="433"/>
      <c r="BV27" s="431" t="s">
        <v>137</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2">
      <c r="A28" s="187"/>
      <c r="B28" s="460"/>
      <c r="C28" s="461"/>
      <c r="D28" s="462"/>
      <c r="E28" s="401" t="s">
        <v>185</v>
      </c>
      <c r="F28" s="402"/>
      <c r="G28" s="402"/>
      <c r="H28" s="402"/>
      <c r="I28" s="402"/>
      <c r="J28" s="402"/>
      <c r="K28" s="403"/>
      <c r="L28" s="404">
        <v>1</v>
      </c>
      <c r="M28" s="405"/>
      <c r="N28" s="405"/>
      <c r="O28" s="405"/>
      <c r="P28" s="406"/>
      <c r="Q28" s="404">
        <v>2640</v>
      </c>
      <c r="R28" s="405"/>
      <c r="S28" s="405"/>
      <c r="T28" s="405"/>
      <c r="U28" s="405"/>
      <c r="V28" s="406"/>
      <c r="W28" s="470"/>
      <c r="X28" s="461"/>
      <c r="Y28" s="462"/>
      <c r="Z28" s="401" t="s">
        <v>186</v>
      </c>
      <c r="AA28" s="402"/>
      <c r="AB28" s="402"/>
      <c r="AC28" s="402"/>
      <c r="AD28" s="402"/>
      <c r="AE28" s="402"/>
      <c r="AF28" s="402"/>
      <c r="AG28" s="403"/>
      <c r="AH28" s="404" t="s">
        <v>138</v>
      </c>
      <c r="AI28" s="405"/>
      <c r="AJ28" s="405"/>
      <c r="AK28" s="405"/>
      <c r="AL28" s="406"/>
      <c r="AM28" s="404" t="s">
        <v>180</v>
      </c>
      <c r="AN28" s="405"/>
      <c r="AO28" s="405"/>
      <c r="AP28" s="405"/>
      <c r="AQ28" s="405"/>
      <c r="AR28" s="406"/>
      <c r="AS28" s="404" t="s">
        <v>137</v>
      </c>
      <c r="AT28" s="405"/>
      <c r="AU28" s="405"/>
      <c r="AV28" s="405"/>
      <c r="AW28" s="405"/>
      <c r="AX28" s="407"/>
      <c r="AY28" s="411" t="s">
        <v>187</v>
      </c>
      <c r="AZ28" s="412"/>
      <c r="BA28" s="412"/>
      <c r="BB28" s="413"/>
      <c r="BC28" s="420" t="s">
        <v>48</v>
      </c>
      <c r="BD28" s="421"/>
      <c r="BE28" s="421"/>
      <c r="BF28" s="421"/>
      <c r="BG28" s="421"/>
      <c r="BH28" s="421"/>
      <c r="BI28" s="421"/>
      <c r="BJ28" s="421"/>
      <c r="BK28" s="421"/>
      <c r="BL28" s="421"/>
      <c r="BM28" s="422"/>
      <c r="BN28" s="423">
        <v>371372</v>
      </c>
      <c r="BO28" s="424"/>
      <c r="BP28" s="424"/>
      <c r="BQ28" s="424"/>
      <c r="BR28" s="424"/>
      <c r="BS28" s="424"/>
      <c r="BT28" s="424"/>
      <c r="BU28" s="425"/>
      <c r="BV28" s="423">
        <v>263312</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2">
      <c r="A29" s="187"/>
      <c r="B29" s="460"/>
      <c r="C29" s="461"/>
      <c r="D29" s="462"/>
      <c r="E29" s="401" t="s">
        <v>188</v>
      </c>
      <c r="F29" s="402"/>
      <c r="G29" s="402"/>
      <c r="H29" s="402"/>
      <c r="I29" s="402"/>
      <c r="J29" s="402"/>
      <c r="K29" s="403"/>
      <c r="L29" s="404">
        <v>8</v>
      </c>
      <c r="M29" s="405"/>
      <c r="N29" s="405"/>
      <c r="O29" s="405"/>
      <c r="P29" s="406"/>
      <c r="Q29" s="404">
        <v>2430</v>
      </c>
      <c r="R29" s="405"/>
      <c r="S29" s="405"/>
      <c r="T29" s="405"/>
      <c r="U29" s="405"/>
      <c r="V29" s="406"/>
      <c r="W29" s="471"/>
      <c r="X29" s="472"/>
      <c r="Y29" s="473"/>
      <c r="Z29" s="401" t="s">
        <v>189</v>
      </c>
      <c r="AA29" s="402"/>
      <c r="AB29" s="402"/>
      <c r="AC29" s="402"/>
      <c r="AD29" s="402"/>
      <c r="AE29" s="402"/>
      <c r="AF29" s="402"/>
      <c r="AG29" s="403"/>
      <c r="AH29" s="404">
        <v>131</v>
      </c>
      <c r="AI29" s="405"/>
      <c r="AJ29" s="405"/>
      <c r="AK29" s="405"/>
      <c r="AL29" s="406"/>
      <c r="AM29" s="404">
        <v>378461</v>
      </c>
      <c r="AN29" s="405"/>
      <c r="AO29" s="405"/>
      <c r="AP29" s="405"/>
      <c r="AQ29" s="405"/>
      <c r="AR29" s="406"/>
      <c r="AS29" s="404">
        <v>2889</v>
      </c>
      <c r="AT29" s="405"/>
      <c r="AU29" s="405"/>
      <c r="AV29" s="405"/>
      <c r="AW29" s="405"/>
      <c r="AX29" s="407"/>
      <c r="AY29" s="414"/>
      <c r="AZ29" s="415"/>
      <c r="BA29" s="415"/>
      <c r="BB29" s="416"/>
      <c r="BC29" s="408" t="s">
        <v>190</v>
      </c>
      <c r="BD29" s="409"/>
      <c r="BE29" s="409"/>
      <c r="BF29" s="409"/>
      <c r="BG29" s="409"/>
      <c r="BH29" s="409"/>
      <c r="BI29" s="409"/>
      <c r="BJ29" s="409"/>
      <c r="BK29" s="409"/>
      <c r="BL29" s="409"/>
      <c r="BM29" s="410"/>
      <c r="BN29" s="428">
        <v>659</v>
      </c>
      <c r="BO29" s="429"/>
      <c r="BP29" s="429"/>
      <c r="BQ29" s="429"/>
      <c r="BR29" s="429"/>
      <c r="BS29" s="429"/>
      <c r="BT29" s="429"/>
      <c r="BU29" s="430"/>
      <c r="BV29" s="428">
        <v>659</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5">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191</v>
      </c>
      <c r="X30" s="481"/>
      <c r="Y30" s="481"/>
      <c r="Z30" s="481"/>
      <c r="AA30" s="481"/>
      <c r="AB30" s="481"/>
      <c r="AC30" s="481"/>
      <c r="AD30" s="481"/>
      <c r="AE30" s="481"/>
      <c r="AF30" s="481"/>
      <c r="AG30" s="482"/>
      <c r="AH30" s="392">
        <v>94</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43330</v>
      </c>
      <c r="BO30" s="432"/>
      <c r="BP30" s="432"/>
      <c r="BQ30" s="432"/>
      <c r="BR30" s="432"/>
      <c r="BS30" s="432"/>
      <c r="BT30" s="432"/>
      <c r="BU30" s="433"/>
      <c r="BV30" s="431">
        <v>43977</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1" t="s">
        <v>198</v>
      </c>
      <c r="D33" s="391"/>
      <c r="E33" s="390" t="s">
        <v>199</v>
      </c>
      <c r="F33" s="390"/>
      <c r="G33" s="390"/>
      <c r="H33" s="390"/>
      <c r="I33" s="390"/>
      <c r="J33" s="390"/>
      <c r="K33" s="390"/>
      <c r="L33" s="390"/>
      <c r="M33" s="390"/>
      <c r="N33" s="390"/>
      <c r="O33" s="390"/>
      <c r="P33" s="390"/>
      <c r="Q33" s="390"/>
      <c r="R33" s="390"/>
      <c r="S33" s="390"/>
      <c r="T33" s="216"/>
      <c r="U33" s="391" t="s">
        <v>200</v>
      </c>
      <c r="V33" s="391"/>
      <c r="W33" s="390" t="s">
        <v>199</v>
      </c>
      <c r="X33" s="390"/>
      <c r="Y33" s="390"/>
      <c r="Z33" s="390"/>
      <c r="AA33" s="390"/>
      <c r="AB33" s="390"/>
      <c r="AC33" s="390"/>
      <c r="AD33" s="390"/>
      <c r="AE33" s="390"/>
      <c r="AF33" s="390"/>
      <c r="AG33" s="390"/>
      <c r="AH33" s="390"/>
      <c r="AI33" s="390"/>
      <c r="AJ33" s="390"/>
      <c r="AK33" s="390"/>
      <c r="AL33" s="216"/>
      <c r="AM33" s="391" t="s">
        <v>198</v>
      </c>
      <c r="AN33" s="391"/>
      <c r="AO33" s="390" t="s">
        <v>199</v>
      </c>
      <c r="AP33" s="390"/>
      <c r="AQ33" s="390"/>
      <c r="AR33" s="390"/>
      <c r="AS33" s="390"/>
      <c r="AT33" s="390"/>
      <c r="AU33" s="390"/>
      <c r="AV33" s="390"/>
      <c r="AW33" s="390"/>
      <c r="AX33" s="390"/>
      <c r="AY33" s="390"/>
      <c r="AZ33" s="390"/>
      <c r="BA33" s="390"/>
      <c r="BB33" s="390"/>
      <c r="BC33" s="390"/>
      <c r="BD33" s="217"/>
      <c r="BE33" s="390" t="s">
        <v>201</v>
      </c>
      <c r="BF33" s="390"/>
      <c r="BG33" s="390" t="s">
        <v>202</v>
      </c>
      <c r="BH33" s="390"/>
      <c r="BI33" s="390"/>
      <c r="BJ33" s="390"/>
      <c r="BK33" s="390"/>
      <c r="BL33" s="390"/>
      <c r="BM33" s="390"/>
      <c r="BN33" s="390"/>
      <c r="BO33" s="390"/>
      <c r="BP33" s="390"/>
      <c r="BQ33" s="390"/>
      <c r="BR33" s="390"/>
      <c r="BS33" s="390"/>
      <c r="BT33" s="390"/>
      <c r="BU33" s="390"/>
      <c r="BV33" s="217"/>
      <c r="BW33" s="391" t="s">
        <v>201</v>
      </c>
      <c r="BX33" s="391"/>
      <c r="BY33" s="390" t="s">
        <v>203</v>
      </c>
      <c r="BZ33" s="390"/>
      <c r="CA33" s="390"/>
      <c r="CB33" s="390"/>
      <c r="CC33" s="390"/>
      <c r="CD33" s="390"/>
      <c r="CE33" s="390"/>
      <c r="CF33" s="390"/>
      <c r="CG33" s="390"/>
      <c r="CH33" s="390"/>
      <c r="CI33" s="390"/>
      <c r="CJ33" s="390"/>
      <c r="CK33" s="390"/>
      <c r="CL33" s="390"/>
      <c r="CM33" s="390"/>
      <c r="CN33" s="216"/>
      <c r="CO33" s="391" t="s">
        <v>198</v>
      </c>
      <c r="CP33" s="391"/>
      <c r="CQ33" s="390" t="s">
        <v>204</v>
      </c>
      <c r="CR33" s="390"/>
      <c r="CS33" s="390"/>
      <c r="CT33" s="390"/>
      <c r="CU33" s="390"/>
      <c r="CV33" s="390"/>
      <c r="CW33" s="390"/>
      <c r="CX33" s="390"/>
      <c r="CY33" s="390"/>
      <c r="CZ33" s="390"/>
      <c r="DA33" s="390"/>
      <c r="DB33" s="390"/>
      <c r="DC33" s="390"/>
      <c r="DD33" s="390"/>
      <c r="DE33" s="390"/>
      <c r="DF33" s="216"/>
      <c r="DG33" s="389" t="s">
        <v>205</v>
      </c>
      <c r="DH33" s="389"/>
      <c r="DI33" s="218"/>
      <c r="DJ33" s="186"/>
      <c r="DK33" s="186"/>
      <c r="DL33" s="186"/>
      <c r="DM33" s="186"/>
      <c r="DN33" s="186"/>
      <c r="DO33" s="186"/>
    </row>
    <row r="34" spans="1:119" ht="32.25" customHeight="1" x14ac:dyDescent="0.2">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3</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5</v>
      </c>
      <c r="AN34" s="387"/>
      <c r="AO34" s="386" t="str">
        <f>IF('各会計、関係団体の財政状況及び健全化判断比率'!B30="","",'各会計、関係団体の財政状況及び健全化判断比率'!B30)</f>
        <v>水道事業会計</v>
      </c>
      <c r="AP34" s="386"/>
      <c r="AQ34" s="386"/>
      <c r="AR34" s="386"/>
      <c r="AS34" s="386"/>
      <c r="AT34" s="386"/>
      <c r="AU34" s="386"/>
      <c r="AV34" s="386"/>
      <c r="AW34" s="386"/>
      <c r="AX34" s="386"/>
      <c r="AY34" s="386"/>
      <c r="AZ34" s="386"/>
      <c r="BA34" s="386"/>
      <c r="BB34" s="386"/>
      <c r="BC34" s="386"/>
      <c r="BD34" s="214"/>
      <c r="BE34" s="387">
        <f>IF(BG34="","",MAX(C34:D43,U34:V43,AM34:AN43)+1)</f>
        <v>6</v>
      </c>
      <c r="BF34" s="387"/>
      <c r="BG34" s="386" t="str">
        <f>IF('各会計、関係団体の財政状況及び健全化判断比率'!B31="","",'各会計、関係団体の財政状況及び健全化判断比率'!B31)</f>
        <v>公共下水道事業特別会計</v>
      </c>
      <c r="BH34" s="386"/>
      <c r="BI34" s="386"/>
      <c r="BJ34" s="386"/>
      <c r="BK34" s="386"/>
      <c r="BL34" s="386"/>
      <c r="BM34" s="386"/>
      <c r="BN34" s="386"/>
      <c r="BO34" s="386"/>
      <c r="BP34" s="386"/>
      <c r="BQ34" s="386"/>
      <c r="BR34" s="386"/>
      <c r="BS34" s="386"/>
      <c r="BT34" s="386"/>
      <c r="BU34" s="386"/>
      <c r="BV34" s="214"/>
      <c r="BW34" s="387">
        <f>IF(BY34="","",MAX(C34:D43,U34:V43,AM34:AN43,BE34:BF43)+1)</f>
        <v>7</v>
      </c>
      <c r="BX34" s="387"/>
      <c r="BY34" s="386" t="str">
        <f>IF('各会計、関係団体の財政状況及び健全化判断比率'!B68="","",'各会計、関係団体の財政状況及び健全化判断比率'!B68)</f>
        <v>大垣衛生施設組合</v>
      </c>
      <c r="BZ34" s="386"/>
      <c r="CA34" s="386"/>
      <c r="CB34" s="386"/>
      <c r="CC34" s="386"/>
      <c r="CD34" s="386"/>
      <c r="CE34" s="386"/>
      <c r="CF34" s="386"/>
      <c r="CG34" s="386"/>
      <c r="CH34" s="386"/>
      <c r="CI34" s="386"/>
      <c r="CJ34" s="386"/>
      <c r="CK34" s="386"/>
      <c r="CL34" s="386"/>
      <c r="CM34" s="386"/>
      <c r="CN34" s="214"/>
      <c r="CO34" s="387">
        <f>IF(CQ34="","",MAX(C34:D43,U34:V43,AM34:AN43,BE34:BF43,BW34:BX43)+1)</f>
        <v>17</v>
      </c>
      <c r="CP34" s="387"/>
      <c r="CQ34" s="386" t="str">
        <f>IF('各会計、関係団体の財政状況及び健全化判断比率'!BS7="","",'各会計、関係団体の財政状況及び健全化判断比率'!BS7)</f>
        <v>安八町土地開発公社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2">
      <c r="A35" s="187"/>
      <c r="B35" s="213"/>
      <c r="C35" s="387">
        <f>IF(E35="","",C34+1)</f>
        <v>2</v>
      </c>
      <c r="D35" s="387"/>
      <c r="E35" s="386" t="str">
        <f>IF('各会計、関係団体の財政状況及び健全化判断比率'!B8="","",'各会計、関係団体の財政状況及び健全化判断比率'!B8)</f>
        <v>児童発達支援事業特別会計</v>
      </c>
      <c r="F35" s="386"/>
      <c r="G35" s="386"/>
      <c r="H35" s="386"/>
      <c r="I35" s="386"/>
      <c r="J35" s="386"/>
      <c r="K35" s="386"/>
      <c r="L35" s="386"/>
      <c r="M35" s="386"/>
      <c r="N35" s="386"/>
      <c r="O35" s="386"/>
      <c r="P35" s="386"/>
      <c r="Q35" s="386"/>
      <c r="R35" s="386"/>
      <c r="S35" s="386"/>
      <c r="T35" s="214"/>
      <c r="U35" s="387">
        <f>IF(W35="","",U34+1)</f>
        <v>4</v>
      </c>
      <c r="V35" s="387"/>
      <c r="W35" s="386" t="str">
        <f>IF('各会計、関係団体の財政状況及び健全化判断比率'!B29="","",'各会計、関係団体の財政状況及び健全化判断比率'!B29)</f>
        <v>後期高齢者医療特別会計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8</v>
      </c>
      <c r="BX35" s="387"/>
      <c r="BY35" s="386" t="str">
        <f>IF('各会計、関係団体の財政状況及び健全化判断比率'!B69="","",'各会計、関係団体の財政状況及び健全化判断比率'!B69)</f>
        <v>大垣市安八郡安八町東安中学校組合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2">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t="str">
        <f t="shared" ref="U36:U43" si="4">IF(W36="","",U35+1)</f>
        <v/>
      </c>
      <c r="V36" s="387"/>
      <c r="W36" s="386"/>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9</v>
      </c>
      <c r="BX36" s="387"/>
      <c r="BY36" s="386" t="str">
        <f>IF('各会計、関係団体の財政状況及び健全化判断比率'!B70="","",'各会計、関係団体の財政状況及び健全化判断比率'!B70)</f>
        <v>大垣消防組合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2">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10</v>
      </c>
      <c r="BX37" s="387"/>
      <c r="BY37" s="386" t="str">
        <f>IF('各会計、関係団体の財政状況及び健全化判断比率'!B71="","",'各会計、関係団体の財政状況及び健全化判断比率'!B71)</f>
        <v>西濃環境整備組合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2">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11</v>
      </c>
      <c r="BX38" s="387"/>
      <c r="BY38" s="386" t="str">
        <f>IF('各会計、関係団体の財政状況及び健全化判断比率'!B72="","",'各会計、関係団体の財政状況及び健全化判断比率'!B72)</f>
        <v>西南濃老人福祉施設事務組合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2">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12</v>
      </c>
      <c r="BX39" s="387"/>
      <c r="BY39" s="386" t="str">
        <f>IF('各会計、関係団体の財政状況及び健全化判断比率'!B73="","",'各会計、関係団体の財政状況及び健全化判断比率'!B73)</f>
        <v>西南濃粗大廃棄物処理組合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2">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13</v>
      </c>
      <c r="BX40" s="387"/>
      <c r="BY40" s="386" t="str">
        <f>IF('各会計、関係団体の財政状況及び健全化判断比率'!B74="","",'各会計、関係団体の財政状況及び健全化判断比率'!B74)</f>
        <v>安八郡広域連合（一般会計）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2">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14</v>
      </c>
      <c r="BX41" s="387"/>
      <c r="BY41" s="386" t="str">
        <f>IF('各会計、関係団体の財政状況及び健全化判断比率'!B75="","",'各会計、関係団体の財政状況及び健全化判断比率'!B75)</f>
        <v>安八郡広域連合（特別会計）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2">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15</v>
      </c>
      <c r="BX42" s="387"/>
      <c r="BY42" s="386" t="str">
        <f>IF('各会計、関係団体の財政状況及び健全化判断比率'!B76="","",'各会計、関係団体の財政状況及び健全化判断比率'!B76)</f>
        <v>後期高齢者医療連合（一般会計）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2">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f t="shared" si="2"/>
        <v>16</v>
      </c>
      <c r="BX43" s="387"/>
      <c r="BY43" s="386" t="str">
        <f>IF('各会計、関係団体の財政状況及び健全化判断比率'!B77="","",'各会計、関係団体の財政状況及び健全化判断比率'!B77)</f>
        <v>後期高齢者医療連合（特別会計）</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210</v>
      </c>
    </row>
    <row r="50" spans="5:5" x14ac:dyDescent="0.2">
      <c r="E50" s="188" t="s">
        <v>211</v>
      </c>
    </row>
    <row r="51" spans="5:5" x14ac:dyDescent="0.2">
      <c r="E51" s="188" t="s">
        <v>212</v>
      </c>
    </row>
    <row r="52" spans="5:5" x14ac:dyDescent="0.2">
      <c r="E52" s="188" t="s">
        <v>213</v>
      </c>
    </row>
    <row r="53" spans="5:5" x14ac:dyDescent="0.2"/>
    <row r="54" spans="5:5" x14ac:dyDescent="0.2"/>
    <row r="55" spans="5:5" x14ac:dyDescent="0.2"/>
    <row r="56" spans="5:5" x14ac:dyDescent="0.2"/>
  </sheetData>
  <sheetProtection algorithmName="SHA-512" hashValue="LwpqQ2IeuHUpZmHp3RKSk6X3UfHuBKUgStlIP4lbfqT2nchXjCy80Ebk3K+IMts+eOUFbNXXdP0PayPPipsdaQ==" saltValue="3qz/GU5HGdx0mZ4hOkE6Q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2">
      <c r="A34" s="22"/>
      <c r="B34" s="31"/>
      <c r="C34" s="1210" t="s">
        <v>568</v>
      </c>
      <c r="D34" s="1210"/>
      <c r="E34" s="1211"/>
      <c r="F34" s="32">
        <v>16.02</v>
      </c>
      <c r="G34" s="33">
        <v>17.82</v>
      </c>
      <c r="H34" s="33">
        <v>17.63</v>
      </c>
      <c r="I34" s="33">
        <v>18.93</v>
      </c>
      <c r="J34" s="34">
        <v>21.74</v>
      </c>
      <c r="K34" s="22"/>
      <c r="L34" s="22"/>
      <c r="M34" s="22"/>
      <c r="N34" s="22"/>
      <c r="O34" s="22"/>
      <c r="P34" s="22"/>
    </row>
    <row r="35" spans="1:16" ht="39" customHeight="1" x14ac:dyDescent="0.2">
      <c r="A35" s="22"/>
      <c r="B35" s="35"/>
      <c r="C35" s="1204" t="s">
        <v>569</v>
      </c>
      <c r="D35" s="1205"/>
      <c r="E35" s="1206"/>
      <c r="F35" s="36">
        <v>8.27</v>
      </c>
      <c r="G35" s="37">
        <v>6.74</v>
      </c>
      <c r="H35" s="37">
        <v>10.56</v>
      </c>
      <c r="I35" s="37">
        <v>8.7200000000000006</v>
      </c>
      <c r="J35" s="38">
        <v>10.41</v>
      </c>
      <c r="K35" s="22"/>
      <c r="L35" s="22"/>
      <c r="M35" s="22"/>
      <c r="N35" s="22"/>
      <c r="O35" s="22"/>
      <c r="P35" s="22"/>
    </row>
    <row r="36" spans="1:16" ht="39" customHeight="1" x14ac:dyDescent="0.2">
      <c r="A36" s="22"/>
      <c r="B36" s="35"/>
      <c r="C36" s="1204" t="s">
        <v>570</v>
      </c>
      <c r="D36" s="1205"/>
      <c r="E36" s="1206"/>
      <c r="F36" s="36">
        <v>1.1599999999999999</v>
      </c>
      <c r="G36" s="37">
        <v>1.97</v>
      </c>
      <c r="H36" s="37">
        <v>1.08</v>
      </c>
      <c r="I36" s="37">
        <v>0.61</v>
      </c>
      <c r="J36" s="38">
        <v>1.39</v>
      </c>
      <c r="K36" s="22"/>
      <c r="L36" s="22"/>
      <c r="M36" s="22"/>
      <c r="N36" s="22"/>
      <c r="O36" s="22"/>
      <c r="P36" s="22"/>
    </row>
    <row r="37" spans="1:16" ht="39" customHeight="1" x14ac:dyDescent="0.2">
      <c r="A37" s="22"/>
      <c r="B37" s="35"/>
      <c r="C37" s="1204" t="s">
        <v>571</v>
      </c>
      <c r="D37" s="1205"/>
      <c r="E37" s="1206"/>
      <c r="F37" s="36">
        <v>1.1100000000000001</v>
      </c>
      <c r="G37" s="37">
        <v>0.41</v>
      </c>
      <c r="H37" s="37">
        <v>0.77</v>
      </c>
      <c r="I37" s="37">
        <v>0.08</v>
      </c>
      <c r="J37" s="38">
        <v>0.3</v>
      </c>
      <c r="K37" s="22"/>
      <c r="L37" s="22"/>
      <c r="M37" s="22"/>
      <c r="N37" s="22"/>
      <c r="O37" s="22"/>
      <c r="P37" s="22"/>
    </row>
    <row r="38" spans="1:16" ht="39" customHeight="1" x14ac:dyDescent="0.2">
      <c r="A38" s="22"/>
      <c r="B38" s="35"/>
      <c r="C38" s="1204" t="s">
        <v>572</v>
      </c>
      <c r="D38" s="1205"/>
      <c r="E38" s="1206"/>
      <c r="F38" s="36">
        <v>0.08</v>
      </c>
      <c r="G38" s="37">
        <v>0.1</v>
      </c>
      <c r="H38" s="37">
        <v>0.09</v>
      </c>
      <c r="I38" s="37">
        <v>0.11</v>
      </c>
      <c r="J38" s="38">
        <v>0.1</v>
      </c>
      <c r="K38" s="22"/>
      <c r="L38" s="22"/>
      <c r="M38" s="22"/>
      <c r="N38" s="22"/>
      <c r="O38" s="22"/>
      <c r="P38" s="22"/>
    </row>
    <row r="39" spans="1:16" ht="39" customHeight="1" x14ac:dyDescent="0.2">
      <c r="A39" s="22"/>
      <c r="B39" s="35"/>
      <c r="C39" s="1204" t="s">
        <v>573</v>
      </c>
      <c r="D39" s="1205"/>
      <c r="E39" s="1206"/>
      <c r="F39" s="36" t="s">
        <v>517</v>
      </c>
      <c r="G39" s="37" t="s">
        <v>517</v>
      </c>
      <c r="H39" s="37" t="s">
        <v>517</v>
      </c>
      <c r="I39" s="37">
        <v>0.09</v>
      </c>
      <c r="J39" s="38">
        <v>0.01</v>
      </c>
      <c r="K39" s="22"/>
      <c r="L39" s="22"/>
      <c r="M39" s="22"/>
      <c r="N39" s="22"/>
      <c r="O39" s="22"/>
      <c r="P39" s="22"/>
    </row>
    <row r="40" spans="1:16" ht="39" customHeight="1" x14ac:dyDescent="0.2">
      <c r="A40" s="22"/>
      <c r="B40" s="35"/>
      <c r="C40" s="1204"/>
      <c r="D40" s="1205"/>
      <c r="E40" s="1206"/>
      <c r="F40" s="36"/>
      <c r="G40" s="37"/>
      <c r="H40" s="37"/>
      <c r="I40" s="37"/>
      <c r="J40" s="38"/>
      <c r="K40" s="22"/>
      <c r="L40" s="22"/>
      <c r="M40" s="22"/>
      <c r="N40" s="22"/>
      <c r="O40" s="22"/>
      <c r="P40" s="22"/>
    </row>
    <row r="41" spans="1:16" ht="39" customHeight="1" x14ac:dyDescent="0.2">
      <c r="A41" s="22"/>
      <c r="B41" s="35"/>
      <c r="C41" s="1204"/>
      <c r="D41" s="1205"/>
      <c r="E41" s="1206"/>
      <c r="F41" s="36"/>
      <c r="G41" s="37"/>
      <c r="H41" s="37"/>
      <c r="I41" s="37"/>
      <c r="J41" s="38"/>
      <c r="K41" s="22"/>
      <c r="L41" s="22"/>
      <c r="M41" s="22"/>
      <c r="N41" s="22"/>
      <c r="O41" s="22"/>
      <c r="P41" s="22"/>
    </row>
    <row r="42" spans="1:16" ht="39" customHeight="1" x14ac:dyDescent="0.2">
      <c r="A42" s="22"/>
      <c r="B42" s="39"/>
      <c r="C42" s="1204" t="s">
        <v>574</v>
      </c>
      <c r="D42" s="1205"/>
      <c r="E42" s="1206"/>
      <c r="F42" s="36" t="s">
        <v>517</v>
      </c>
      <c r="G42" s="37" t="s">
        <v>517</v>
      </c>
      <c r="H42" s="37" t="s">
        <v>517</v>
      </c>
      <c r="I42" s="37" t="s">
        <v>517</v>
      </c>
      <c r="J42" s="38" t="s">
        <v>517</v>
      </c>
      <c r="K42" s="22"/>
      <c r="L42" s="22"/>
      <c r="M42" s="22"/>
      <c r="N42" s="22"/>
      <c r="O42" s="22"/>
      <c r="P42" s="22"/>
    </row>
    <row r="43" spans="1:16" ht="39" customHeight="1" thickBot="1" x14ac:dyDescent="0.25">
      <c r="A43" s="22"/>
      <c r="B43" s="40"/>
      <c r="C43" s="1207" t="s">
        <v>575</v>
      </c>
      <c r="D43" s="1208"/>
      <c r="E43" s="1209"/>
      <c r="F43" s="41" t="s">
        <v>517</v>
      </c>
      <c r="G43" s="42" t="s">
        <v>517</v>
      </c>
      <c r="H43" s="42" t="s">
        <v>517</v>
      </c>
      <c r="I43" s="42" t="s">
        <v>517</v>
      </c>
      <c r="J43" s="43" t="s">
        <v>517</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3lZMhh+wfsWvz8t7X1uTOrvLJlHlMBpZ+BhTkZ+vq3c2LqY70Yo4WX3eQLcomUp6UUW/vfx5HAgeRfEVs39Hfg==" saltValue="nQTf1CeF7Ufd+hOk9aap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2">
      <c r="A45" s="48"/>
      <c r="B45" s="1230" t="s">
        <v>11</v>
      </c>
      <c r="C45" s="1231"/>
      <c r="D45" s="58"/>
      <c r="E45" s="1236" t="s">
        <v>12</v>
      </c>
      <c r="F45" s="1236"/>
      <c r="G45" s="1236"/>
      <c r="H45" s="1236"/>
      <c r="I45" s="1236"/>
      <c r="J45" s="1237"/>
      <c r="K45" s="59">
        <v>685</v>
      </c>
      <c r="L45" s="60">
        <v>708</v>
      </c>
      <c r="M45" s="60">
        <v>606</v>
      </c>
      <c r="N45" s="60">
        <v>542</v>
      </c>
      <c r="O45" s="61">
        <v>569</v>
      </c>
      <c r="P45" s="48"/>
      <c r="Q45" s="48"/>
      <c r="R45" s="48"/>
      <c r="S45" s="48"/>
      <c r="T45" s="48"/>
      <c r="U45" s="48"/>
    </row>
    <row r="46" spans="1:21" ht="30.75" customHeight="1" x14ac:dyDescent="0.2">
      <c r="A46" s="48"/>
      <c r="B46" s="1232"/>
      <c r="C46" s="1233"/>
      <c r="D46" s="62"/>
      <c r="E46" s="1214" t="s">
        <v>13</v>
      </c>
      <c r="F46" s="1214"/>
      <c r="G46" s="1214"/>
      <c r="H46" s="1214"/>
      <c r="I46" s="1214"/>
      <c r="J46" s="1215"/>
      <c r="K46" s="63" t="s">
        <v>517</v>
      </c>
      <c r="L46" s="64" t="s">
        <v>517</v>
      </c>
      <c r="M46" s="64" t="s">
        <v>517</v>
      </c>
      <c r="N46" s="64" t="s">
        <v>517</v>
      </c>
      <c r="O46" s="65" t="s">
        <v>517</v>
      </c>
      <c r="P46" s="48"/>
      <c r="Q46" s="48"/>
      <c r="R46" s="48"/>
      <c r="S46" s="48"/>
      <c r="T46" s="48"/>
      <c r="U46" s="48"/>
    </row>
    <row r="47" spans="1:21" ht="30.75" customHeight="1" x14ac:dyDescent="0.2">
      <c r="A47" s="48"/>
      <c r="B47" s="1232"/>
      <c r="C47" s="1233"/>
      <c r="D47" s="62"/>
      <c r="E47" s="1214" t="s">
        <v>14</v>
      </c>
      <c r="F47" s="1214"/>
      <c r="G47" s="1214"/>
      <c r="H47" s="1214"/>
      <c r="I47" s="1214"/>
      <c r="J47" s="1215"/>
      <c r="K47" s="63" t="s">
        <v>517</v>
      </c>
      <c r="L47" s="64" t="s">
        <v>517</v>
      </c>
      <c r="M47" s="64" t="s">
        <v>517</v>
      </c>
      <c r="N47" s="64" t="s">
        <v>517</v>
      </c>
      <c r="O47" s="65" t="s">
        <v>517</v>
      </c>
      <c r="P47" s="48"/>
      <c r="Q47" s="48"/>
      <c r="R47" s="48"/>
      <c r="S47" s="48"/>
      <c r="T47" s="48"/>
      <c r="U47" s="48"/>
    </row>
    <row r="48" spans="1:21" ht="30.75" customHeight="1" x14ac:dyDescent="0.2">
      <c r="A48" s="48"/>
      <c r="B48" s="1232"/>
      <c r="C48" s="1233"/>
      <c r="D48" s="62"/>
      <c r="E48" s="1214" t="s">
        <v>15</v>
      </c>
      <c r="F48" s="1214"/>
      <c r="G48" s="1214"/>
      <c r="H48" s="1214"/>
      <c r="I48" s="1214"/>
      <c r="J48" s="1215"/>
      <c r="K48" s="63">
        <v>312</v>
      </c>
      <c r="L48" s="64">
        <v>336</v>
      </c>
      <c r="M48" s="64">
        <v>368</v>
      </c>
      <c r="N48" s="64">
        <v>378</v>
      </c>
      <c r="O48" s="65">
        <v>413</v>
      </c>
      <c r="P48" s="48"/>
      <c r="Q48" s="48"/>
      <c r="R48" s="48"/>
      <c r="S48" s="48"/>
      <c r="T48" s="48"/>
      <c r="U48" s="48"/>
    </row>
    <row r="49" spans="1:21" ht="30.75" customHeight="1" x14ac:dyDescent="0.2">
      <c r="A49" s="48"/>
      <c r="B49" s="1232"/>
      <c r="C49" s="1233"/>
      <c r="D49" s="62"/>
      <c r="E49" s="1214" t="s">
        <v>16</v>
      </c>
      <c r="F49" s="1214"/>
      <c r="G49" s="1214"/>
      <c r="H49" s="1214"/>
      <c r="I49" s="1214"/>
      <c r="J49" s="1215"/>
      <c r="K49" s="63">
        <v>49</v>
      </c>
      <c r="L49" s="64">
        <v>37</v>
      </c>
      <c r="M49" s="64">
        <v>46</v>
      </c>
      <c r="N49" s="64">
        <v>27</v>
      </c>
      <c r="O49" s="65">
        <v>24</v>
      </c>
      <c r="P49" s="48"/>
      <c r="Q49" s="48"/>
      <c r="R49" s="48"/>
      <c r="S49" s="48"/>
      <c r="T49" s="48"/>
      <c r="U49" s="48"/>
    </row>
    <row r="50" spans="1:21" ht="30.75" customHeight="1" x14ac:dyDescent="0.2">
      <c r="A50" s="48"/>
      <c r="B50" s="1232"/>
      <c r="C50" s="1233"/>
      <c r="D50" s="62"/>
      <c r="E50" s="1214" t="s">
        <v>17</v>
      </c>
      <c r="F50" s="1214"/>
      <c r="G50" s="1214"/>
      <c r="H50" s="1214"/>
      <c r="I50" s="1214"/>
      <c r="J50" s="1215"/>
      <c r="K50" s="63" t="s">
        <v>517</v>
      </c>
      <c r="L50" s="64" t="s">
        <v>517</v>
      </c>
      <c r="M50" s="64" t="s">
        <v>517</v>
      </c>
      <c r="N50" s="64" t="s">
        <v>517</v>
      </c>
      <c r="O50" s="65" t="s">
        <v>517</v>
      </c>
      <c r="P50" s="48"/>
      <c r="Q50" s="48"/>
      <c r="R50" s="48"/>
      <c r="S50" s="48"/>
      <c r="T50" s="48"/>
      <c r="U50" s="48"/>
    </row>
    <row r="51" spans="1:21" ht="30.75" customHeight="1" x14ac:dyDescent="0.2">
      <c r="A51" s="48"/>
      <c r="B51" s="1234"/>
      <c r="C51" s="1235"/>
      <c r="D51" s="66"/>
      <c r="E51" s="1214" t="s">
        <v>18</v>
      </c>
      <c r="F51" s="1214"/>
      <c r="G51" s="1214"/>
      <c r="H51" s="1214"/>
      <c r="I51" s="1214"/>
      <c r="J51" s="1215"/>
      <c r="K51" s="63" t="s">
        <v>517</v>
      </c>
      <c r="L51" s="64" t="s">
        <v>517</v>
      </c>
      <c r="M51" s="64">
        <v>0</v>
      </c>
      <c r="N51" s="64">
        <v>0</v>
      </c>
      <c r="O51" s="65">
        <v>0</v>
      </c>
      <c r="P51" s="48"/>
      <c r="Q51" s="48"/>
      <c r="R51" s="48"/>
      <c r="S51" s="48"/>
      <c r="T51" s="48"/>
      <c r="U51" s="48"/>
    </row>
    <row r="52" spans="1:21" ht="30.75" customHeight="1" x14ac:dyDescent="0.2">
      <c r="A52" s="48"/>
      <c r="B52" s="1212" t="s">
        <v>19</v>
      </c>
      <c r="C52" s="1213"/>
      <c r="D52" s="66"/>
      <c r="E52" s="1214" t="s">
        <v>20</v>
      </c>
      <c r="F52" s="1214"/>
      <c r="G52" s="1214"/>
      <c r="H52" s="1214"/>
      <c r="I52" s="1214"/>
      <c r="J52" s="1215"/>
      <c r="K52" s="63">
        <v>652</v>
      </c>
      <c r="L52" s="64">
        <v>669</v>
      </c>
      <c r="M52" s="64">
        <v>588</v>
      </c>
      <c r="N52" s="64">
        <v>587</v>
      </c>
      <c r="O52" s="65">
        <v>600</v>
      </c>
      <c r="P52" s="48"/>
      <c r="Q52" s="48"/>
      <c r="R52" s="48"/>
      <c r="S52" s="48"/>
      <c r="T52" s="48"/>
      <c r="U52" s="48"/>
    </row>
    <row r="53" spans="1:21" ht="30.75" customHeight="1" thickBot="1" x14ac:dyDescent="0.25">
      <c r="A53" s="48"/>
      <c r="B53" s="1216" t="s">
        <v>21</v>
      </c>
      <c r="C53" s="1217"/>
      <c r="D53" s="67"/>
      <c r="E53" s="1218" t="s">
        <v>22</v>
      </c>
      <c r="F53" s="1218"/>
      <c r="G53" s="1218"/>
      <c r="H53" s="1218"/>
      <c r="I53" s="1218"/>
      <c r="J53" s="1219"/>
      <c r="K53" s="68">
        <v>394</v>
      </c>
      <c r="L53" s="69">
        <v>412</v>
      </c>
      <c r="M53" s="69">
        <v>432</v>
      </c>
      <c r="N53" s="69">
        <v>360</v>
      </c>
      <c r="O53" s="70">
        <v>406</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3">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2">
      <c r="B57" s="1220" t="s">
        <v>25</v>
      </c>
      <c r="C57" s="1221"/>
      <c r="D57" s="1224" t="s">
        <v>26</v>
      </c>
      <c r="E57" s="1225"/>
      <c r="F57" s="1225"/>
      <c r="G57" s="1225"/>
      <c r="H57" s="1225"/>
      <c r="I57" s="1225"/>
      <c r="J57" s="1226"/>
      <c r="K57" s="83" t="s">
        <v>583</v>
      </c>
      <c r="L57" s="84" t="s">
        <v>583</v>
      </c>
      <c r="M57" s="84" t="s">
        <v>583</v>
      </c>
      <c r="N57" s="84" t="s">
        <v>583</v>
      </c>
      <c r="O57" s="85" t="s">
        <v>583</v>
      </c>
    </row>
    <row r="58" spans="1:21" ht="31.5" customHeight="1" thickBot="1" x14ac:dyDescent="0.25">
      <c r="B58" s="1222"/>
      <c r="C58" s="1223"/>
      <c r="D58" s="1227" t="s">
        <v>27</v>
      </c>
      <c r="E58" s="1228"/>
      <c r="F58" s="1228"/>
      <c r="G58" s="1228"/>
      <c r="H58" s="1228"/>
      <c r="I58" s="1228"/>
      <c r="J58" s="1229"/>
      <c r="K58" s="86" t="s">
        <v>583</v>
      </c>
      <c r="L58" s="87" t="s">
        <v>583</v>
      </c>
      <c r="M58" s="87" t="s">
        <v>583</v>
      </c>
      <c r="N58" s="87" t="s">
        <v>583</v>
      </c>
      <c r="O58" s="88" t="s">
        <v>583</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1JPpbHRzFRz2EraKNoqhotAllupthT9ZzZJNDYi1SDEAhBOXpN0oAEduhuKyvRRRa+c3X32aykZkVMrKnaY4w==" saltValue="gSLgJUjKqmHihmgROHIhY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559</v>
      </c>
      <c r="J40" s="100" t="s">
        <v>560</v>
      </c>
      <c r="K40" s="100" t="s">
        <v>561</v>
      </c>
      <c r="L40" s="100" t="s">
        <v>562</v>
      </c>
      <c r="M40" s="101" t="s">
        <v>563</v>
      </c>
    </row>
    <row r="41" spans="2:13" ht="27.75" customHeight="1" x14ac:dyDescent="0.2">
      <c r="B41" s="1250" t="s">
        <v>30</v>
      </c>
      <c r="C41" s="1251"/>
      <c r="D41" s="102"/>
      <c r="E41" s="1252" t="s">
        <v>31</v>
      </c>
      <c r="F41" s="1252"/>
      <c r="G41" s="1252"/>
      <c r="H41" s="1253"/>
      <c r="I41" s="103">
        <v>5810</v>
      </c>
      <c r="J41" s="104">
        <v>5772</v>
      </c>
      <c r="K41" s="104">
        <v>6254</v>
      </c>
      <c r="L41" s="104">
        <v>6374</v>
      </c>
      <c r="M41" s="105">
        <v>6290</v>
      </c>
    </row>
    <row r="42" spans="2:13" ht="27.75" customHeight="1" x14ac:dyDescent="0.2">
      <c r="B42" s="1240"/>
      <c r="C42" s="1241"/>
      <c r="D42" s="106"/>
      <c r="E42" s="1244" t="s">
        <v>32</v>
      </c>
      <c r="F42" s="1244"/>
      <c r="G42" s="1244"/>
      <c r="H42" s="1245"/>
      <c r="I42" s="107">
        <v>367</v>
      </c>
      <c r="J42" s="108">
        <v>367</v>
      </c>
      <c r="K42" s="108">
        <v>422</v>
      </c>
      <c r="L42" s="108">
        <v>412</v>
      </c>
      <c r="M42" s="109">
        <v>371</v>
      </c>
    </row>
    <row r="43" spans="2:13" ht="27.75" customHeight="1" x14ac:dyDescent="0.2">
      <c r="B43" s="1240"/>
      <c r="C43" s="1241"/>
      <c r="D43" s="106"/>
      <c r="E43" s="1244" t="s">
        <v>33</v>
      </c>
      <c r="F43" s="1244"/>
      <c r="G43" s="1244"/>
      <c r="H43" s="1245"/>
      <c r="I43" s="107">
        <v>3751</v>
      </c>
      <c r="J43" s="108">
        <v>3657</v>
      </c>
      <c r="K43" s="108">
        <v>3637</v>
      </c>
      <c r="L43" s="108">
        <v>3629</v>
      </c>
      <c r="M43" s="109">
        <v>3578</v>
      </c>
    </row>
    <row r="44" spans="2:13" ht="27.75" customHeight="1" x14ac:dyDescent="0.2">
      <c r="B44" s="1240"/>
      <c r="C44" s="1241"/>
      <c r="D44" s="106"/>
      <c r="E44" s="1244" t="s">
        <v>34</v>
      </c>
      <c r="F44" s="1244"/>
      <c r="G44" s="1244"/>
      <c r="H44" s="1245"/>
      <c r="I44" s="107">
        <v>233</v>
      </c>
      <c r="J44" s="108">
        <v>269</v>
      </c>
      <c r="K44" s="108">
        <v>267</v>
      </c>
      <c r="L44" s="108">
        <v>262</v>
      </c>
      <c r="M44" s="109">
        <v>267</v>
      </c>
    </row>
    <row r="45" spans="2:13" ht="27.75" customHeight="1" x14ac:dyDescent="0.2">
      <c r="B45" s="1240"/>
      <c r="C45" s="1241"/>
      <c r="D45" s="106"/>
      <c r="E45" s="1244" t="s">
        <v>35</v>
      </c>
      <c r="F45" s="1244"/>
      <c r="G45" s="1244"/>
      <c r="H45" s="1245"/>
      <c r="I45" s="107">
        <v>419</v>
      </c>
      <c r="J45" s="108">
        <v>448</v>
      </c>
      <c r="K45" s="108">
        <v>320</v>
      </c>
      <c r="L45" s="108">
        <v>298</v>
      </c>
      <c r="M45" s="109">
        <v>314</v>
      </c>
    </row>
    <row r="46" spans="2:13" ht="27.75" customHeight="1" x14ac:dyDescent="0.2">
      <c r="B46" s="1240"/>
      <c r="C46" s="1241"/>
      <c r="D46" s="110"/>
      <c r="E46" s="1244" t="s">
        <v>36</v>
      </c>
      <c r="F46" s="1244"/>
      <c r="G46" s="1244"/>
      <c r="H46" s="1245"/>
      <c r="I46" s="107">
        <v>531</v>
      </c>
      <c r="J46" s="108">
        <v>294</v>
      </c>
      <c r="K46" s="108">
        <v>462</v>
      </c>
      <c r="L46" s="108">
        <v>401</v>
      </c>
      <c r="M46" s="109">
        <v>418</v>
      </c>
    </row>
    <row r="47" spans="2:13" ht="27.75" customHeight="1" x14ac:dyDescent="0.2">
      <c r="B47" s="1240"/>
      <c r="C47" s="1241"/>
      <c r="D47" s="111"/>
      <c r="E47" s="1254" t="s">
        <v>37</v>
      </c>
      <c r="F47" s="1255"/>
      <c r="G47" s="1255"/>
      <c r="H47" s="1256"/>
      <c r="I47" s="107" t="s">
        <v>517</v>
      </c>
      <c r="J47" s="108" t="s">
        <v>517</v>
      </c>
      <c r="K47" s="108" t="s">
        <v>517</v>
      </c>
      <c r="L47" s="108" t="s">
        <v>517</v>
      </c>
      <c r="M47" s="109" t="s">
        <v>517</v>
      </c>
    </row>
    <row r="48" spans="2:13" ht="27.75" customHeight="1" x14ac:dyDescent="0.2">
      <c r="B48" s="1240"/>
      <c r="C48" s="1241"/>
      <c r="D48" s="106"/>
      <c r="E48" s="1244" t="s">
        <v>38</v>
      </c>
      <c r="F48" s="1244"/>
      <c r="G48" s="1244"/>
      <c r="H48" s="1245"/>
      <c r="I48" s="107" t="s">
        <v>517</v>
      </c>
      <c r="J48" s="108" t="s">
        <v>517</v>
      </c>
      <c r="K48" s="108" t="s">
        <v>517</v>
      </c>
      <c r="L48" s="108" t="s">
        <v>517</v>
      </c>
      <c r="M48" s="109" t="s">
        <v>517</v>
      </c>
    </row>
    <row r="49" spans="2:13" ht="27.75" customHeight="1" x14ac:dyDescent="0.2">
      <c r="B49" s="1242"/>
      <c r="C49" s="1243"/>
      <c r="D49" s="106"/>
      <c r="E49" s="1244" t="s">
        <v>39</v>
      </c>
      <c r="F49" s="1244"/>
      <c r="G49" s="1244"/>
      <c r="H49" s="1245"/>
      <c r="I49" s="107" t="s">
        <v>517</v>
      </c>
      <c r="J49" s="108" t="s">
        <v>517</v>
      </c>
      <c r="K49" s="108" t="s">
        <v>517</v>
      </c>
      <c r="L49" s="108" t="s">
        <v>517</v>
      </c>
      <c r="M49" s="109" t="s">
        <v>517</v>
      </c>
    </row>
    <row r="50" spans="2:13" ht="27.75" customHeight="1" x14ac:dyDescent="0.2">
      <c r="B50" s="1238" t="s">
        <v>40</v>
      </c>
      <c r="C50" s="1239"/>
      <c r="D50" s="112"/>
      <c r="E50" s="1244" t="s">
        <v>41</v>
      </c>
      <c r="F50" s="1244"/>
      <c r="G50" s="1244"/>
      <c r="H50" s="1245"/>
      <c r="I50" s="107">
        <v>704</v>
      </c>
      <c r="J50" s="108">
        <v>623</v>
      </c>
      <c r="K50" s="108">
        <v>448</v>
      </c>
      <c r="L50" s="108">
        <v>554</v>
      </c>
      <c r="M50" s="109">
        <v>627</v>
      </c>
    </row>
    <row r="51" spans="2:13" ht="27.75" customHeight="1" x14ac:dyDescent="0.2">
      <c r="B51" s="1240"/>
      <c r="C51" s="1241"/>
      <c r="D51" s="106"/>
      <c r="E51" s="1244" t="s">
        <v>42</v>
      </c>
      <c r="F51" s="1244"/>
      <c r="G51" s="1244"/>
      <c r="H51" s="1245"/>
      <c r="I51" s="107">
        <v>148</v>
      </c>
      <c r="J51" s="108">
        <v>129</v>
      </c>
      <c r="K51" s="108">
        <v>107</v>
      </c>
      <c r="L51" s="108">
        <v>97</v>
      </c>
      <c r="M51" s="109">
        <v>72</v>
      </c>
    </row>
    <row r="52" spans="2:13" ht="27.75" customHeight="1" x14ac:dyDescent="0.2">
      <c r="B52" s="1242"/>
      <c r="C52" s="1243"/>
      <c r="D52" s="106"/>
      <c r="E52" s="1244" t="s">
        <v>43</v>
      </c>
      <c r="F52" s="1244"/>
      <c r="G52" s="1244"/>
      <c r="H52" s="1245"/>
      <c r="I52" s="107">
        <v>7762</v>
      </c>
      <c r="J52" s="108">
        <v>7051</v>
      </c>
      <c r="K52" s="108">
        <v>7543</v>
      </c>
      <c r="L52" s="108">
        <v>7215</v>
      </c>
      <c r="M52" s="109">
        <v>7038</v>
      </c>
    </row>
    <row r="53" spans="2:13" ht="27.75" customHeight="1" thickBot="1" x14ac:dyDescent="0.25">
      <c r="B53" s="1246" t="s">
        <v>44</v>
      </c>
      <c r="C53" s="1247"/>
      <c r="D53" s="113"/>
      <c r="E53" s="1248" t="s">
        <v>45</v>
      </c>
      <c r="F53" s="1248"/>
      <c r="G53" s="1248"/>
      <c r="H53" s="1249"/>
      <c r="I53" s="114">
        <v>2498</v>
      </c>
      <c r="J53" s="115">
        <v>3004</v>
      </c>
      <c r="K53" s="115">
        <v>3264</v>
      </c>
      <c r="L53" s="115">
        <v>3509</v>
      </c>
      <c r="M53" s="116">
        <v>3502</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q4CEWD2F6v6QqBEhVx4xK3cfbcqIM6BUFSzYgQONPTv3uAvWIZOR4WSQRcqd6DEHuUjM/w2EYJxErjdjxZWgpA==" saltValue="34369icCwuz35VacDjdii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561</v>
      </c>
      <c r="G54" s="125" t="s">
        <v>562</v>
      </c>
      <c r="H54" s="126" t="s">
        <v>563</v>
      </c>
    </row>
    <row r="55" spans="2:8" ht="52.5" customHeight="1" x14ac:dyDescent="0.2">
      <c r="B55" s="127"/>
      <c r="C55" s="1265" t="s">
        <v>48</v>
      </c>
      <c r="D55" s="1265"/>
      <c r="E55" s="1266"/>
      <c r="F55" s="128">
        <v>125</v>
      </c>
      <c r="G55" s="128">
        <v>263</v>
      </c>
      <c r="H55" s="129">
        <v>371</v>
      </c>
    </row>
    <row r="56" spans="2:8" ht="52.5" customHeight="1" x14ac:dyDescent="0.2">
      <c r="B56" s="130"/>
      <c r="C56" s="1267" t="s">
        <v>49</v>
      </c>
      <c r="D56" s="1267"/>
      <c r="E56" s="1268"/>
      <c r="F56" s="131">
        <v>1</v>
      </c>
      <c r="G56" s="131">
        <v>1</v>
      </c>
      <c r="H56" s="132">
        <v>1</v>
      </c>
    </row>
    <row r="57" spans="2:8" ht="53.25" customHeight="1" x14ac:dyDescent="0.2">
      <c r="B57" s="130"/>
      <c r="C57" s="1269" t="s">
        <v>50</v>
      </c>
      <c r="D57" s="1269"/>
      <c r="E57" s="1270"/>
      <c r="F57" s="133">
        <v>111</v>
      </c>
      <c r="G57" s="133">
        <v>44</v>
      </c>
      <c r="H57" s="134">
        <v>43</v>
      </c>
    </row>
    <row r="58" spans="2:8" ht="45.75" customHeight="1" x14ac:dyDescent="0.2">
      <c r="B58" s="135"/>
      <c r="C58" s="1257" t="s">
        <v>597</v>
      </c>
      <c r="D58" s="1258"/>
      <c r="E58" s="1259"/>
      <c r="F58" s="136">
        <v>75</v>
      </c>
      <c r="G58" s="136">
        <v>21</v>
      </c>
      <c r="H58" s="137">
        <v>21</v>
      </c>
    </row>
    <row r="59" spans="2:8" ht="45.75" customHeight="1" x14ac:dyDescent="0.2">
      <c r="B59" s="135"/>
      <c r="C59" s="1257" t="s">
        <v>598</v>
      </c>
      <c r="D59" s="1258"/>
      <c r="E59" s="1259"/>
      <c r="F59" s="136">
        <v>18</v>
      </c>
      <c r="G59" s="136">
        <v>13</v>
      </c>
      <c r="H59" s="137">
        <v>10</v>
      </c>
    </row>
    <row r="60" spans="2:8" ht="45.75" customHeight="1" x14ac:dyDescent="0.2">
      <c r="B60" s="135"/>
      <c r="C60" s="1257" t="s">
        <v>599</v>
      </c>
      <c r="D60" s="1258"/>
      <c r="E60" s="1259"/>
      <c r="F60" s="136">
        <v>8</v>
      </c>
      <c r="G60" s="136">
        <v>8</v>
      </c>
      <c r="H60" s="137">
        <v>8</v>
      </c>
    </row>
    <row r="61" spans="2:8" ht="45.75" customHeight="1" x14ac:dyDescent="0.2">
      <c r="B61" s="135"/>
      <c r="C61" s="1257" t="s">
        <v>600</v>
      </c>
      <c r="D61" s="1258"/>
      <c r="E61" s="1259"/>
      <c r="F61" s="136">
        <v>10</v>
      </c>
      <c r="G61" s="136">
        <v>2</v>
      </c>
      <c r="H61" s="137">
        <v>4</v>
      </c>
    </row>
    <row r="62" spans="2:8" ht="45.75" customHeight="1" thickBot="1" x14ac:dyDescent="0.25">
      <c r="B62" s="138"/>
      <c r="C62" s="1260"/>
      <c r="D62" s="1261"/>
      <c r="E62" s="1262"/>
      <c r="F62" s="139"/>
      <c r="G62" s="139"/>
      <c r="H62" s="140"/>
    </row>
    <row r="63" spans="2:8" ht="52.5" customHeight="1" thickBot="1" x14ac:dyDescent="0.25">
      <c r="B63" s="141"/>
      <c r="C63" s="1263" t="s">
        <v>51</v>
      </c>
      <c r="D63" s="1263"/>
      <c r="E63" s="1264"/>
      <c r="F63" s="142">
        <v>237</v>
      </c>
      <c r="G63" s="142">
        <v>308</v>
      </c>
      <c r="H63" s="143">
        <v>415</v>
      </c>
    </row>
    <row r="64" spans="2:8" ht="15" customHeight="1" x14ac:dyDescent="0.2"/>
  </sheetData>
  <sheetProtection algorithmName="SHA-512" hashValue="1pgY1go7/4BG0wnr3CKa4xHRAldohZvwEPz6hNsAgx8zScJPEaN/lkJparU6QArS8UbIgieN0YO4pa/Z2G1zDA==" saltValue="sQ4B33dt5Xm+/8ma5wNE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V58" zoomScaleNormal="100" zoomScaleSheetLayoutView="55" workbookViewId="0">
      <selection activeCell="AN70" sqref="AN70"/>
    </sheetView>
  </sheetViews>
  <sheetFormatPr defaultColWidth="0" defaultRowHeight="0" customHeight="1" zeroHeight="1" x14ac:dyDescent="0.2"/>
  <cols>
    <col min="1" max="1" width="6.36328125" style="1271" customWidth="1"/>
    <col min="2" max="107" width="2.453125" style="1271" customWidth="1"/>
    <col min="108" max="108" width="6.08984375" style="1273" customWidth="1"/>
    <col min="109" max="109" width="5.90625" style="1272" customWidth="1"/>
    <col min="110" max="110" width="19.08984375" style="1271" hidden="1"/>
    <col min="111" max="115" width="12.6328125" style="1271" hidden="1"/>
    <col min="116" max="349" width="8.6328125" style="1271" hidden="1"/>
    <col min="350" max="355" width="14.90625" style="1271" hidden="1"/>
    <col min="356" max="357" width="15.90625" style="1271" hidden="1"/>
    <col min="358" max="363" width="16.08984375" style="1271" hidden="1"/>
    <col min="364" max="364" width="6.08984375" style="1271" hidden="1"/>
    <col min="365" max="365" width="3" style="1271" hidden="1"/>
    <col min="366" max="605" width="8.6328125" style="1271" hidden="1"/>
    <col min="606" max="611" width="14.90625" style="1271" hidden="1"/>
    <col min="612" max="613" width="15.90625" style="1271" hidden="1"/>
    <col min="614" max="619" width="16.08984375" style="1271" hidden="1"/>
    <col min="620" max="620" width="6.08984375" style="1271" hidden="1"/>
    <col min="621" max="621" width="3" style="1271" hidden="1"/>
    <col min="622" max="861" width="8.6328125" style="1271" hidden="1"/>
    <col min="862" max="867" width="14.90625" style="1271" hidden="1"/>
    <col min="868" max="869" width="15.90625" style="1271" hidden="1"/>
    <col min="870" max="875" width="16.08984375" style="1271" hidden="1"/>
    <col min="876" max="876" width="6.08984375" style="1271" hidden="1"/>
    <col min="877" max="877" width="3" style="1271" hidden="1"/>
    <col min="878" max="1117" width="8.6328125" style="1271" hidden="1"/>
    <col min="1118" max="1123" width="14.90625" style="1271" hidden="1"/>
    <col min="1124" max="1125" width="15.90625" style="1271" hidden="1"/>
    <col min="1126" max="1131" width="16.08984375" style="1271" hidden="1"/>
    <col min="1132" max="1132" width="6.08984375" style="1271" hidden="1"/>
    <col min="1133" max="1133" width="3" style="1271" hidden="1"/>
    <col min="1134" max="1373" width="8.6328125" style="1271" hidden="1"/>
    <col min="1374" max="1379" width="14.90625" style="1271" hidden="1"/>
    <col min="1380" max="1381" width="15.90625" style="1271" hidden="1"/>
    <col min="1382" max="1387" width="16.08984375" style="1271" hidden="1"/>
    <col min="1388" max="1388" width="6.08984375" style="1271" hidden="1"/>
    <col min="1389" max="1389" width="3" style="1271" hidden="1"/>
    <col min="1390" max="1629" width="8.6328125" style="1271" hidden="1"/>
    <col min="1630" max="1635" width="14.90625" style="1271" hidden="1"/>
    <col min="1636" max="1637" width="15.90625" style="1271" hidden="1"/>
    <col min="1638" max="1643" width="16.08984375" style="1271" hidden="1"/>
    <col min="1644" max="1644" width="6.08984375" style="1271" hidden="1"/>
    <col min="1645" max="1645" width="3" style="1271" hidden="1"/>
    <col min="1646" max="1885" width="8.6328125" style="1271" hidden="1"/>
    <col min="1886" max="1891" width="14.90625" style="1271" hidden="1"/>
    <col min="1892" max="1893" width="15.90625" style="1271" hidden="1"/>
    <col min="1894" max="1899" width="16.08984375" style="1271" hidden="1"/>
    <col min="1900" max="1900" width="6.08984375" style="1271" hidden="1"/>
    <col min="1901" max="1901" width="3" style="1271" hidden="1"/>
    <col min="1902" max="2141" width="8.6328125" style="1271" hidden="1"/>
    <col min="2142" max="2147" width="14.90625" style="1271" hidden="1"/>
    <col min="2148" max="2149" width="15.90625" style="1271" hidden="1"/>
    <col min="2150" max="2155" width="16.08984375" style="1271" hidden="1"/>
    <col min="2156" max="2156" width="6.08984375" style="1271" hidden="1"/>
    <col min="2157" max="2157" width="3" style="1271" hidden="1"/>
    <col min="2158" max="2397" width="8.6328125" style="1271" hidden="1"/>
    <col min="2398" max="2403" width="14.90625" style="1271" hidden="1"/>
    <col min="2404" max="2405" width="15.90625" style="1271" hidden="1"/>
    <col min="2406" max="2411" width="16.08984375" style="1271" hidden="1"/>
    <col min="2412" max="2412" width="6.08984375" style="1271" hidden="1"/>
    <col min="2413" max="2413" width="3" style="1271" hidden="1"/>
    <col min="2414" max="2653" width="8.6328125" style="1271" hidden="1"/>
    <col min="2654" max="2659" width="14.90625" style="1271" hidden="1"/>
    <col min="2660" max="2661" width="15.90625" style="1271" hidden="1"/>
    <col min="2662" max="2667" width="16.08984375" style="1271" hidden="1"/>
    <col min="2668" max="2668" width="6.08984375" style="1271" hidden="1"/>
    <col min="2669" max="2669" width="3" style="1271" hidden="1"/>
    <col min="2670" max="2909" width="8.6328125" style="1271" hidden="1"/>
    <col min="2910" max="2915" width="14.90625" style="1271" hidden="1"/>
    <col min="2916" max="2917" width="15.90625" style="1271" hidden="1"/>
    <col min="2918" max="2923" width="16.08984375" style="1271" hidden="1"/>
    <col min="2924" max="2924" width="6.08984375" style="1271" hidden="1"/>
    <col min="2925" max="2925" width="3" style="1271" hidden="1"/>
    <col min="2926" max="3165" width="8.6328125" style="1271" hidden="1"/>
    <col min="3166" max="3171" width="14.90625" style="1271" hidden="1"/>
    <col min="3172" max="3173" width="15.90625" style="1271" hidden="1"/>
    <col min="3174" max="3179" width="16.08984375" style="1271" hidden="1"/>
    <col min="3180" max="3180" width="6.08984375" style="1271" hidden="1"/>
    <col min="3181" max="3181" width="3" style="1271" hidden="1"/>
    <col min="3182" max="3421" width="8.6328125" style="1271" hidden="1"/>
    <col min="3422" max="3427" width="14.90625" style="1271" hidden="1"/>
    <col min="3428" max="3429" width="15.90625" style="1271" hidden="1"/>
    <col min="3430" max="3435" width="16.08984375" style="1271" hidden="1"/>
    <col min="3436" max="3436" width="6.08984375" style="1271" hidden="1"/>
    <col min="3437" max="3437" width="3" style="1271" hidden="1"/>
    <col min="3438" max="3677" width="8.6328125" style="1271" hidden="1"/>
    <col min="3678" max="3683" width="14.90625" style="1271" hidden="1"/>
    <col min="3684" max="3685" width="15.90625" style="1271" hidden="1"/>
    <col min="3686" max="3691" width="16.08984375" style="1271" hidden="1"/>
    <col min="3692" max="3692" width="6.08984375" style="1271" hidden="1"/>
    <col min="3693" max="3693" width="3" style="1271" hidden="1"/>
    <col min="3694" max="3933" width="8.6328125" style="1271" hidden="1"/>
    <col min="3934" max="3939" width="14.90625" style="1271" hidden="1"/>
    <col min="3940" max="3941" width="15.90625" style="1271" hidden="1"/>
    <col min="3942" max="3947" width="16.08984375" style="1271" hidden="1"/>
    <col min="3948" max="3948" width="6.08984375" style="1271" hidden="1"/>
    <col min="3949" max="3949" width="3" style="1271" hidden="1"/>
    <col min="3950" max="4189" width="8.6328125" style="1271" hidden="1"/>
    <col min="4190" max="4195" width="14.90625" style="1271" hidden="1"/>
    <col min="4196" max="4197" width="15.90625" style="1271" hidden="1"/>
    <col min="4198" max="4203" width="16.08984375" style="1271" hidden="1"/>
    <col min="4204" max="4204" width="6.08984375" style="1271" hidden="1"/>
    <col min="4205" max="4205" width="3" style="1271" hidden="1"/>
    <col min="4206" max="4445" width="8.6328125" style="1271" hidden="1"/>
    <col min="4446" max="4451" width="14.90625" style="1271" hidden="1"/>
    <col min="4452" max="4453" width="15.90625" style="1271" hidden="1"/>
    <col min="4454" max="4459" width="16.08984375" style="1271" hidden="1"/>
    <col min="4460" max="4460" width="6.08984375" style="1271" hidden="1"/>
    <col min="4461" max="4461" width="3" style="1271" hidden="1"/>
    <col min="4462" max="4701" width="8.6328125" style="1271" hidden="1"/>
    <col min="4702" max="4707" width="14.90625" style="1271" hidden="1"/>
    <col min="4708" max="4709" width="15.90625" style="1271" hidden="1"/>
    <col min="4710" max="4715" width="16.08984375" style="1271" hidden="1"/>
    <col min="4716" max="4716" width="6.08984375" style="1271" hidden="1"/>
    <col min="4717" max="4717" width="3" style="1271" hidden="1"/>
    <col min="4718" max="4957" width="8.6328125" style="1271" hidden="1"/>
    <col min="4958" max="4963" width="14.90625" style="1271" hidden="1"/>
    <col min="4964" max="4965" width="15.90625" style="1271" hidden="1"/>
    <col min="4966" max="4971" width="16.08984375" style="1271" hidden="1"/>
    <col min="4972" max="4972" width="6.08984375" style="1271" hidden="1"/>
    <col min="4973" max="4973" width="3" style="1271" hidden="1"/>
    <col min="4974" max="5213" width="8.6328125" style="1271" hidden="1"/>
    <col min="5214" max="5219" width="14.90625" style="1271" hidden="1"/>
    <col min="5220" max="5221" width="15.90625" style="1271" hidden="1"/>
    <col min="5222" max="5227" width="16.08984375" style="1271" hidden="1"/>
    <col min="5228" max="5228" width="6.08984375" style="1271" hidden="1"/>
    <col min="5229" max="5229" width="3" style="1271" hidden="1"/>
    <col min="5230" max="5469" width="8.6328125" style="1271" hidden="1"/>
    <col min="5470" max="5475" width="14.90625" style="1271" hidden="1"/>
    <col min="5476" max="5477" width="15.90625" style="1271" hidden="1"/>
    <col min="5478" max="5483" width="16.08984375" style="1271" hidden="1"/>
    <col min="5484" max="5484" width="6.08984375" style="1271" hidden="1"/>
    <col min="5485" max="5485" width="3" style="1271" hidden="1"/>
    <col min="5486" max="5725" width="8.6328125" style="1271" hidden="1"/>
    <col min="5726" max="5731" width="14.90625" style="1271" hidden="1"/>
    <col min="5732" max="5733" width="15.90625" style="1271" hidden="1"/>
    <col min="5734" max="5739" width="16.08984375" style="1271" hidden="1"/>
    <col min="5740" max="5740" width="6.08984375" style="1271" hidden="1"/>
    <col min="5741" max="5741" width="3" style="1271" hidden="1"/>
    <col min="5742" max="5981" width="8.6328125" style="1271" hidden="1"/>
    <col min="5982" max="5987" width="14.90625" style="1271" hidden="1"/>
    <col min="5988" max="5989" width="15.90625" style="1271" hidden="1"/>
    <col min="5990" max="5995" width="16.08984375" style="1271" hidden="1"/>
    <col min="5996" max="5996" width="6.08984375" style="1271" hidden="1"/>
    <col min="5997" max="5997" width="3" style="1271" hidden="1"/>
    <col min="5998" max="6237" width="8.6328125" style="1271" hidden="1"/>
    <col min="6238" max="6243" width="14.90625" style="1271" hidden="1"/>
    <col min="6244" max="6245" width="15.90625" style="1271" hidden="1"/>
    <col min="6246" max="6251" width="16.08984375" style="1271" hidden="1"/>
    <col min="6252" max="6252" width="6.08984375" style="1271" hidden="1"/>
    <col min="6253" max="6253" width="3" style="1271" hidden="1"/>
    <col min="6254" max="6493" width="8.6328125" style="1271" hidden="1"/>
    <col min="6494" max="6499" width="14.90625" style="1271" hidden="1"/>
    <col min="6500" max="6501" width="15.90625" style="1271" hidden="1"/>
    <col min="6502" max="6507" width="16.08984375" style="1271" hidden="1"/>
    <col min="6508" max="6508" width="6.08984375" style="1271" hidden="1"/>
    <col min="6509" max="6509" width="3" style="1271" hidden="1"/>
    <col min="6510" max="6749" width="8.6328125" style="1271" hidden="1"/>
    <col min="6750" max="6755" width="14.90625" style="1271" hidden="1"/>
    <col min="6756" max="6757" width="15.90625" style="1271" hidden="1"/>
    <col min="6758" max="6763" width="16.08984375" style="1271" hidden="1"/>
    <col min="6764" max="6764" width="6.08984375" style="1271" hidden="1"/>
    <col min="6765" max="6765" width="3" style="1271" hidden="1"/>
    <col min="6766" max="7005" width="8.6328125" style="1271" hidden="1"/>
    <col min="7006" max="7011" width="14.90625" style="1271" hidden="1"/>
    <col min="7012" max="7013" width="15.90625" style="1271" hidden="1"/>
    <col min="7014" max="7019" width="16.08984375" style="1271" hidden="1"/>
    <col min="7020" max="7020" width="6.08984375" style="1271" hidden="1"/>
    <col min="7021" max="7021" width="3" style="1271" hidden="1"/>
    <col min="7022" max="7261" width="8.6328125" style="1271" hidden="1"/>
    <col min="7262" max="7267" width="14.90625" style="1271" hidden="1"/>
    <col min="7268" max="7269" width="15.90625" style="1271" hidden="1"/>
    <col min="7270" max="7275" width="16.08984375" style="1271" hidden="1"/>
    <col min="7276" max="7276" width="6.08984375" style="1271" hidden="1"/>
    <col min="7277" max="7277" width="3" style="1271" hidden="1"/>
    <col min="7278" max="7517" width="8.6328125" style="1271" hidden="1"/>
    <col min="7518" max="7523" width="14.90625" style="1271" hidden="1"/>
    <col min="7524" max="7525" width="15.90625" style="1271" hidden="1"/>
    <col min="7526" max="7531" width="16.08984375" style="1271" hidden="1"/>
    <col min="7532" max="7532" width="6.08984375" style="1271" hidden="1"/>
    <col min="7533" max="7533" width="3" style="1271" hidden="1"/>
    <col min="7534" max="7773" width="8.6328125" style="1271" hidden="1"/>
    <col min="7774" max="7779" width="14.90625" style="1271" hidden="1"/>
    <col min="7780" max="7781" width="15.90625" style="1271" hidden="1"/>
    <col min="7782" max="7787" width="16.08984375" style="1271" hidden="1"/>
    <col min="7788" max="7788" width="6.08984375" style="1271" hidden="1"/>
    <col min="7789" max="7789" width="3" style="1271" hidden="1"/>
    <col min="7790" max="8029" width="8.6328125" style="1271" hidden="1"/>
    <col min="8030" max="8035" width="14.90625" style="1271" hidden="1"/>
    <col min="8036" max="8037" width="15.90625" style="1271" hidden="1"/>
    <col min="8038" max="8043" width="16.08984375" style="1271" hidden="1"/>
    <col min="8044" max="8044" width="6.08984375" style="1271" hidden="1"/>
    <col min="8045" max="8045" width="3" style="1271" hidden="1"/>
    <col min="8046" max="8285" width="8.6328125" style="1271" hidden="1"/>
    <col min="8286" max="8291" width="14.90625" style="1271" hidden="1"/>
    <col min="8292" max="8293" width="15.90625" style="1271" hidden="1"/>
    <col min="8294" max="8299" width="16.08984375" style="1271" hidden="1"/>
    <col min="8300" max="8300" width="6.08984375" style="1271" hidden="1"/>
    <col min="8301" max="8301" width="3" style="1271" hidden="1"/>
    <col min="8302" max="8541" width="8.6328125" style="1271" hidden="1"/>
    <col min="8542" max="8547" width="14.90625" style="1271" hidden="1"/>
    <col min="8548" max="8549" width="15.90625" style="1271" hidden="1"/>
    <col min="8550" max="8555" width="16.08984375" style="1271" hidden="1"/>
    <col min="8556" max="8556" width="6.08984375" style="1271" hidden="1"/>
    <col min="8557" max="8557" width="3" style="1271" hidden="1"/>
    <col min="8558" max="8797" width="8.6328125" style="1271" hidden="1"/>
    <col min="8798" max="8803" width="14.90625" style="1271" hidden="1"/>
    <col min="8804" max="8805" width="15.90625" style="1271" hidden="1"/>
    <col min="8806" max="8811" width="16.08984375" style="1271" hidden="1"/>
    <col min="8812" max="8812" width="6.08984375" style="1271" hidden="1"/>
    <col min="8813" max="8813" width="3" style="1271" hidden="1"/>
    <col min="8814" max="9053" width="8.6328125" style="1271" hidden="1"/>
    <col min="9054" max="9059" width="14.90625" style="1271" hidden="1"/>
    <col min="9060" max="9061" width="15.90625" style="1271" hidden="1"/>
    <col min="9062" max="9067" width="16.08984375" style="1271" hidden="1"/>
    <col min="9068" max="9068" width="6.08984375" style="1271" hidden="1"/>
    <col min="9069" max="9069" width="3" style="1271" hidden="1"/>
    <col min="9070" max="9309" width="8.6328125" style="1271" hidden="1"/>
    <col min="9310" max="9315" width="14.90625" style="1271" hidden="1"/>
    <col min="9316" max="9317" width="15.90625" style="1271" hidden="1"/>
    <col min="9318" max="9323" width="16.08984375" style="1271" hidden="1"/>
    <col min="9324" max="9324" width="6.08984375" style="1271" hidden="1"/>
    <col min="9325" max="9325" width="3" style="1271" hidden="1"/>
    <col min="9326" max="9565" width="8.6328125" style="1271" hidden="1"/>
    <col min="9566" max="9571" width="14.90625" style="1271" hidden="1"/>
    <col min="9572" max="9573" width="15.90625" style="1271" hidden="1"/>
    <col min="9574" max="9579" width="16.08984375" style="1271" hidden="1"/>
    <col min="9580" max="9580" width="6.08984375" style="1271" hidden="1"/>
    <col min="9581" max="9581" width="3" style="1271" hidden="1"/>
    <col min="9582" max="9821" width="8.6328125" style="1271" hidden="1"/>
    <col min="9822" max="9827" width="14.90625" style="1271" hidden="1"/>
    <col min="9828" max="9829" width="15.90625" style="1271" hidden="1"/>
    <col min="9830" max="9835" width="16.08984375" style="1271" hidden="1"/>
    <col min="9836" max="9836" width="6.08984375" style="1271" hidden="1"/>
    <col min="9837" max="9837" width="3" style="1271" hidden="1"/>
    <col min="9838" max="10077" width="8.6328125" style="1271" hidden="1"/>
    <col min="10078" max="10083" width="14.90625" style="1271" hidden="1"/>
    <col min="10084" max="10085" width="15.90625" style="1271" hidden="1"/>
    <col min="10086" max="10091" width="16.08984375" style="1271" hidden="1"/>
    <col min="10092" max="10092" width="6.08984375" style="1271" hidden="1"/>
    <col min="10093" max="10093" width="3" style="1271" hidden="1"/>
    <col min="10094" max="10333" width="8.6328125" style="1271" hidden="1"/>
    <col min="10334" max="10339" width="14.90625" style="1271" hidden="1"/>
    <col min="10340" max="10341" width="15.90625" style="1271" hidden="1"/>
    <col min="10342" max="10347" width="16.08984375" style="1271" hidden="1"/>
    <col min="10348" max="10348" width="6.08984375" style="1271" hidden="1"/>
    <col min="10349" max="10349" width="3" style="1271" hidden="1"/>
    <col min="10350" max="10589" width="8.6328125" style="1271" hidden="1"/>
    <col min="10590" max="10595" width="14.90625" style="1271" hidden="1"/>
    <col min="10596" max="10597" width="15.90625" style="1271" hidden="1"/>
    <col min="10598" max="10603" width="16.08984375" style="1271" hidden="1"/>
    <col min="10604" max="10604" width="6.08984375" style="1271" hidden="1"/>
    <col min="10605" max="10605" width="3" style="1271" hidden="1"/>
    <col min="10606" max="10845" width="8.6328125" style="1271" hidden="1"/>
    <col min="10846" max="10851" width="14.90625" style="1271" hidden="1"/>
    <col min="10852" max="10853" width="15.90625" style="1271" hidden="1"/>
    <col min="10854" max="10859" width="16.08984375" style="1271" hidden="1"/>
    <col min="10860" max="10860" width="6.08984375" style="1271" hidden="1"/>
    <col min="10861" max="10861" width="3" style="1271" hidden="1"/>
    <col min="10862" max="11101" width="8.6328125" style="1271" hidden="1"/>
    <col min="11102" max="11107" width="14.90625" style="1271" hidden="1"/>
    <col min="11108" max="11109" width="15.90625" style="1271" hidden="1"/>
    <col min="11110" max="11115" width="16.08984375" style="1271" hidden="1"/>
    <col min="11116" max="11116" width="6.08984375" style="1271" hidden="1"/>
    <col min="11117" max="11117" width="3" style="1271" hidden="1"/>
    <col min="11118" max="11357" width="8.6328125" style="1271" hidden="1"/>
    <col min="11358" max="11363" width="14.90625" style="1271" hidden="1"/>
    <col min="11364" max="11365" width="15.90625" style="1271" hidden="1"/>
    <col min="11366" max="11371" width="16.08984375" style="1271" hidden="1"/>
    <col min="11372" max="11372" width="6.08984375" style="1271" hidden="1"/>
    <col min="11373" max="11373" width="3" style="1271" hidden="1"/>
    <col min="11374" max="11613" width="8.6328125" style="1271" hidden="1"/>
    <col min="11614" max="11619" width="14.90625" style="1271" hidden="1"/>
    <col min="11620" max="11621" width="15.90625" style="1271" hidden="1"/>
    <col min="11622" max="11627" width="16.08984375" style="1271" hidden="1"/>
    <col min="11628" max="11628" width="6.08984375" style="1271" hidden="1"/>
    <col min="11629" max="11629" width="3" style="1271" hidden="1"/>
    <col min="11630" max="11869" width="8.6328125" style="1271" hidden="1"/>
    <col min="11870" max="11875" width="14.90625" style="1271" hidden="1"/>
    <col min="11876" max="11877" width="15.90625" style="1271" hidden="1"/>
    <col min="11878" max="11883" width="16.08984375" style="1271" hidden="1"/>
    <col min="11884" max="11884" width="6.08984375" style="1271" hidden="1"/>
    <col min="11885" max="11885" width="3" style="1271" hidden="1"/>
    <col min="11886" max="12125" width="8.6328125" style="1271" hidden="1"/>
    <col min="12126" max="12131" width="14.90625" style="1271" hidden="1"/>
    <col min="12132" max="12133" width="15.90625" style="1271" hidden="1"/>
    <col min="12134" max="12139" width="16.08984375" style="1271" hidden="1"/>
    <col min="12140" max="12140" width="6.08984375" style="1271" hidden="1"/>
    <col min="12141" max="12141" width="3" style="1271" hidden="1"/>
    <col min="12142" max="12381" width="8.6328125" style="1271" hidden="1"/>
    <col min="12382" max="12387" width="14.90625" style="1271" hidden="1"/>
    <col min="12388" max="12389" width="15.90625" style="1271" hidden="1"/>
    <col min="12390" max="12395" width="16.08984375" style="1271" hidden="1"/>
    <col min="12396" max="12396" width="6.08984375" style="1271" hidden="1"/>
    <col min="12397" max="12397" width="3" style="1271" hidden="1"/>
    <col min="12398" max="12637" width="8.6328125" style="1271" hidden="1"/>
    <col min="12638" max="12643" width="14.90625" style="1271" hidden="1"/>
    <col min="12644" max="12645" width="15.90625" style="1271" hidden="1"/>
    <col min="12646" max="12651" width="16.08984375" style="1271" hidden="1"/>
    <col min="12652" max="12652" width="6.08984375" style="1271" hidden="1"/>
    <col min="12653" max="12653" width="3" style="1271" hidden="1"/>
    <col min="12654" max="12893" width="8.6328125" style="1271" hidden="1"/>
    <col min="12894" max="12899" width="14.90625" style="1271" hidden="1"/>
    <col min="12900" max="12901" width="15.90625" style="1271" hidden="1"/>
    <col min="12902" max="12907" width="16.08984375" style="1271" hidden="1"/>
    <col min="12908" max="12908" width="6.08984375" style="1271" hidden="1"/>
    <col min="12909" max="12909" width="3" style="1271" hidden="1"/>
    <col min="12910" max="13149" width="8.6328125" style="1271" hidden="1"/>
    <col min="13150" max="13155" width="14.90625" style="1271" hidden="1"/>
    <col min="13156" max="13157" width="15.90625" style="1271" hidden="1"/>
    <col min="13158" max="13163" width="16.08984375" style="1271" hidden="1"/>
    <col min="13164" max="13164" width="6.08984375" style="1271" hidden="1"/>
    <col min="13165" max="13165" width="3" style="1271" hidden="1"/>
    <col min="13166" max="13405" width="8.6328125" style="1271" hidden="1"/>
    <col min="13406" max="13411" width="14.90625" style="1271" hidden="1"/>
    <col min="13412" max="13413" width="15.90625" style="1271" hidden="1"/>
    <col min="13414" max="13419" width="16.08984375" style="1271" hidden="1"/>
    <col min="13420" max="13420" width="6.08984375" style="1271" hidden="1"/>
    <col min="13421" max="13421" width="3" style="1271" hidden="1"/>
    <col min="13422" max="13661" width="8.6328125" style="1271" hidden="1"/>
    <col min="13662" max="13667" width="14.90625" style="1271" hidden="1"/>
    <col min="13668" max="13669" width="15.90625" style="1271" hidden="1"/>
    <col min="13670" max="13675" width="16.08984375" style="1271" hidden="1"/>
    <col min="13676" max="13676" width="6.08984375" style="1271" hidden="1"/>
    <col min="13677" max="13677" width="3" style="1271" hidden="1"/>
    <col min="13678" max="13917" width="8.6328125" style="1271" hidden="1"/>
    <col min="13918" max="13923" width="14.90625" style="1271" hidden="1"/>
    <col min="13924" max="13925" width="15.90625" style="1271" hidden="1"/>
    <col min="13926" max="13931" width="16.08984375" style="1271" hidden="1"/>
    <col min="13932" max="13932" width="6.08984375" style="1271" hidden="1"/>
    <col min="13933" max="13933" width="3" style="1271" hidden="1"/>
    <col min="13934" max="14173" width="8.6328125" style="1271" hidden="1"/>
    <col min="14174" max="14179" width="14.90625" style="1271" hidden="1"/>
    <col min="14180" max="14181" width="15.90625" style="1271" hidden="1"/>
    <col min="14182" max="14187" width="16.08984375" style="1271" hidden="1"/>
    <col min="14188" max="14188" width="6.08984375" style="1271" hidden="1"/>
    <col min="14189" max="14189" width="3" style="1271" hidden="1"/>
    <col min="14190" max="14429" width="8.6328125" style="1271" hidden="1"/>
    <col min="14430" max="14435" width="14.90625" style="1271" hidden="1"/>
    <col min="14436" max="14437" width="15.90625" style="1271" hidden="1"/>
    <col min="14438" max="14443" width="16.08984375" style="1271" hidden="1"/>
    <col min="14444" max="14444" width="6.08984375" style="1271" hidden="1"/>
    <col min="14445" max="14445" width="3" style="1271" hidden="1"/>
    <col min="14446" max="14685" width="8.6328125" style="1271" hidden="1"/>
    <col min="14686" max="14691" width="14.90625" style="1271" hidden="1"/>
    <col min="14692" max="14693" width="15.90625" style="1271" hidden="1"/>
    <col min="14694" max="14699" width="16.08984375" style="1271" hidden="1"/>
    <col min="14700" max="14700" width="6.08984375" style="1271" hidden="1"/>
    <col min="14701" max="14701" width="3" style="1271" hidden="1"/>
    <col min="14702" max="14941" width="8.6328125" style="1271" hidden="1"/>
    <col min="14942" max="14947" width="14.90625" style="1271" hidden="1"/>
    <col min="14948" max="14949" width="15.90625" style="1271" hidden="1"/>
    <col min="14950" max="14955" width="16.08984375" style="1271" hidden="1"/>
    <col min="14956" max="14956" width="6.08984375" style="1271" hidden="1"/>
    <col min="14957" max="14957" width="3" style="1271" hidden="1"/>
    <col min="14958" max="15197" width="8.6328125" style="1271" hidden="1"/>
    <col min="15198" max="15203" width="14.90625" style="1271" hidden="1"/>
    <col min="15204" max="15205" width="15.90625" style="1271" hidden="1"/>
    <col min="15206" max="15211" width="16.08984375" style="1271" hidden="1"/>
    <col min="15212" max="15212" width="6.08984375" style="1271" hidden="1"/>
    <col min="15213" max="15213" width="3" style="1271" hidden="1"/>
    <col min="15214" max="15453" width="8.6328125" style="1271" hidden="1"/>
    <col min="15454" max="15459" width="14.90625" style="1271" hidden="1"/>
    <col min="15460" max="15461" width="15.90625" style="1271" hidden="1"/>
    <col min="15462" max="15467" width="16.08984375" style="1271" hidden="1"/>
    <col min="15468" max="15468" width="6.08984375" style="1271" hidden="1"/>
    <col min="15469" max="15469" width="3" style="1271" hidden="1"/>
    <col min="15470" max="15709" width="8.6328125" style="1271" hidden="1"/>
    <col min="15710" max="15715" width="14.90625" style="1271" hidden="1"/>
    <col min="15716" max="15717" width="15.90625" style="1271" hidden="1"/>
    <col min="15718" max="15723" width="16.08984375" style="1271" hidden="1"/>
    <col min="15724" max="15724" width="6.08984375" style="1271" hidden="1"/>
    <col min="15725" max="15725" width="3" style="1271" hidden="1"/>
    <col min="15726" max="15965" width="8.6328125" style="1271" hidden="1"/>
    <col min="15966" max="15971" width="14.90625" style="1271" hidden="1"/>
    <col min="15972" max="15973" width="15.90625" style="1271" hidden="1"/>
    <col min="15974" max="15979" width="16.08984375" style="1271" hidden="1"/>
    <col min="15980" max="15980" width="6.08984375" style="1271" hidden="1"/>
    <col min="15981" max="15981" width="3" style="1271" hidden="1"/>
    <col min="15982" max="16221" width="8.6328125" style="1271" hidden="1"/>
    <col min="16222" max="16227" width="14.90625" style="1271" hidden="1"/>
    <col min="16228" max="16229" width="15.90625" style="1271" hidden="1"/>
    <col min="16230" max="16235" width="16.08984375" style="1271" hidden="1"/>
    <col min="16236" max="16236" width="6.08984375" style="1271" hidden="1"/>
    <col min="16237" max="16237" width="3" style="1271" hidden="1"/>
    <col min="16238" max="16384" width="8.6328125" style="1271" hidden="1"/>
  </cols>
  <sheetData>
    <row r="1" spans="1:143" ht="42.75" customHeight="1" x14ac:dyDescent="0.2">
      <c r="A1" s="1331"/>
      <c r="B1" s="1330"/>
      <c r="DD1" s="1271"/>
      <c r="DE1" s="1271"/>
    </row>
    <row r="2" spans="1:143" ht="25.5" customHeight="1" x14ac:dyDescent="0.2">
      <c r="A2" s="1329"/>
      <c r="C2" s="1329"/>
      <c r="O2" s="1329"/>
      <c r="P2" s="1329"/>
      <c r="Q2" s="1329"/>
      <c r="R2" s="1329"/>
      <c r="S2" s="1329"/>
      <c r="T2" s="1329"/>
      <c r="U2" s="1329"/>
      <c r="V2" s="1329"/>
      <c r="W2" s="1329"/>
      <c r="X2" s="1329"/>
      <c r="Y2" s="1329"/>
      <c r="Z2" s="1329"/>
      <c r="AA2" s="1329"/>
      <c r="AB2" s="1329"/>
      <c r="AC2" s="1329"/>
      <c r="AD2" s="1329"/>
      <c r="AE2" s="1329"/>
      <c r="AF2" s="1329"/>
      <c r="AG2" s="1329"/>
      <c r="AH2" s="1329"/>
      <c r="AI2" s="1329"/>
      <c r="AU2" s="1329"/>
      <c r="BG2" s="1329"/>
      <c r="BS2" s="1329"/>
      <c r="CE2" s="1329"/>
      <c r="CQ2" s="1329"/>
      <c r="DD2" s="1271"/>
      <c r="DE2" s="1271"/>
    </row>
    <row r="3" spans="1:143" ht="25.5" customHeight="1" x14ac:dyDescent="0.2">
      <c r="A3" s="1329"/>
      <c r="C3" s="1329"/>
      <c r="O3" s="1329"/>
      <c r="P3" s="1329"/>
      <c r="Q3" s="1329"/>
      <c r="R3" s="1329"/>
      <c r="S3" s="1329"/>
      <c r="T3" s="1329"/>
      <c r="U3" s="1329"/>
      <c r="V3" s="1329"/>
      <c r="W3" s="1329"/>
      <c r="X3" s="1329"/>
      <c r="Y3" s="1329"/>
      <c r="Z3" s="1329"/>
      <c r="AA3" s="1329"/>
      <c r="AB3" s="1329"/>
      <c r="AC3" s="1329"/>
      <c r="AD3" s="1329"/>
      <c r="AE3" s="1329"/>
      <c r="AF3" s="1329"/>
      <c r="AG3" s="1329"/>
      <c r="AH3" s="1329"/>
      <c r="AI3" s="1329"/>
      <c r="AU3" s="1329"/>
      <c r="BG3" s="1329"/>
      <c r="BS3" s="1329"/>
      <c r="CE3" s="1329"/>
      <c r="CQ3" s="1329"/>
      <c r="DD3" s="1271"/>
      <c r="DE3" s="1271"/>
    </row>
    <row r="4" spans="1:143" s="291" customFormat="1" ht="13" x14ac:dyDescent="0.2">
      <c r="A4" s="1329"/>
      <c r="B4" s="1329"/>
      <c r="C4" s="1329"/>
      <c r="D4" s="1329"/>
      <c r="E4" s="1329"/>
      <c r="F4" s="1329"/>
      <c r="G4" s="1329"/>
      <c r="H4" s="1329"/>
      <c r="I4" s="1329"/>
      <c r="J4" s="1329"/>
      <c r="K4" s="1329"/>
      <c r="L4" s="1329"/>
      <c r="M4" s="1329"/>
      <c r="N4" s="1329"/>
      <c r="O4" s="1329"/>
      <c r="P4" s="1329"/>
      <c r="Q4" s="1329"/>
      <c r="R4" s="1329"/>
      <c r="S4" s="1329"/>
      <c r="T4" s="1329"/>
      <c r="U4" s="1329"/>
      <c r="V4" s="1329"/>
      <c r="W4" s="1329"/>
      <c r="X4" s="1329"/>
      <c r="Y4" s="1329"/>
      <c r="Z4" s="1329"/>
      <c r="AA4" s="1329"/>
      <c r="AB4" s="1329"/>
      <c r="AC4" s="1329"/>
      <c r="AD4" s="1329"/>
      <c r="AE4" s="1329"/>
      <c r="AF4" s="1329"/>
      <c r="AG4" s="1329"/>
      <c r="AH4" s="1329"/>
      <c r="AI4" s="1329"/>
      <c r="AJ4" s="1329"/>
      <c r="AK4" s="1329"/>
      <c r="AL4" s="1329"/>
      <c r="AM4" s="1329"/>
      <c r="AN4" s="1329"/>
      <c r="AO4" s="1329"/>
      <c r="AP4" s="1329"/>
      <c r="AQ4" s="1329"/>
      <c r="AR4" s="1329"/>
      <c r="AS4" s="1329"/>
      <c r="AT4" s="1329"/>
      <c r="AU4" s="1329"/>
      <c r="AV4" s="1329"/>
      <c r="AW4" s="1329"/>
      <c r="AX4" s="1329"/>
      <c r="AY4" s="1329"/>
      <c r="AZ4" s="1329"/>
      <c r="BA4" s="1329"/>
      <c r="BB4" s="1329"/>
      <c r="BC4" s="1329"/>
      <c r="BD4" s="1329"/>
      <c r="BE4" s="1329"/>
      <c r="BF4" s="1329"/>
      <c r="BG4" s="1329"/>
      <c r="BH4" s="1329"/>
      <c r="BI4" s="1329"/>
      <c r="BJ4" s="1329"/>
      <c r="BK4" s="1329"/>
      <c r="BL4" s="1329"/>
      <c r="BM4" s="1329"/>
      <c r="BN4" s="1329"/>
      <c r="BO4" s="1329"/>
      <c r="BP4" s="1329"/>
      <c r="BQ4" s="1329"/>
      <c r="BR4" s="1329"/>
      <c r="BS4" s="1329"/>
      <c r="BT4" s="1329"/>
      <c r="BU4" s="1329"/>
      <c r="BV4" s="1329"/>
      <c r="BW4" s="1329"/>
      <c r="BX4" s="1329"/>
      <c r="BY4" s="1329"/>
      <c r="BZ4" s="1329"/>
      <c r="CA4" s="1329"/>
      <c r="CB4" s="1329"/>
      <c r="CC4" s="1329"/>
      <c r="CD4" s="1329"/>
      <c r="CE4" s="1329"/>
      <c r="CF4" s="1329"/>
      <c r="CG4" s="1329"/>
      <c r="CH4" s="1329"/>
      <c r="CI4" s="1329"/>
      <c r="CJ4" s="1329"/>
      <c r="CK4" s="1329"/>
      <c r="CL4" s="1329"/>
      <c r="CM4" s="1329"/>
      <c r="CN4" s="1329"/>
      <c r="CO4" s="1329"/>
      <c r="CP4" s="1329"/>
      <c r="CQ4" s="1329"/>
      <c r="CR4" s="1329"/>
      <c r="CS4" s="1329"/>
      <c r="CT4" s="1329"/>
      <c r="CU4" s="1329"/>
      <c r="CV4" s="1329"/>
      <c r="CW4" s="1329"/>
      <c r="CX4" s="1329"/>
      <c r="CY4" s="1329"/>
      <c r="CZ4" s="1329"/>
      <c r="DA4" s="1329"/>
      <c r="DB4" s="1329"/>
      <c r="DC4" s="1329"/>
      <c r="DD4" s="1329"/>
      <c r="DE4" s="1329"/>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1329"/>
      <c r="B5" s="1329"/>
      <c r="C5" s="1329"/>
      <c r="D5" s="1329"/>
      <c r="E5" s="1329"/>
      <c r="F5" s="1329"/>
      <c r="G5" s="1329"/>
      <c r="H5" s="1329"/>
      <c r="I5" s="1329"/>
      <c r="J5" s="1329"/>
      <c r="K5" s="1329"/>
      <c r="L5" s="1329"/>
      <c r="M5" s="1329"/>
      <c r="N5" s="1329"/>
      <c r="O5" s="1329"/>
      <c r="P5" s="1329"/>
      <c r="Q5" s="1329"/>
      <c r="R5" s="1329"/>
      <c r="S5" s="1329"/>
      <c r="T5" s="1329"/>
      <c r="U5" s="1329"/>
      <c r="V5" s="1329"/>
      <c r="W5" s="1329"/>
      <c r="X5" s="1329"/>
      <c r="Y5" s="1329"/>
      <c r="Z5" s="1329"/>
      <c r="AA5" s="1329"/>
      <c r="AB5" s="1329"/>
      <c r="AC5" s="1329"/>
      <c r="AD5" s="1329"/>
      <c r="AE5" s="1329"/>
      <c r="AF5" s="1329"/>
      <c r="AG5" s="1329"/>
      <c r="AH5" s="1329"/>
      <c r="AI5" s="1329"/>
      <c r="AJ5" s="1329"/>
      <c r="AK5" s="1329"/>
      <c r="AL5" s="1329"/>
      <c r="AM5" s="1329"/>
      <c r="AN5" s="1329"/>
      <c r="AO5" s="1329"/>
      <c r="AP5" s="1329"/>
      <c r="AQ5" s="1329"/>
      <c r="AR5" s="1329"/>
      <c r="AS5" s="1329"/>
      <c r="AT5" s="1329"/>
      <c r="AU5" s="1329"/>
      <c r="AV5" s="1329"/>
      <c r="AW5" s="1329"/>
      <c r="AX5" s="1329"/>
      <c r="AY5" s="1329"/>
      <c r="AZ5" s="1329"/>
      <c r="BA5" s="1329"/>
      <c r="BB5" s="1329"/>
      <c r="BC5" s="1329"/>
      <c r="BD5" s="1329"/>
      <c r="BE5" s="1329"/>
      <c r="BF5" s="1329"/>
      <c r="BG5" s="1329"/>
      <c r="BH5" s="1329"/>
      <c r="BI5" s="1329"/>
      <c r="BJ5" s="1329"/>
      <c r="BK5" s="1329"/>
      <c r="BL5" s="1329"/>
      <c r="BM5" s="1329"/>
      <c r="BN5" s="1329"/>
      <c r="BO5" s="1329"/>
      <c r="BP5" s="1329"/>
      <c r="BQ5" s="1329"/>
      <c r="BR5" s="1329"/>
      <c r="BS5" s="1329"/>
      <c r="BT5" s="1329"/>
      <c r="BU5" s="1329"/>
      <c r="BV5" s="1329"/>
      <c r="BW5" s="1329"/>
      <c r="BX5" s="1329"/>
      <c r="BY5" s="1329"/>
      <c r="BZ5" s="1329"/>
      <c r="CA5" s="1329"/>
      <c r="CB5" s="1329"/>
      <c r="CC5" s="1329"/>
      <c r="CD5" s="1329"/>
      <c r="CE5" s="1329"/>
      <c r="CF5" s="1329"/>
      <c r="CG5" s="1329"/>
      <c r="CH5" s="1329"/>
      <c r="CI5" s="1329"/>
      <c r="CJ5" s="1329"/>
      <c r="CK5" s="1329"/>
      <c r="CL5" s="1329"/>
      <c r="CM5" s="1329"/>
      <c r="CN5" s="1329"/>
      <c r="CO5" s="1329"/>
      <c r="CP5" s="1329"/>
      <c r="CQ5" s="1329"/>
      <c r="CR5" s="1329"/>
      <c r="CS5" s="1329"/>
      <c r="CT5" s="1329"/>
      <c r="CU5" s="1329"/>
      <c r="CV5" s="1329"/>
      <c r="CW5" s="1329"/>
      <c r="CX5" s="1329"/>
      <c r="CY5" s="1329"/>
      <c r="CZ5" s="1329"/>
      <c r="DA5" s="1329"/>
      <c r="DB5" s="1329"/>
      <c r="DC5" s="1329"/>
      <c r="DD5" s="1329"/>
      <c r="DE5" s="1329"/>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1329"/>
      <c r="B6" s="1329"/>
      <c r="C6" s="1329"/>
      <c r="D6" s="1329"/>
      <c r="E6" s="1329"/>
      <c r="F6" s="1329"/>
      <c r="G6" s="1329"/>
      <c r="H6" s="1329"/>
      <c r="I6" s="1329"/>
      <c r="J6" s="1329"/>
      <c r="K6" s="1329"/>
      <c r="L6" s="1329"/>
      <c r="M6" s="1329"/>
      <c r="N6" s="1329"/>
      <c r="O6" s="1329"/>
      <c r="P6" s="1329"/>
      <c r="Q6" s="1329"/>
      <c r="R6" s="1329"/>
      <c r="S6" s="1329"/>
      <c r="T6" s="1329"/>
      <c r="U6" s="1329"/>
      <c r="V6" s="1329"/>
      <c r="W6" s="1329"/>
      <c r="X6" s="1329"/>
      <c r="Y6" s="1329"/>
      <c r="Z6" s="1329"/>
      <c r="AA6" s="1329"/>
      <c r="AB6" s="1329"/>
      <c r="AC6" s="1329"/>
      <c r="AD6" s="1329"/>
      <c r="AE6" s="1329"/>
      <c r="AF6" s="1329"/>
      <c r="AG6" s="1329"/>
      <c r="AH6" s="1329"/>
      <c r="AI6" s="1329"/>
      <c r="AJ6" s="1329"/>
      <c r="AK6" s="1329"/>
      <c r="AL6" s="1329"/>
      <c r="AM6" s="1329"/>
      <c r="AN6" s="1329"/>
      <c r="AO6" s="1329"/>
      <c r="AP6" s="1329"/>
      <c r="AQ6" s="1329"/>
      <c r="AR6" s="1329"/>
      <c r="AS6" s="1329"/>
      <c r="AT6" s="1329"/>
      <c r="AU6" s="1329"/>
      <c r="AV6" s="1329"/>
      <c r="AW6" s="1329"/>
      <c r="AX6" s="1329"/>
      <c r="AY6" s="1329"/>
      <c r="AZ6" s="1329"/>
      <c r="BA6" s="1329"/>
      <c r="BB6" s="1329"/>
      <c r="BC6" s="1329"/>
      <c r="BD6" s="1329"/>
      <c r="BE6" s="1329"/>
      <c r="BF6" s="1329"/>
      <c r="BG6" s="1329"/>
      <c r="BH6" s="1329"/>
      <c r="BI6" s="1329"/>
      <c r="BJ6" s="1329"/>
      <c r="BK6" s="1329"/>
      <c r="BL6" s="1329"/>
      <c r="BM6" s="1329"/>
      <c r="BN6" s="1329"/>
      <c r="BO6" s="1329"/>
      <c r="BP6" s="1329"/>
      <c r="BQ6" s="1329"/>
      <c r="BR6" s="1329"/>
      <c r="BS6" s="1329"/>
      <c r="BT6" s="1329"/>
      <c r="BU6" s="1329"/>
      <c r="BV6" s="1329"/>
      <c r="BW6" s="1329"/>
      <c r="BX6" s="1329"/>
      <c r="BY6" s="1329"/>
      <c r="BZ6" s="1329"/>
      <c r="CA6" s="1329"/>
      <c r="CB6" s="1329"/>
      <c r="CC6" s="1329"/>
      <c r="CD6" s="1329"/>
      <c r="CE6" s="1329"/>
      <c r="CF6" s="1329"/>
      <c r="CG6" s="1329"/>
      <c r="CH6" s="1329"/>
      <c r="CI6" s="1329"/>
      <c r="CJ6" s="1329"/>
      <c r="CK6" s="1329"/>
      <c r="CL6" s="1329"/>
      <c r="CM6" s="1329"/>
      <c r="CN6" s="1329"/>
      <c r="CO6" s="1329"/>
      <c r="CP6" s="1329"/>
      <c r="CQ6" s="1329"/>
      <c r="CR6" s="1329"/>
      <c r="CS6" s="1329"/>
      <c r="CT6" s="1329"/>
      <c r="CU6" s="1329"/>
      <c r="CV6" s="1329"/>
      <c r="CW6" s="1329"/>
      <c r="CX6" s="1329"/>
      <c r="CY6" s="1329"/>
      <c r="CZ6" s="1329"/>
      <c r="DA6" s="1329"/>
      <c r="DB6" s="1329"/>
      <c r="DC6" s="1329"/>
      <c r="DD6" s="1329"/>
      <c r="DE6" s="1329"/>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1329"/>
      <c r="B7" s="1329"/>
      <c r="C7" s="1329"/>
      <c r="D7" s="1329"/>
      <c r="E7" s="1329"/>
      <c r="F7" s="1329"/>
      <c r="G7" s="1329"/>
      <c r="H7" s="1329"/>
      <c r="I7" s="1329"/>
      <c r="J7" s="1329"/>
      <c r="K7" s="1329"/>
      <c r="L7" s="1329"/>
      <c r="M7" s="1329"/>
      <c r="N7" s="1329"/>
      <c r="O7" s="1329"/>
      <c r="P7" s="1329"/>
      <c r="Q7" s="1329"/>
      <c r="R7" s="1329"/>
      <c r="S7" s="1329"/>
      <c r="T7" s="1329"/>
      <c r="U7" s="1329"/>
      <c r="V7" s="1329"/>
      <c r="W7" s="1329"/>
      <c r="X7" s="1329"/>
      <c r="Y7" s="1329"/>
      <c r="Z7" s="1329"/>
      <c r="AA7" s="1329"/>
      <c r="AB7" s="1329"/>
      <c r="AC7" s="1329"/>
      <c r="AD7" s="1329"/>
      <c r="AE7" s="1329"/>
      <c r="AF7" s="1329"/>
      <c r="AG7" s="1329"/>
      <c r="AH7" s="1329"/>
      <c r="AI7" s="1329"/>
      <c r="AJ7" s="1329"/>
      <c r="AK7" s="1329"/>
      <c r="AL7" s="1329"/>
      <c r="AM7" s="1329"/>
      <c r="AN7" s="1329"/>
      <c r="AO7" s="1329"/>
      <c r="AP7" s="1329"/>
      <c r="AQ7" s="1329"/>
      <c r="AR7" s="1329"/>
      <c r="AS7" s="1329"/>
      <c r="AT7" s="1329"/>
      <c r="AU7" s="1329"/>
      <c r="AV7" s="1329"/>
      <c r="AW7" s="1329"/>
      <c r="AX7" s="1329"/>
      <c r="AY7" s="1329"/>
      <c r="AZ7" s="1329"/>
      <c r="BA7" s="1329"/>
      <c r="BB7" s="1329"/>
      <c r="BC7" s="1329"/>
      <c r="BD7" s="1329"/>
      <c r="BE7" s="1329"/>
      <c r="BF7" s="1329"/>
      <c r="BG7" s="1329"/>
      <c r="BH7" s="1329"/>
      <c r="BI7" s="1329"/>
      <c r="BJ7" s="1329"/>
      <c r="BK7" s="1329"/>
      <c r="BL7" s="1329"/>
      <c r="BM7" s="1329"/>
      <c r="BN7" s="1329"/>
      <c r="BO7" s="1329"/>
      <c r="BP7" s="1329"/>
      <c r="BQ7" s="1329"/>
      <c r="BR7" s="1329"/>
      <c r="BS7" s="1329"/>
      <c r="BT7" s="1329"/>
      <c r="BU7" s="1329"/>
      <c r="BV7" s="1329"/>
      <c r="BW7" s="1329"/>
      <c r="BX7" s="1329"/>
      <c r="BY7" s="1329"/>
      <c r="BZ7" s="1329"/>
      <c r="CA7" s="1329"/>
      <c r="CB7" s="1329"/>
      <c r="CC7" s="1329"/>
      <c r="CD7" s="1329"/>
      <c r="CE7" s="1329"/>
      <c r="CF7" s="1329"/>
      <c r="CG7" s="1329"/>
      <c r="CH7" s="1329"/>
      <c r="CI7" s="1329"/>
      <c r="CJ7" s="1329"/>
      <c r="CK7" s="1329"/>
      <c r="CL7" s="1329"/>
      <c r="CM7" s="1329"/>
      <c r="CN7" s="1329"/>
      <c r="CO7" s="1329"/>
      <c r="CP7" s="1329"/>
      <c r="CQ7" s="1329"/>
      <c r="CR7" s="1329"/>
      <c r="CS7" s="1329"/>
      <c r="CT7" s="1329"/>
      <c r="CU7" s="1329"/>
      <c r="CV7" s="1329"/>
      <c r="CW7" s="1329"/>
      <c r="CX7" s="1329"/>
      <c r="CY7" s="1329"/>
      <c r="CZ7" s="1329"/>
      <c r="DA7" s="1329"/>
      <c r="DB7" s="1329"/>
      <c r="DC7" s="1329"/>
      <c r="DD7" s="1329"/>
      <c r="DE7" s="1329"/>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1329"/>
      <c r="B8" s="1329"/>
      <c r="C8" s="1329"/>
      <c r="D8" s="1329"/>
      <c r="E8" s="1329"/>
      <c r="F8" s="1329"/>
      <c r="G8" s="1329"/>
      <c r="H8" s="1329"/>
      <c r="I8" s="1329"/>
      <c r="J8" s="1329"/>
      <c r="K8" s="1329"/>
      <c r="L8" s="1329"/>
      <c r="M8" s="1329"/>
      <c r="N8" s="1329"/>
      <c r="O8" s="1329"/>
      <c r="P8" s="1329"/>
      <c r="Q8" s="1329"/>
      <c r="R8" s="1329"/>
      <c r="S8" s="1329"/>
      <c r="T8" s="1329"/>
      <c r="U8" s="1329"/>
      <c r="V8" s="1329"/>
      <c r="W8" s="1329"/>
      <c r="X8" s="1329"/>
      <c r="Y8" s="1329"/>
      <c r="Z8" s="1329"/>
      <c r="AA8" s="1329"/>
      <c r="AB8" s="1329"/>
      <c r="AC8" s="1329"/>
      <c r="AD8" s="1329"/>
      <c r="AE8" s="1329"/>
      <c r="AF8" s="1329"/>
      <c r="AG8" s="1329"/>
      <c r="AH8" s="1329"/>
      <c r="AI8" s="1329"/>
      <c r="AJ8" s="1329"/>
      <c r="AK8" s="1329"/>
      <c r="AL8" s="1329"/>
      <c r="AM8" s="1329"/>
      <c r="AN8" s="1329"/>
      <c r="AO8" s="1329"/>
      <c r="AP8" s="1329"/>
      <c r="AQ8" s="1329"/>
      <c r="AR8" s="1329"/>
      <c r="AS8" s="1329"/>
      <c r="AT8" s="1329"/>
      <c r="AU8" s="1329"/>
      <c r="AV8" s="1329"/>
      <c r="AW8" s="1329"/>
      <c r="AX8" s="1329"/>
      <c r="AY8" s="1329"/>
      <c r="AZ8" s="1329"/>
      <c r="BA8" s="1329"/>
      <c r="BB8" s="1329"/>
      <c r="BC8" s="1329"/>
      <c r="BD8" s="1329"/>
      <c r="BE8" s="1329"/>
      <c r="BF8" s="1329"/>
      <c r="BG8" s="1329"/>
      <c r="BH8" s="1329"/>
      <c r="BI8" s="1329"/>
      <c r="BJ8" s="1329"/>
      <c r="BK8" s="1329"/>
      <c r="BL8" s="1329"/>
      <c r="BM8" s="1329"/>
      <c r="BN8" s="1329"/>
      <c r="BO8" s="1329"/>
      <c r="BP8" s="1329"/>
      <c r="BQ8" s="1329"/>
      <c r="BR8" s="1329"/>
      <c r="BS8" s="1329"/>
      <c r="BT8" s="1329"/>
      <c r="BU8" s="1329"/>
      <c r="BV8" s="1329"/>
      <c r="BW8" s="1329"/>
      <c r="BX8" s="1329"/>
      <c r="BY8" s="1329"/>
      <c r="BZ8" s="1329"/>
      <c r="CA8" s="1329"/>
      <c r="CB8" s="1329"/>
      <c r="CC8" s="1329"/>
      <c r="CD8" s="1329"/>
      <c r="CE8" s="1329"/>
      <c r="CF8" s="1329"/>
      <c r="CG8" s="1329"/>
      <c r="CH8" s="1329"/>
      <c r="CI8" s="1329"/>
      <c r="CJ8" s="1329"/>
      <c r="CK8" s="1329"/>
      <c r="CL8" s="1329"/>
      <c r="CM8" s="1329"/>
      <c r="CN8" s="1329"/>
      <c r="CO8" s="1329"/>
      <c r="CP8" s="1329"/>
      <c r="CQ8" s="1329"/>
      <c r="CR8" s="1329"/>
      <c r="CS8" s="1329"/>
      <c r="CT8" s="1329"/>
      <c r="CU8" s="1329"/>
      <c r="CV8" s="1329"/>
      <c r="CW8" s="1329"/>
      <c r="CX8" s="1329"/>
      <c r="CY8" s="1329"/>
      <c r="CZ8" s="1329"/>
      <c r="DA8" s="1329"/>
      <c r="DB8" s="1329"/>
      <c r="DC8" s="1329"/>
      <c r="DD8" s="1329"/>
      <c r="DE8" s="1329"/>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1329"/>
      <c r="B9" s="1329"/>
      <c r="C9" s="1329"/>
      <c r="D9" s="1329"/>
      <c r="E9" s="1329"/>
      <c r="F9" s="1329"/>
      <c r="G9" s="1329"/>
      <c r="H9" s="1329"/>
      <c r="I9" s="1329"/>
      <c r="J9" s="1329"/>
      <c r="K9" s="1329"/>
      <c r="L9" s="1329"/>
      <c r="M9" s="1329"/>
      <c r="N9" s="1329"/>
      <c r="O9" s="1329"/>
      <c r="P9" s="1329"/>
      <c r="Q9" s="1329"/>
      <c r="R9" s="1329"/>
      <c r="S9" s="1329"/>
      <c r="T9" s="1329"/>
      <c r="U9" s="1329"/>
      <c r="V9" s="1329"/>
      <c r="W9" s="1329"/>
      <c r="X9" s="1329"/>
      <c r="Y9" s="1329"/>
      <c r="Z9" s="1329"/>
      <c r="AA9" s="1329"/>
      <c r="AB9" s="1329"/>
      <c r="AC9" s="1329"/>
      <c r="AD9" s="1329"/>
      <c r="AE9" s="1329"/>
      <c r="AF9" s="1329"/>
      <c r="AG9" s="1329"/>
      <c r="AH9" s="1329"/>
      <c r="AI9" s="1329"/>
      <c r="AJ9" s="1329"/>
      <c r="AK9" s="1329"/>
      <c r="AL9" s="1329"/>
      <c r="AM9" s="1329"/>
      <c r="AN9" s="1329"/>
      <c r="AO9" s="1329"/>
      <c r="AP9" s="1329"/>
      <c r="AQ9" s="1329"/>
      <c r="AR9" s="1329"/>
      <c r="AS9" s="1329"/>
      <c r="AT9" s="1329"/>
      <c r="AU9" s="1329"/>
      <c r="AV9" s="1329"/>
      <c r="AW9" s="1329"/>
      <c r="AX9" s="1329"/>
      <c r="AY9" s="1329"/>
      <c r="AZ9" s="1329"/>
      <c r="BA9" s="1329"/>
      <c r="BB9" s="1329"/>
      <c r="BC9" s="1329"/>
      <c r="BD9" s="1329"/>
      <c r="BE9" s="1329"/>
      <c r="BF9" s="1329"/>
      <c r="BG9" s="1329"/>
      <c r="BH9" s="1329"/>
      <c r="BI9" s="1329"/>
      <c r="BJ9" s="1329"/>
      <c r="BK9" s="1329"/>
      <c r="BL9" s="1329"/>
      <c r="BM9" s="1329"/>
      <c r="BN9" s="1329"/>
      <c r="BO9" s="1329"/>
      <c r="BP9" s="1329"/>
      <c r="BQ9" s="1329"/>
      <c r="BR9" s="1329"/>
      <c r="BS9" s="1329"/>
      <c r="BT9" s="1329"/>
      <c r="BU9" s="1329"/>
      <c r="BV9" s="1329"/>
      <c r="BW9" s="1329"/>
      <c r="BX9" s="1329"/>
      <c r="BY9" s="1329"/>
      <c r="BZ9" s="1329"/>
      <c r="CA9" s="1329"/>
      <c r="CB9" s="1329"/>
      <c r="CC9" s="1329"/>
      <c r="CD9" s="1329"/>
      <c r="CE9" s="1329"/>
      <c r="CF9" s="1329"/>
      <c r="CG9" s="1329"/>
      <c r="CH9" s="1329"/>
      <c r="CI9" s="1329"/>
      <c r="CJ9" s="1329"/>
      <c r="CK9" s="1329"/>
      <c r="CL9" s="1329"/>
      <c r="CM9" s="1329"/>
      <c r="CN9" s="1329"/>
      <c r="CO9" s="1329"/>
      <c r="CP9" s="1329"/>
      <c r="CQ9" s="1329"/>
      <c r="CR9" s="1329"/>
      <c r="CS9" s="1329"/>
      <c r="CT9" s="1329"/>
      <c r="CU9" s="1329"/>
      <c r="CV9" s="1329"/>
      <c r="CW9" s="1329"/>
      <c r="CX9" s="1329"/>
      <c r="CY9" s="1329"/>
      <c r="CZ9" s="1329"/>
      <c r="DA9" s="1329"/>
      <c r="DB9" s="1329"/>
      <c r="DC9" s="1329"/>
      <c r="DD9" s="1329"/>
      <c r="DE9" s="1329"/>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1329"/>
      <c r="B10" s="1329"/>
      <c r="C10" s="1329"/>
      <c r="D10" s="1329"/>
      <c r="E10" s="1329"/>
      <c r="F10" s="1329"/>
      <c r="G10" s="1329"/>
      <c r="H10" s="1329"/>
      <c r="I10" s="1329"/>
      <c r="J10" s="1329"/>
      <c r="K10" s="1329"/>
      <c r="L10" s="1329"/>
      <c r="M10" s="1329"/>
      <c r="N10" s="1329"/>
      <c r="O10" s="1329"/>
      <c r="P10" s="1329"/>
      <c r="Q10" s="1329"/>
      <c r="R10" s="1329"/>
      <c r="S10" s="1329"/>
      <c r="T10" s="1329"/>
      <c r="U10" s="1329"/>
      <c r="V10" s="1329"/>
      <c r="W10" s="1329"/>
      <c r="X10" s="1329"/>
      <c r="Y10" s="1329"/>
      <c r="Z10" s="1329"/>
      <c r="AA10" s="1329"/>
      <c r="AB10" s="1329"/>
      <c r="AC10" s="1329"/>
      <c r="AD10" s="1329"/>
      <c r="AE10" s="1329"/>
      <c r="AF10" s="1329"/>
      <c r="AG10" s="1329"/>
      <c r="AH10" s="1329"/>
      <c r="AI10" s="1329"/>
      <c r="AJ10" s="1329"/>
      <c r="AK10" s="1329"/>
      <c r="AL10" s="1329"/>
      <c r="AM10" s="1329"/>
      <c r="AN10" s="1329"/>
      <c r="AO10" s="1329"/>
      <c r="AP10" s="1329"/>
      <c r="AQ10" s="1329"/>
      <c r="AR10" s="1329"/>
      <c r="AS10" s="1329"/>
      <c r="AT10" s="1329"/>
      <c r="AU10" s="1329"/>
      <c r="AV10" s="1329"/>
      <c r="AW10" s="1329"/>
      <c r="AX10" s="1329"/>
      <c r="AY10" s="1329"/>
      <c r="AZ10" s="1329"/>
      <c r="BA10" s="1329"/>
      <c r="BB10" s="1329"/>
      <c r="BC10" s="1329"/>
      <c r="BD10" s="1329"/>
      <c r="BE10" s="1329"/>
      <c r="BF10" s="1329"/>
      <c r="BG10" s="1329"/>
      <c r="BH10" s="1329"/>
      <c r="BI10" s="1329"/>
      <c r="BJ10" s="1329"/>
      <c r="BK10" s="1329"/>
      <c r="BL10" s="1329"/>
      <c r="BM10" s="1329"/>
      <c r="BN10" s="1329"/>
      <c r="BO10" s="1329"/>
      <c r="BP10" s="1329"/>
      <c r="BQ10" s="1329"/>
      <c r="BR10" s="1329"/>
      <c r="BS10" s="1329"/>
      <c r="BT10" s="1329"/>
      <c r="BU10" s="1329"/>
      <c r="BV10" s="1329"/>
      <c r="BW10" s="1329"/>
      <c r="BX10" s="1329"/>
      <c r="BY10" s="1329"/>
      <c r="BZ10" s="1329"/>
      <c r="CA10" s="1329"/>
      <c r="CB10" s="1329"/>
      <c r="CC10" s="1329"/>
      <c r="CD10" s="1329"/>
      <c r="CE10" s="1329"/>
      <c r="CF10" s="1329"/>
      <c r="CG10" s="1329"/>
      <c r="CH10" s="1329"/>
      <c r="CI10" s="1329"/>
      <c r="CJ10" s="1329"/>
      <c r="CK10" s="1329"/>
      <c r="CL10" s="1329"/>
      <c r="CM10" s="1329"/>
      <c r="CN10" s="1329"/>
      <c r="CO10" s="1329"/>
      <c r="CP10" s="1329"/>
      <c r="CQ10" s="1329"/>
      <c r="CR10" s="1329"/>
      <c r="CS10" s="1329"/>
      <c r="CT10" s="1329"/>
      <c r="CU10" s="1329"/>
      <c r="CV10" s="1329"/>
      <c r="CW10" s="1329"/>
      <c r="CX10" s="1329"/>
      <c r="CY10" s="1329"/>
      <c r="CZ10" s="1329"/>
      <c r="DA10" s="1329"/>
      <c r="DB10" s="1329"/>
      <c r="DC10" s="1329"/>
      <c r="DD10" s="1329"/>
      <c r="DE10" s="1329"/>
      <c r="DF10" s="292"/>
      <c r="DG10" s="292"/>
      <c r="DH10" s="292"/>
      <c r="DI10" s="292"/>
      <c r="DJ10" s="292"/>
      <c r="DK10" s="292"/>
      <c r="DL10" s="292"/>
      <c r="DM10" s="292"/>
      <c r="DN10" s="292"/>
      <c r="DO10" s="292"/>
      <c r="DP10" s="292"/>
      <c r="DQ10" s="292"/>
      <c r="DR10" s="292"/>
      <c r="DS10" s="292"/>
      <c r="DT10" s="292"/>
      <c r="DU10" s="292"/>
      <c r="DV10" s="292"/>
      <c r="DW10" s="292"/>
      <c r="EM10" s="291" t="s">
        <v>619</v>
      </c>
    </row>
    <row r="11" spans="1:143" s="291" customFormat="1" ht="13" x14ac:dyDescent="0.2">
      <c r="A11" s="1329"/>
      <c r="B11" s="1329"/>
      <c r="C11" s="1329"/>
      <c r="D11" s="1329"/>
      <c r="E11" s="1329"/>
      <c r="F11" s="1329"/>
      <c r="G11" s="1329"/>
      <c r="H11" s="1329"/>
      <c r="I11" s="1329"/>
      <c r="J11" s="1329"/>
      <c r="K11" s="1329"/>
      <c r="L11" s="1329"/>
      <c r="M11" s="1329"/>
      <c r="N11" s="1329"/>
      <c r="O11" s="1329"/>
      <c r="P11" s="1329"/>
      <c r="Q11" s="1329"/>
      <c r="R11" s="1329"/>
      <c r="S11" s="1329"/>
      <c r="T11" s="1329"/>
      <c r="U11" s="1329"/>
      <c r="V11" s="1329"/>
      <c r="W11" s="1329"/>
      <c r="X11" s="1329"/>
      <c r="Y11" s="1329"/>
      <c r="Z11" s="1329"/>
      <c r="AA11" s="1329"/>
      <c r="AB11" s="1329"/>
      <c r="AC11" s="1329"/>
      <c r="AD11" s="1329"/>
      <c r="AE11" s="1329"/>
      <c r="AF11" s="1329"/>
      <c r="AG11" s="1329"/>
      <c r="AH11" s="1329"/>
      <c r="AI11" s="1329"/>
      <c r="AJ11" s="1329"/>
      <c r="AK11" s="1329"/>
      <c r="AL11" s="1329"/>
      <c r="AM11" s="1329"/>
      <c r="AN11" s="1329"/>
      <c r="AO11" s="1329"/>
      <c r="AP11" s="1329"/>
      <c r="AQ11" s="1329"/>
      <c r="AR11" s="1329"/>
      <c r="AS11" s="1329"/>
      <c r="AT11" s="1329"/>
      <c r="AU11" s="1329"/>
      <c r="AV11" s="1329"/>
      <c r="AW11" s="1329"/>
      <c r="AX11" s="1329"/>
      <c r="AY11" s="1329"/>
      <c r="AZ11" s="1329"/>
      <c r="BA11" s="1329"/>
      <c r="BB11" s="1329"/>
      <c r="BC11" s="1329"/>
      <c r="BD11" s="1329"/>
      <c r="BE11" s="1329"/>
      <c r="BF11" s="1329"/>
      <c r="BG11" s="1329"/>
      <c r="BH11" s="1329"/>
      <c r="BI11" s="1329"/>
      <c r="BJ11" s="1329"/>
      <c r="BK11" s="1329"/>
      <c r="BL11" s="1329"/>
      <c r="BM11" s="1329"/>
      <c r="BN11" s="1329"/>
      <c r="BO11" s="1329"/>
      <c r="BP11" s="1329"/>
      <c r="BQ11" s="1329"/>
      <c r="BR11" s="1329"/>
      <c r="BS11" s="1329"/>
      <c r="BT11" s="1329"/>
      <c r="BU11" s="1329"/>
      <c r="BV11" s="1329"/>
      <c r="BW11" s="1329"/>
      <c r="BX11" s="1329"/>
      <c r="BY11" s="1329"/>
      <c r="BZ11" s="1329"/>
      <c r="CA11" s="1329"/>
      <c r="CB11" s="1329"/>
      <c r="CC11" s="1329"/>
      <c r="CD11" s="1329"/>
      <c r="CE11" s="1329"/>
      <c r="CF11" s="1329"/>
      <c r="CG11" s="1329"/>
      <c r="CH11" s="1329"/>
      <c r="CI11" s="1329"/>
      <c r="CJ11" s="1329"/>
      <c r="CK11" s="1329"/>
      <c r="CL11" s="1329"/>
      <c r="CM11" s="1329"/>
      <c r="CN11" s="1329"/>
      <c r="CO11" s="1329"/>
      <c r="CP11" s="1329"/>
      <c r="CQ11" s="1329"/>
      <c r="CR11" s="1329"/>
      <c r="CS11" s="1329"/>
      <c r="CT11" s="1329"/>
      <c r="CU11" s="1329"/>
      <c r="CV11" s="1329"/>
      <c r="CW11" s="1329"/>
      <c r="CX11" s="1329"/>
      <c r="CY11" s="1329"/>
      <c r="CZ11" s="1329"/>
      <c r="DA11" s="1329"/>
      <c r="DB11" s="1329"/>
      <c r="DC11" s="1329"/>
      <c r="DD11" s="1329"/>
      <c r="DE11" s="132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1329"/>
      <c r="B12" s="1329"/>
      <c r="C12" s="1329"/>
      <c r="D12" s="1329"/>
      <c r="E12" s="1329"/>
      <c r="F12" s="1329"/>
      <c r="G12" s="1329"/>
      <c r="H12" s="1329"/>
      <c r="I12" s="1329"/>
      <c r="J12" s="1329"/>
      <c r="K12" s="1329"/>
      <c r="L12" s="1329"/>
      <c r="M12" s="1329"/>
      <c r="N12" s="1329"/>
      <c r="O12" s="1329"/>
      <c r="P12" s="1329"/>
      <c r="Q12" s="1329"/>
      <c r="R12" s="1329"/>
      <c r="S12" s="1329"/>
      <c r="T12" s="1329"/>
      <c r="U12" s="1329"/>
      <c r="V12" s="1329"/>
      <c r="W12" s="1329"/>
      <c r="X12" s="1329"/>
      <c r="Y12" s="1329"/>
      <c r="Z12" s="1329"/>
      <c r="AA12" s="1329"/>
      <c r="AB12" s="1329"/>
      <c r="AC12" s="1329"/>
      <c r="AD12" s="1329"/>
      <c r="AE12" s="1329"/>
      <c r="AF12" s="1329"/>
      <c r="AG12" s="1329"/>
      <c r="AH12" s="1329"/>
      <c r="AI12" s="1329"/>
      <c r="AJ12" s="1329"/>
      <c r="AK12" s="1329"/>
      <c r="AL12" s="1329"/>
      <c r="AM12" s="1329"/>
      <c r="AN12" s="1329"/>
      <c r="AO12" s="1329"/>
      <c r="AP12" s="1329"/>
      <c r="AQ12" s="1329"/>
      <c r="AR12" s="1329"/>
      <c r="AS12" s="1329"/>
      <c r="AT12" s="1329"/>
      <c r="AU12" s="1329"/>
      <c r="AV12" s="1329"/>
      <c r="AW12" s="1329"/>
      <c r="AX12" s="1329"/>
      <c r="AY12" s="1329"/>
      <c r="AZ12" s="1329"/>
      <c r="BA12" s="1329"/>
      <c r="BB12" s="1329"/>
      <c r="BC12" s="1329"/>
      <c r="BD12" s="1329"/>
      <c r="BE12" s="1329"/>
      <c r="BF12" s="1329"/>
      <c r="BG12" s="1329"/>
      <c r="BH12" s="1329"/>
      <c r="BI12" s="1329"/>
      <c r="BJ12" s="1329"/>
      <c r="BK12" s="1329"/>
      <c r="BL12" s="1329"/>
      <c r="BM12" s="1329"/>
      <c r="BN12" s="1329"/>
      <c r="BO12" s="1329"/>
      <c r="BP12" s="1329"/>
      <c r="BQ12" s="1329"/>
      <c r="BR12" s="1329"/>
      <c r="BS12" s="1329"/>
      <c r="BT12" s="1329"/>
      <c r="BU12" s="1329"/>
      <c r="BV12" s="1329"/>
      <c r="BW12" s="1329"/>
      <c r="BX12" s="1329"/>
      <c r="BY12" s="1329"/>
      <c r="BZ12" s="1329"/>
      <c r="CA12" s="1329"/>
      <c r="CB12" s="1329"/>
      <c r="CC12" s="1329"/>
      <c r="CD12" s="1329"/>
      <c r="CE12" s="1329"/>
      <c r="CF12" s="1329"/>
      <c r="CG12" s="1329"/>
      <c r="CH12" s="1329"/>
      <c r="CI12" s="1329"/>
      <c r="CJ12" s="1329"/>
      <c r="CK12" s="1329"/>
      <c r="CL12" s="1329"/>
      <c r="CM12" s="1329"/>
      <c r="CN12" s="1329"/>
      <c r="CO12" s="1329"/>
      <c r="CP12" s="1329"/>
      <c r="CQ12" s="1329"/>
      <c r="CR12" s="1329"/>
      <c r="CS12" s="1329"/>
      <c r="CT12" s="1329"/>
      <c r="CU12" s="1329"/>
      <c r="CV12" s="1329"/>
      <c r="CW12" s="1329"/>
      <c r="CX12" s="1329"/>
      <c r="CY12" s="1329"/>
      <c r="CZ12" s="1329"/>
      <c r="DA12" s="1329"/>
      <c r="DB12" s="1329"/>
      <c r="DC12" s="1329"/>
      <c r="DD12" s="1329"/>
      <c r="DE12" s="1329"/>
      <c r="DF12" s="292"/>
      <c r="DG12" s="292"/>
      <c r="DH12" s="292"/>
      <c r="DI12" s="292"/>
      <c r="DJ12" s="292"/>
      <c r="DK12" s="292"/>
      <c r="DL12" s="292"/>
      <c r="DM12" s="292"/>
      <c r="DN12" s="292"/>
      <c r="DO12" s="292"/>
      <c r="DP12" s="292"/>
      <c r="DQ12" s="292"/>
      <c r="DR12" s="292"/>
      <c r="DS12" s="292"/>
      <c r="DT12" s="292"/>
      <c r="DU12" s="292"/>
      <c r="DV12" s="292"/>
      <c r="DW12" s="292"/>
      <c r="EM12" s="291" t="s">
        <v>619</v>
      </c>
    </row>
    <row r="13" spans="1:143" s="291" customFormat="1" ht="13" x14ac:dyDescent="0.2">
      <c r="A13" s="1329"/>
      <c r="B13" s="1329"/>
      <c r="C13" s="1329"/>
      <c r="D13" s="1329"/>
      <c r="E13" s="1329"/>
      <c r="F13" s="1329"/>
      <c r="G13" s="1329"/>
      <c r="H13" s="1329"/>
      <c r="I13" s="1329"/>
      <c r="J13" s="1329"/>
      <c r="K13" s="1329"/>
      <c r="L13" s="1329"/>
      <c r="M13" s="1329"/>
      <c r="N13" s="1329"/>
      <c r="O13" s="1329"/>
      <c r="P13" s="1329"/>
      <c r="Q13" s="1329"/>
      <c r="R13" s="1329"/>
      <c r="S13" s="1329"/>
      <c r="T13" s="1329"/>
      <c r="U13" s="1329"/>
      <c r="V13" s="1329"/>
      <c r="W13" s="1329"/>
      <c r="X13" s="1329"/>
      <c r="Y13" s="1329"/>
      <c r="Z13" s="1329"/>
      <c r="AA13" s="1329"/>
      <c r="AB13" s="1329"/>
      <c r="AC13" s="1329"/>
      <c r="AD13" s="1329"/>
      <c r="AE13" s="1329"/>
      <c r="AF13" s="1329"/>
      <c r="AG13" s="1329"/>
      <c r="AH13" s="1329"/>
      <c r="AI13" s="1329"/>
      <c r="AJ13" s="1329"/>
      <c r="AK13" s="1329"/>
      <c r="AL13" s="1329"/>
      <c r="AM13" s="1329"/>
      <c r="AN13" s="1329"/>
      <c r="AO13" s="1329"/>
      <c r="AP13" s="1329"/>
      <c r="AQ13" s="1329"/>
      <c r="AR13" s="1329"/>
      <c r="AS13" s="1329"/>
      <c r="AT13" s="1329"/>
      <c r="AU13" s="1329"/>
      <c r="AV13" s="1329"/>
      <c r="AW13" s="1329"/>
      <c r="AX13" s="1329"/>
      <c r="AY13" s="1329"/>
      <c r="AZ13" s="1329"/>
      <c r="BA13" s="1329"/>
      <c r="BB13" s="1329"/>
      <c r="BC13" s="1329"/>
      <c r="BD13" s="1329"/>
      <c r="BE13" s="1329"/>
      <c r="BF13" s="1329"/>
      <c r="BG13" s="1329"/>
      <c r="BH13" s="1329"/>
      <c r="BI13" s="1329"/>
      <c r="BJ13" s="1329"/>
      <c r="BK13" s="1329"/>
      <c r="BL13" s="1329"/>
      <c r="BM13" s="1329"/>
      <c r="BN13" s="1329"/>
      <c r="BO13" s="1329"/>
      <c r="BP13" s="1329"/>
      <c r="BQ13" s="1329"/>
      <c r="BR13" s="1329"/>
      <c r="BS13" s="1329"/>
      <c r="BT13" s="1329"/>
      <c r="BU13" s="1329"/>
      <c r="BV13" s="1329"/>
      <c r="BW13" s="1329"/>
      <c r="BX13" s="1329"/>
      <c r="BY13" s="1329"/>
      <c r="BZ13" s="1329"/>
      <c r="CA13" s="1329"/>
      <c r="CB13" s="1329"/>
      <c r="CC13" s="1329"/>
      <c r="CD13" s="1329"/>
      <c r="CE13" s="1329"/>
      <c r="CF13" s="1329"/>
      <c r="CG13" s="1329"/>
      <c r="CH13" s="1329"/>
      <c r="CI13" s="1329"/>
      <c r="CJ13" s="1329"/>
      <c r="CK13" s="1329"/>
      <c r="CL13" s="1329"/>
      <c r="CM13" s="1329"/>
      <c r="CN13" s="1329"/>
      <c r="CO13" s="1329"/>
      <c r="CP13" s="1329"/>
      <c r="CQ13" s="1329"/>
      <c r="CR13" s="1329"/>
      <c r="CS13" s="1329"/>
      <c r="CT13" s="1329"/>
      <c r="CU13" s="1329"/>
      <c r="CV13" s="1329"/>
      <c r="CW13" s="1329"/>
      <c r="CX13" s="1329"/>
      <c r="CY13" s="1329"/>
      <c r="CZ13" s="1329"/>
      <c r="DA13" s="1329"/>
      <c r="DB13" s="1329"/>
      <c r="DC13" s="1329"/>
      <c r="DD13" s="1329"/>
      <c r="DE13" s="132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1329"/>
      <c r="B14" s="1329"/>
      <c r="C14" s="1329"/>
      <c r="D14" s="1329"/>
      <c r="E14" s="1329"/>
      <c r="F14" s="1329"/>
      <c r="G14" s="1329"/>
      <c r="H14" s="1329"/>
      <c r="I14" s="1329"/>
      <c r="J14" s="1329"/>
      <c r="K14" s="1329"/>
      <c r="L14" s="1329"/>
      <c r="M14" s="1329"/>
      <c r="N14" s="1329"/>
      <c r="O14" s="1329"/>
      <c r="P14" s="1329"/>
      <c r="Q14" s="1329"/>
      <c r="R14" s="1329"/>
      <c r="S14" s="1329"/>
      <c r="T14" s="1329"/>
      <c r="U14" s="1329"/>
      <c r="V14" s="1329"/>
      <c r="W14" s="1329"/>
      <c r="X14" s="1329"/>
      <c r="Y14" s="1329"/>
      <c r="Z14" s="1329"/>
      <c r="AA14" s="1329"/>
      <c r="AB14" s="1329"/>
      <c r="AC14" s="1329"/>
      <c r="AD14" s="1329"/>
      <c r="AE14" s="1329"/>
      <c r="AF14" s="1329"/>
      <c r="AG14" s="1329"/>
      <c r="AH14" s="1329"/>
      <c r="AI14" s="1329"/>
      <c r="AJ14" s="1329"/>
      <c r="AK14" s="1329"/>
      <c r="AL14" s="1329"/>
      <c r="AM14" s="1329"/>
      <c r="AN14" s="1329"/>
      <c r="AO14" s="1329"/>
      <c r="AP14" s="1329"/>
      <c r="AQ14" s="1329"/>
      <c r="AR14" s="1329"/>
      <c r="AS14" s="1329"/>
      <c r="AT14" s="1329"/>
      <c r="AU14" s="1329"/>
      <c r="AV14" s="1329"/>
      <c r="AW14" s="1329"/>
      <c r="AX14" s="1329"/>
      <c r="AY14" s="1329"/>
      <c r="AZ14" s="1329"/>
      <c r="BA14" s="1329"/>
      <c r="BB14" s="1329"/>
      <c r="BC14" s="1329"/>
      <c r="BD14" s="1329"/>
      <c r="BE14" s="1329"/>
      <c r="BF14" s="1329"/>
      <c r="BG14" s="1329"/>
      <c r="BH14" s="1329"/>
      <c r="BI14" s="1329"/>
      <c r="BJ14" s="1329"/>
      <c r="BK14" s="1329"/>
      <c r="BL14" s="1329"/>
      <c r="BM14" s="1329"/>
      <c r="BN14" s="1329"/>
      <c r="BO14" s="1329"/>
      <c r="BP14" s="1329"/>
      <c r="BQ14" s="1329"/>
      <c r="BR14" s="1329"/>
      <c r="BS14" s="1329"/>
      <c r="BT14" s="1329"/>
      <c r="BU14" s="1329"/>
      <c r="BV14" s="1329"/>
      <c r="BW14" s="1329"/>
      <c r="BX14" s="1329"/>
      <c r="BY14" s="1329"/>
      <c r="BZ14" s="1329"/>
      <c r="CA14" s="1329"/>
      <c r="CB14" s="1329"/>
      <c r="CC14" s="1329"/>
      <c r="CD14" s="1329"/>
      <c r="CE14" s="1329"/>
      <c r="CF14" s="1329"/>
      <c r="CG14" s="1329"/>
      <c r="CH14" s="1329"/>
      <c r="CI14" s="1329"/>
      <c r="CJ14" s="1329"/>
      <c r="CK14" s="1329"/>
      <c r="CL14" s="1329"/>
      <c r="CM14" s="1329"/>
      <c r="CN14" s="1329"/>
      <c r="CO14" s="1329"/>
      <c r="CP14" s="1329"/>
      <c r="CQ14" s="1329"/>
      <c r="CR14" s="1329"/>
      <c r="CS14" s="1329"/>
      <c r="CT14" s="1329"/>
      <c r="CU14" s="1329"/>
      <c r="CV14" s="1329"/>
      <c r="CW14" s="1329"/>
      <c r="CX14" s="1329"/>
      <c r="CY14" s="1329"/>
      <c r="CZ14" s="1329"/>
      <c r="DA14" s="1329"/>
      <c r="DB14" s="1329"/>
      <c r="DC14" s="1329"/>
      <c r="DD14" s="1329"/>
      <c r="DE14" s="132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1271"/>
      <c r="B15" s="1329"/>
      <c r="C15" s="1329"/>
      <c r="D15" s="1329"/>
      <c r="E15" s="1329"/>
      <c r="F15" s="1329"/>
      <c r="G15" s="1329"/>
      <c r="H15" s="1329"/>
      <c r="I15" s="1329"/>
      <c r="J15" s="1329"/>
      <c r="K15" s="1329"/>
      <c r="L15" s="1329"/>
      <c r="M15" s="1329"/>
      <c r="N15" s="1329"/>
      <c r="O15" s="1329"/>
      <c r="P15" s="1329"/>
      <c r="Q15" s="1329"/>
      <c r="R15" s="1329"/>
      <c r="S15" s="1329"/>
      <c r="T15" s="1329"/>
      <c r="U15" s="1329"/>
      <c r="V15" s="1329"/>
      <c r="W15" s="1329"/>
      <c r="X15" s="1329"/>
      <c r="Y15" s="1329"/>
      <c r="Z15" s="1329"/>
      <c r="AA15" s="1329"/>
      <c r="AB15" s="1329"/>
      <c r="AC15" s="1329"/>
      <c r="AD15" s="1329"/>
      <c r="AE15" s="1329"/>
      <c r="AF15" s="1329"/>
      <c r="AG15" s="1329"/>
      <c r="AH15" s="1329"/>
      <c r="AI15" s="1329"/>
      <c r="AJ15" s="1329"/>
      <c r="AK15" s="1329"/>
      <c r="AL15" s="1329"/>
      <c r="AM15" s="1329"/>
      <c r="AN15" s="1329"/>
      <c r="AO15" s="1329"/>
      <c r="AP15" s="1329"/>
      <c r="AQ15" s="1329"/>
      <c r="AR15" s="1329"/>
      <c r="AS15" s="1329"/>
      <c r="AT15" s="1329"/>
      <c r="AU15" s="1329"/>
      <c r="AV15" s="1329"/>
      <c r="AW15" s="1329"/>
      <c r="AX15" s="1329"/>
      <c r="AY15" s="1329"/>
      <c r="AZ15" s="1329"/>
      <c r="BA15" s="1329"/>
      <c r="BB15" s="1329"/>
      <c r="BC15" s="1329"/>
      <c r="BD15" s="1329"/>
      <c r="BE15" s="1329"/>
      <c r="BF15" s="1329"/>
      <c r="BG15" s="1329"/>
      <c r="BH15" s="1329"/>
      <c r="BI15" s="1329"/>
      <c r="BJ15" s="1329"/>
      <c r="BK15" s="1329"/>
      <c r="BL15" s="1329"/>
      <c r="BM15" s="1329"/>
      <c r="BN15" s="1329"/>
      <c r="BO15" s="1329"/>
      <c r="BP15" s="1329"/>
      <c r="BQ15" s="1329"/>
      <c r="BR15" s="1329"/>
      <c r="BS15" s="1329"/>
      <c r="BT15" s="1329"/>
      <c r="BU15" s="1329"/>
      <c r="BV15" s="1329"/>
      <c r="BW15" s="1329"/>
      <c r="BX15" s="1329"/>
      <c r="BY15" s="1329"/>
      <c r="BZ15" s="1329"/>
      <c r="CA15" s="1329"/>
      <c r="CB15" s="1329"/>
      <c r="CC15" s="1329"/>
      <c r="CD15" s="1329"/>
      <c r="CE15" s="1329"/>
      <c r="CF15" s="1329"/>
      <c r="CG15" s="1329"/>
      <c r="CH15" s="1329"/>
      <c r="CI15" s="1329"/>
      <c r="CJ15" s="1329"/>
      <c r="CK15" s="1329"/>
      <c r="CL15" s="1329"/>
      <c r="CM15" s="1329"/>
      <c r="CN15" s="1329"/>
      <c r="CO15" s="1329"/>
      <c r="CP15" s="1329"/>
      <c r="CQ15" s="1329"/>
      <c r="CR15" s="1329"/>
      <c r="CS15" s="1329"/>
      <c r="CT15" s="1329"/>
      <c r="CU15" s="1329"/>
      <c r="CV15" s="1329"/>
      <c r="CW15" s="1329"/>
      <c r="CX15" s="1329"/>
      <c r="CY15" s="1329"/>
      <c r="CZ15" s="1329"/>
      <c r="DA15" s="1329"/>
      <c r="DB15" s="1329"/>
      <c r="DC15" s="1329"/>
      <c r="DD15" s="1329"/>
      <c r="DE15" s="132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1271"/>
      <c r="B16" s="1329"/>
      <c r="C16" s="1329"/>
      <c r="D16" s="1329"/>
      <c r="E16" s="1329"/>
      <c r="F16" s="1329"/>
      <c r="G16" s="1329"/>
      <c r="H16" s="1329"/>
      <c r="I16" s="1329"/>
      <c r="J16" s="1329"/>
      <c r="K16" s="1329"/>
      <c r="L16" s="1329"/>
      <c r="M16" s="1329"/>
      <c r="N16" s="1329"/>
      <c r="O16" s="1329"/>
      <c r="P16" s="1329"/>
      <c r="Q16" s="1329"/>
      <c r="R16" s="1329"/>
      <c r="S16" s="1329"/>
      <c r="T16" s="1329"/>
      <c r="U16" s="1329"/>
      <c r="V16" s="1329"/>
      <c r="W16" s="1329"/>
      <c r="X16" s="1329"/>
      <c r="Y16" s="1329"/>
      <c r="Z16" s="1329"/>
      <c r="AA16" s="1329"/>
      <c r="AB16" s="1329"/>
      <c r="AC16" s="1329"/>
      <c r="AD16" s="1329"/>
      <c r="AE16" s="1329"/>
      <c r="AF16" s="1329"/>
      <c r="AG16" s="1329"/>
      <c r="AH16" s="1329"/>
      <c r="AI16" s="1329"/>
      <c r="AJ16" s="1329"/>
      <c r="AK16" s="1329"/>
      <c r="AL16" s="1329"/>
      <c r="AM16" s="1329"/>
      <c r="AN16" s="1329"/>
      <c r="AO16" s="1329"/>
      <c r="AP16" s="1329"/>
      <c r="AQ16" s="1329"/>
      <c r="AR16" s="1329"/>
      <c r="AS16" s="1329"/>
      <c r="AT16" s="1329"/>
      <c r="AU16" s="1329"/>
      <c r="AV16" s="1329"/>
      <c r="AW16" s="1329"/>
      <c r="AX16" s="1329"/>
      <c r="AY16" s="1329"/>
      <c r="AZ16" s="1329"/>
      <c r="BA16" s="1329"/>
      <c r="BB16" s="1329"/>
      <c r="BC16" s="1329"/>
      <c r="BD16" s="1329"/>
      <c r="BE16" s="1329"/>
      <c r="BF16" s="1329"/>
      <c r="BG16" s="1329"/>
      <c r="BH16" s="1329"/>
      <c r="BI16" s="1329"/>
      <c r="BJ16" s="1329"/>
      <c r="BK16" s="1329"/>
      <c r="BL16" s="1329"/>
      <c r="BM16" s="1329"/>
      <c r="BN16" s="1329"/>
      <c r="BO16" s="1329"/>
      <c r="BP16" s="1329"/>
      <c r="BQ16" s="1329"/>
      <c r="BR16" s="1329"/>
      <c r="BS16" s="1329"/>
      <c r="BT16" s="1329"/>
      <c r="BU16" s="1329"/>
      <c r="BV16" s="1329"/>
      <c r="BW16" s="1329"/>
      <c r="BX16" s="1329"/>
      <c r="BY16" s="1329"/>
      <c r="BZ16" s="1329"/>
      <c r="CA16" s="1329"/>
      <c r="CB16" s="1329"/>
      <c r="CC16" s="1329"/>
      <c r="CD16" s="1329"/>
      <c r="CE16" s="1329"/>
      <c r="CF16" s="1329"/>
      <c r="CG16" s="1329"/>
      <c r="CH16" s="1329"/>
      <c r="CI16" s="1329"/>
      <c r="CJ16" s="1329"/>
      <c r="CK16" s="1329"/>
      <c r="CL16" s="1329"/>
      <c r="CM16" s="1329"/>
      <c r="CN16" s="1329"/>
      <c r="CO16" s="1329"/>
      <c r="CP16" s="1329"/>
      <c r="CQ16" s="1329"/>
      <c r="CR16" s="1329"/>
      <c r="CS16" s="1329"/>
      <c r="CT16" s="1329"/>
      <c r="CU16" s="1329"/>
      <c r="CV16" s="1329"/>
      <c r="CW16" s="1329"/>
      <c r="CX16" s="1329"/>
      <c r="CY16" s="1329"/>
      <c r="CZ16" s="1329"/>
      <c r="DA16" s="1329"/>
      <c r="DB16" s="1329"/>
      <c r="DC16" s="1329"/>
      <c r="DD16" s="1329"/>
      <c r="DE16" s="132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1271"/>
      <c r="B17" s="1329"/>
      <c r="C17" s="1329"/>
      <c r="D17" s="1329"/>
      <c r="E17" s="1329"/>
      <c r="F17" s="1329"/>
      <c r="G17" s="1329"/>
      <c r="H17" s="1329"/>
      <c r="I17" s="1329"/>
      <c r="J17" s="1329"/>
      <c r="K17" s="1329"/>
      <c r="L17" s="1329"/>
      <c r="M17" s="1329"/>
      <c r="N17" s="1329"/>
      <c r="O17" s="1329"/>
      <c r="P17" s="1329"/>
      <c r="Q17" s="1329"/>
      <c r="R17" s="1329"/>
      <c r="S17" s="1329"/>
      <c r="T17" s="1329"/>
      <c r="U17" s="1329"/>
      <c r="V17" s="1329"/>
      <c r="W17" s="1329"/>
      <c r="X17" s="1329"/>
      <c r="Y17" s="1329"/>
      <c r="Z17" s="1329"/>
      <c r="AA17" s="1329"/>
      <c r="AB17" s="1329"/>
      <c r="AC17" s="1329"/>
      <c r="AD17" s="1329"/>
      <c r="AE17" s="1329"/>
      <c r="AF17" s="1329"/>
      <c r="AG17" s="1329"/>
      <c r="AH17" s="1329"/>
      <c r="AI17" s="1329"/>
      <c r="AJ17" s="1329"/>
      <c r="AK17" s="1329"/>
      <c r="AL17" s="1329"/>
      <c r="AM17" s="1329"/>
      <c r="AN17" s="1329"/>
      <c r="AO17" s="1329"/>
      <c r="AP17" s="1329"/>
      <c r="AQ17" s="1329"/>
      <c r="AR17" s="1329"/>
      <c r="AS17" s="1329"/>
      <c r="AT17" s="1329"/>
      <c r="AU17" s="1329"/>
      <c r="AV17" s="1329"/>
      <c r="AW17" s="1329"/>
      <c r="AX17" s="1329"/>
      <c r="AY17" s="1329"/>
      <c r="AZ17" s="1329"/>
      <c r="BA17" s="1329"/>
      <c r="BB17" s="1329"/>
      <c r="BC17" s="1329"/>
      <c r="BD17" s="1329"/>
      <c r="BE17" s="1329"/>
      <c r="BF17" s="1329"/>
      <c r="BG17" s="1329"/>
      <c r="BH17" s="1329"/>
      <c r="BI17" s="1329"/>
      <c r="BJ17" s="1329"/>
      <c r="BK17" s="1329"/>
      <c r="BL17" s="1329"/>
      <c r="BM17" s="1329"/>
      <c r="BN17" s="1329"/>
      <c r="BO17" s="1329"/>
      <c r="BP17" s="1329"/>
      <c r="BQ17" s="1329"/>
      <c r="BR17" s="1329"/>
      <c r="BS17" s="1329"/>
      <c r="BT17" s="1329"/>
      <c r="BU17" s="1329"/>
      <c r="BV17" s="1329"/>
      <c r="BW17" s="1329"/>
      <c r="BX17" s="1329"/>
      <c r="BY17" s="1329"/>
      <c r="BZ17" s="1329"/>
      <c r="CA17" s="1329"/>
      <c r="CB17" s="1329"/>
      <c r="CC17" s="1329"/>
      <c r="CD17" s="1329"/>
      <c r="CE17" s="1329"/>
      <c r="CF17" s="1329"/>
      <c r="CG17" s="1329"/>
      <c r="CH17" s="1329"/>
      <c r="CI17" s="1329"/>
      <c r="CJ17" s="1329"/>
      <c r="CK17" s="1329"/>
      <c r="CL17" s="1329"/>
      <c r="CM17" s="1329"/>
      <c r="CN17" s="1329"/>
      <c r="CO17" s="1329"/>
      <c r="CP17" s="1329"/>
      <c r="CQ17" s="1329"/>
      <c r="CR17" s="1329"/>
      <c r="CS17" s="1329"/>
      <c r="CT17" s="1329"/>
      <c r="CU17" s="1329"/>
      <c r="CV17" s="1329"/>
      <c r="CW17" s="1329"/>
      <c r="CX17" s="1329"/>
      <c r="CY17" s="1329"/>
      <c r="CZ17" s="1329"/>
      <c r="DA17" s="1329"/>
      <c r="DB17" s="1329"/>
      <c r="DC17" s="1329"/>
      <c r="DD17" s="1329"/>
      <c r="DE17" s="132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1271"/>
      <c r="B18" s="1329"/>
      <c r="C18" s="1329"/>
      <c r="D18" s="1329"/>
      <c r="E18" s="1329"/>
      <c r="F18" s="1329"/>
      <c r="G18" s="1329"/>
      <c r="H18" s="1329"/>
      <c r="I18" s="1329"/>
      <c r="J18" s="1329"/>
      <c r="K18" s="1329"/>
      <c r="L18" s="1329"/>
      <c r="M18" s="1329"/>
      <c r="N18" s="1329"/>
      <c r="O18" s="1329"/>
      <c r="P18" s="1329"/>
      <c r="Q18" s="1329"/>
      <c r="R18" s="1329"/>
      <c r="S18" s="1329"/>
      <c r="T18" s="1329"/>
      <c r="U18" s="1329"/>
      <c r="V18" s="1329"/>
      <c r="W18" s="1329"/>
      <c r="X18" s="1329"/>
      <c r="Y18" s="1329"/>
      <c r="Z18" s="1329"/>
      <c r="AA18" s="1329"/>
      <c r="AB18" s="1329"/>
      <c r="AC18" s="1329"/>
      <c r="AD18" s="1329"/>
      <c r="AE18" s="1329"/>
      <c r="AF18" s="1329"/>
      <c r="AG18" s="1329"/>
      <c r="AH18" s="1329"/>
      <c r="AI18" s="1329"/>
      <c r="AJ18" s="1329"/>
      <c r="AK18" s="1329"/>
      <c r="AL18" s="1329"/>
      <c r="AM18" s="1329"/>
      <c r="AN18" s="1329"/>
      <c r="AO18" s="1329"/>
      <c r="AP18" s="1329"/>
      <c r="AQ18" s="1329"/>
      <c r="AR18" s="1329"/>
      <c r="AS18" s="1329"/>
      <c r="AT18" s="1329"/>
      <c r="AU18" s="1329"/>
      <c r="AV18" s="1329"/>
      <c r="AW18" s="1329"/>
      <c r="AX18" s="1329"/>
      <c r="AY18" s="1329"/>
      <c r="AZ18" s="1329"/>
      <c r="BA18" s="1329"/>
      <c r="BB18" s="1329"/>
      <c r="BC18" s="1329"/>
      <c r="BD18" s="1329"/>
      <c r="BE18" s="1329"/>
      <c r="BF18" s="1329"/>
      <c r="BG18" s="1329"/>
      <c r="BH18" s="1329"/>
      <c r="BI18" s="1329"/>
      <c r="BJ18" s="1329"/>
      <c r="BK18" s="1329"/>
      <c r="BL18" s="1329"/>
      <c r="BM18" s="1329"/>
      <c r="BN18" s="1329"/>
      <c r="BO18" s="1329"/>
      <c r="BP18" s="1329"/>
      <c r="BQ18" s="1329"/>
      <c r="BR18" s="1329"/>
      <c r="BS18" s="1329"/>
      <c r="BT18" s="1329"/>
      <c r="BU18" s="1329"/>
      <c r="BV18" s="1329"/>
      <c r="BW18" s="1329"/>
      <c r="BX18" s="1329"/>
      <c r="BY18" s="1329"/>
      <c r="BZ18" s="1329"/>
      <c r="CA18" s="1329"/>
      <c r="CB18" s="1329"/>
      <c r="CC18" s="1329"/>
      <c r="CD18" s="1329"/>
      <c r="CE18" s="1329"/>
      <c r="CF18" s="1329"/>
      <c r="CG18" s="1329"/>
      <c r="CH18" s="1329"/>
      <c r="CI18" s="1329"/>
      <c r="CJ18" s="1329"/>
      <c r="CK18" s="1329"/>
      <c r="CL18" s="1329"/>
      <c r="CM18" s="1329"/>
      <c r="CN18" s="1329"/>
      <c r="CO18" s="1329"/>
      <c r="CP18" s="1329"/>
      <c r="CQ18" s="1329"/>
      <c r="CR18" s="1329"/>
      <c r="CS18" s="1329"/>
      <c r="CT18" s="1329"/>
      <c r="CU18" s="1329"/>
      <c r="CV18" s="1329"/>
      <c r="CW18" s="1329"/>
      <c r="CX18" s="1329"/>
      <c r="CY18" s="1329"/>
      <c r="CZ18" s="1329"/>
      <c r="DA18" s="1329"/>
      <c r="DB18" s="1329"/>
      <c r="DC18" s="1329"/>
      <c r="DD18" s="1329"/>
      <c r="DE18" s="1329"/>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1271"/>
      <c r="DE19" s="1271"/>
    </row>
    <row r="20" spans="1:351" ht="13" x14ac:dyDescent="0.2">
      <c r="DD20" s="1271"/>
      <c r="DE20" s="1271"/>
    </row>
    <row r="21" spans="1:351" ht="16.5" x14ac:dyDescent="0.2">
      <c r="B21" s="1328"/>
      <c r="C21" s="1324"/>
      <c r="D21" s="1324"/>
      <c r="E21" s="1324"/>
      <c r="F21" s="1324"/>
      <c r="G21" s="1324"/>
      <c r="H21" s="1324"/>
      <c r="I21" s="1324"/>
      <c r="J21" s="1324"/>
      <c r="K21" s="1324"/>
      <c r="L21" s="1324"/>
      <c r="M21" s="1324"/>
      <c r="N21" s="1327"/>
      <c r="O21" s="1324"/>
      <c r="P21" s="1324"/>
      <c r="Q21" s="1324"/>
      <c r="R21" s="1324"/>
      <c r="S21" s="1324"/>
      <c r="T21" s="1324"/>
      <c r="U21" s="1324"/>
      <c r="V21" s="1324"/>
      <c r="W21" s="1324"/>
      <c r="X21" s="1324"/>
      <c r="Y21" s="1324"/>
      <c r="Z21" s="1324"/>
      <c r="AA21" s="1324"/>
      <c r="AB21" s="1324"/>
      <c r="AC21" s="1324"/>
      <c r="AD21" s="1324"/>
      <c r="AE21" s="1324"/>
      <c r="AF21" s="1324"/>
      <c r="AG21" s="1324"/>
      <c r="AH21" s="1324"/>
      <c r="AI21" s="1324"/>
      <c r="AJ21" s="1324"/>
      <c r="AK21" s="1324"/>
      <c r="AL21" s="1324"/>
      <c r="AM21" s="1324"/>
      <c r="AN21" s="1324"/>
      <c r="AO21" s="1324"/>
      <c r="AP21" s="1324"/>
      <c r="AQ21" s="1324"/>
      <c r="AR21" s="1324"/>
      <c r="AS21" s="1324"/>
      <c r="AT21" s="1327"/>
      <c r="AU21" s="1324"/>
      <c r="AV21" s="1324"/>
      <c r="AW21" s="1324"/>
      <c r="AX21" s="1324"/>
      <c r="AY21" s="1324"/>
      <c r="AZ21" s="1324"/>
      <c r="BA21" s="1324"/>
      <c r="BB21" s="1324"/>
      <c r="BC21" s="1324"/>
      <c r="BD21" s="1324"/>
      <c r="BE21" s="1324"/>
      <c r="BF21" s="1327"/>
      <c r="BG21" s="1324"/>
      <c r="BH21" s="1324"/>
      <c r="BI21" s="1324"/>
      <c r="BJ21" s="1324"/>
      <c r="BK21" s="1324"/>
      <c r="BL21" s="1324"/>
      <c r="BM21" s="1324"/>
      <c r="BN21" s="1324"/>
      <c r="BO21" s="1324"/>
      <c r="BP21" s="1324"/>
      <c r="BQ21" s="1324"/>
      <c r="BR21" s="1327"/>
      <c r="BS21" s="1324"/>
      <c r="BT21" s="1324"/>
      <c r="BU21" s="1324"/>
      <c r="BV21" s="1324"/>
      <c r="BW21" s="1324"/>
      <c r="BX21" s="1324"/>
      <c r="BY21" s="1324"/>
      <c r="BZ21" s="1324"/>
      <c r="CA21" s="1324"/>
      <c r="CB21" s="1324"/>
      <c r="CC21" s="1324"/>
      <c r="CD21" s="1327"/>
      <c r="CE21" s="1324"/>
      <c r="CF21" s="1324"/>
      <c r="CG21" s="1324"/>
      <c r="CH21" s="1324"/>
      <c r="CI21" s="1324"/>
      <c r="CJ21" s="1324"/>
      <c r="CK21" s="1324"/>
      <c r="CL21" s="1324"/>
      <c r="CM21" s="1324"/>
      <c r="CN21" s="1324"/>
      <c r="CO21" s="1324"/>
      <c r="CP21" s="1327"/>
      <c r="CQ21" s="1324"/>
      <c r="CR21" s="1324"/>
      <c r="CS21" s="1324"/>
      <c r="CT21" s="1324"/>
      <c r="CU21" s="1324"/>
      <c r="CV21" s="1324"/>
      <c r="CW21" s="1324"/>
      <c r="CX21" s="1324"/>
      <c r="CY21" s="1324"/>
      <c r="CZ21" s="1324"/>
      <c r="DA21" s="1324"/>
      <c r="DB21" s="1327"/>
      <c r="DC21" s="1324"/>
      <c r="DD21" s="1323"/>
      <c r="DE21" s="1271"/>
      <c r="MM21" s="1326"/>
    </row>
    <row r="22" spans="1:351" ht="16.5" x14ac:dyDescent="0.2">
      <c r="B22" s="1272"/>
      <c r="MM22" s="1326"/>
    </row>
    <row r="23" spans="1:351" ht="13" x14ac:dyDescent="0.2">
      <c r="B23" s="1272"/>
    </row>
    <row r="24" spans="1:351" ht="13" x14ac:dyDescent="0.2">
      <c r="B24" s="1272"/>
    </row>
    <row r="25" spans="1:351" ht="13" x14ac:dyDescent="0.2">
      <c r="B25" s="1272"/>
    </row>
    <row r="26" spans="1:351" ht="13" x14ac:dyDescent="0.2">
      <c r="B26" s="1272"/>
    </row>
    <row r="27" spans="1:351" ht="13" x14ac:dyDescent="0.2">
      <c r="B27" s="1272"/>
    </row>
    <row r="28" spans="1:351" ht="13" x14ac:dyDescent="0.2">
      <c r="B28" s="1272"/>
    </row>
    <row r="29" spans="1:351" ht="13" x14ac:dyDescent="0.2">
      <c r="B29" s="1272"/>
    </row>
    <row r="30" spans="1:351" ht="13" x14ac:dyDescent="0.2">
      <c r="B30" s="1272"/>
    </row>
    <row r="31" spans="1:351" ht="13" x14ac:dyDescent="0.2">
      <c r="B31" s="1272"/>
    </row>
    <row r="32" spans="1:351" ht="13" x14ac:dyDescent="0.2">
      <c r="B32" s="1272"/>
    </row>
    <row r="33" spans="2:109" ht="13" x14ac:dyDescent="0.2">
      <c r="B33" s="1272"/>
    </row>
    <row r="34" spans="2:109" ht="13" x14ac:dyDescent="0.2">
      <c r="B34" s="1272"/>
    </row>
    <row r="35" spans="2:109" ht="13" x14ac:dyDescent="0.2">
      <c r="B35" s="1272"/>
    </row>
    <row r="36" spans="2:109" ht="13" x14ac:dyDescent="0.2">
      <c r="B36" s="1272"/>
    </row>
    <row r="37" spans="2:109" ht="13" x14ac:dyDescent="0.2">
      <c r="B37" s="1272"/>
    </row>
    <row r="38" spans="2:109" ht="13" x14ac:dyDescent="0.2">
      <c r="B38" s="1272"/>
    </row>
    <row r="39" spans="2:109" ht="13" x14ac:dyDescent="0.2">
      <c r="B39" s="1277"/>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5"/>
    </row>
    <row r="40" spans="2:109" ht="13" x14ac:dyDescent="0.2">
      <c r="B40" s="1313"/>
      <c r="DD40" s="1313"/>
      <c r="DE40" s="1271"/>
    </row>
    <row r="41" spans="2:109" ht="16.5" x14ac:dyDescent="0.2">
      <c r="B41" s="1325" t="s">
        <v>618</v>
      </c>
      <c r="C41" s="1324"/>
      <c r="D41" s="1324"/>
      <c r="E41" s="1324"/>
      <c r="F41" s="1324"/>
      <c r="G41" s="1324"/>
      <c r="H41" s="1324"/>
      <c r="I41" s="1324"/>
      <c r="J41" s="1324"/>
      <c r="K41" s="1324"/>
      <c r="L41" s="1324"/>
      <c r="M41" s="1324"/>
      <c r="N41" s="1324"/>
      <c r="O41" s="1324"/>
      <c r="P41" s="1324"/>
      <c r="Q41" s="1324"/>
      <c r="R41" s="1324"/>
      <c r="S41" s="1324"/>
      <c r="T41" s="1324"/>
      <c r="U41" s="1324"/>
      <c r="V41" s="1324"/>
      <c r="W41" s="1324"/>
      <c r="X41" s="1324"/>
      <c r="Y41" s="1324"/>
      <c r="Z41" s="1324"/>
      <c r="AA41" s="1324"/>
      <c r="AB41" s="1324"/>
      <c r="AC41" s="1324"/>
      <c r="AD41" s="1324"/>
      <c r="AE41" s="1324"/>
      <c r="AF41" s="1324"/>
      <c r="AG41" s="1324"/>
      <c r="AH41" s="1324"/>
      <c r="AI41" s="1324"/>
      <c r="AJ41" s="1324"/>
      <c r="AK41" s="1324"/>
      <c r="AL41" s="1324"/>
      <c r="AM41" s="1324"/>
      <c r="AN41" s="1324"/>
      <c r="AO41" s="1324"/>
      <c r="AP41" s="1324"/>
      <c r="AQ41" s="1324"/>
      <c r="AR41" s="1324"/>
      <c r="AS41" s="1324"/>
      <c r="AT41" s="1324"/>
      <c r="AU41" s="1324"/>
      <c r="AV41" s="1324"/>
      <c r="AW41" s="1324"/>
      <c r="AX41" s="1324"/>
      <c r="AY41" s="1324"/>
      <c r="AZ41" s="1324"/>
      <c r="BA41" s="1324"/>
      <c r="BB41" s="1324"/>
      <c r="BC41" s="1324"/>
      <c r="BD41" s="1324"/>
      <c r="BE41" s="1324"/>
      <c r="BF41" s="1324"/>
      <c r="BG41" s="1324"/>
      <c r="BH41" s="1324"/>
      <c r="BI41" s="1324"/>
      <c r="BJ41" s="1324"/>
      <c r="BK41" s="1324"/>
      <c r="BL41" s="1324"/>
      <c r="BM41" s="1324"/>
      <c r="BN41" s="1324"/>
      <c r="BO41" s="1324"/>
      <c r="BP41" s="1324"/>
      <c r="BQ41" s="1324"/>
      <c r="BR41" s="1324"/>
      <c r="BS41" s="1324"/>
      <c r="BT41" s="1324"/>
      <c r="BU41" s="1324"/>
      <c r="BV41" s="1324"/>
      <c r="BW41" s="1324"/>
      <c r="BX41" s="1324"/>
      <c r="BY41" s="1324"/>
      <c r="BZ41" s="1324"/>
      <c r="CA41" s="1324"/>
      <c r="CB41" s="1324"/>
      <c r="CC41" s="1324"/>
      <c r="CD41" s="1324"/>
      <c r="CE41" s="1324"/>
      <c r="CF41" s="1324"/>
      <c r="CG41" s="1324"/>
      <c r="CH41" s="1324"/>
      <c r="CI41" s="1324"/>
      <c r="CJ41" s="1324"/>
      <c r="CK41" s="1324"/>
      <c r="CL41" s="1324"/>
      <c r="CM41" s="1324"/>
      <c r="CN41" s="1324"/>
      <c r="CO41" s="1324"/>
      <c r="CP41" s="1324"/>
      <c r="CQ41" s="1324"/>
      <c r="CR41" s="1324"/>
      <c r="CS41" s="1324"/>
      <c r="CT41" s="1324"/>
      <c r="CU41" s="1324"/>
      <c r="CV41" s="1324"/>
      <c r="CW41" s="1324"/>
      <c r="CX41" s="1324"/>
      <c r="CY41" s="1324"/>
      <c r="CZ41" s="1324"/>
      <c r="DA41" s="1324"/>
      <c r="DB41" s="1324"/>
      <c r="DC41" s="1324"/>
      <c r="DD41" s="1323"/>
    </row>
    <row r="42" spans="2:109" ht="13" x14ac:dyDescent="0.2">
      <c r="B42" s="1272"/>
      <c r="G42" s="1309"/>
      <c r="I42" s="1308"/>
      <c r="J42" s="1308"/>
      <c r="K42" s="1308"/>
      <c r="AM42" s="1309"/>
      <c r="AN42" s="1309" t="s">
        <v>614</v>
      </c>
      <c r="AP42" s="1308"/>
      <c r="AQ42" s="1308"/>
      <c r="AR42" s="1308"/>
      <c r="AY42" s="1309"/>
      <c r="BA42" s="1308"/>
      <c r="BB42" s="1308"/>
      <c r="BC42" s="1308"/>
      <c r="BK42" s="1309"/>
      <c r="BM42" s="1308"/>
      <c r="BN42" s="1308"/>
      <c r="BO42" s="1308"/>
      <c r="BW42" s="1309"/>
      <c r="BY42" s="1308"/>
      <c r="BZ42" s="1308"/>
      <c r="CA42" s="1308"/>
      <c r="CI42" s="1309"/>
      <c r="CK42" s="1308"/>
      <c r="CL42" s="1308"/>
      <c r="CM42" s="1308"/>
      <c r="CU42" s="1309"/>
      <c r="CW42" s="1308"/>
      <c r="CX42" s="1308"/>
      <c r="CY42" s="1308"/>
    </row>
    <row r="43" spans="2:109" ht="13.5" customHeight="1" x14ac:dyDescent="0.2">
      <c r="B43" s="1272"/>
      <c r="AN43" s="1307" t="s">
        <v>617</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5"/>
    </row>
    <row r="44" spans="2:109" ht="13" x14ac:dyDescent="0.2">
      <c r="B44" s="1272"/>
      <c r="AN44" s="1304"/>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2"/>
    </row>
    <row r="45" spans="2:109" ht="13" x14ac:dyDescent="0.2">
      <c r="B45" s="1272"/>
      <c r="AN45" s="1304"/>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2"/>
    </row>
    <row r="46" spans="2:109" ht="13" x14ac:dyDescent="0.2">
      <c r="B46" s="1272"/>
      <c r="AN46" s="1304"/>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2"/>
    </row>
    <row r="47" spans="2:109" ht="13" x14ac:dyDescent="0.2">
      <c r="B47" s="1272"/>
      <c r="AN47" s="1301"/>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299"/>
    </row>
    <row r="48" spans="2:109" ht="13" x14ac:dyDescent="0.2">
      <c r="B48" s="1272"/>
      <c r="H48" s="1286"/>
      <c r="I48" s="1286"/>
      <c r="J48" s="1286"/>
      <c r="AN48" s="1286"/>
      <c r="AO48" s="1286"/>
      <c r="AP48" s="1286"/>
      <c r="AZ48" s="1286"/>
      <c r="BA48" s="1286"/>
      <c r="BB48" s="1286"/>
      <c r="BL48" s="1286"/>
      <c r="BM48" s="1286"/>
      <c r="BN48" s="1286"/>
      <c r="BX48" s="1286"/>
      <c r="BY48" s="1286"/>
      <c r="BZ48" s="1286"/>
      <c r="CJ48" s="1286"/>
      <c r="CK48" s="1286"/>
      <c r="CL48" s="1286"/>
      <c r="CV48" s="1286"/>
      <c r="CW48" s="1286"/>
      <c r="CX48" s="1286"/>
    </row>
    <row r="49" spans="1:109" ht="13" x14ac:dyDescent="0.2">
      <c r="B49" s="1272"/>
      <c r="AN49" s="1271" t="s">
        <v>612</v>
      </c>
    </row>
    <row r="50" spans="1:109" ht="13" x14ac:dyDescent="0.2">
      <c r="B50" s="1272"/>
      <c r="G50" s="1284"/>
      <c r="H50" s="1284"/>
      <c r="I50" s="1284"/>
      <c r="J50" s="1284"/>
      <c r="K50" s="1293"/>
      <c r="L50" s="1293"/>
      <c r="M50" s="1292"/>
      <c r="N50" s="1292"/>
      <c r="AN50" s="1291"/>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89"/>
      <c r="BP50" s="1281" t="s">
        <v>559</v>
      </c>
      <c r="BQ50" s="1281"/>
      <c r="BR50" s="1281"/>
      <c r="BS50" s="1281"/>
      <c r="BT50" s="1281"/>
      <c r="BU50" s="1281"/>
      <c r="BV50" s="1281"/>
      <c r="BW50" s="1281"/>
      <c r="BX50" s="1281" t="s">
        <v>560</v>
      </c>
      <c r="BY50" s="1281"/>
      <c r="BZ50" s="1281"/>
      <c r="CA50" s="1281"/>
      <c r="CB50" s="1281"/>
      <c r="CC50" s="1281"/>
      <c r="CD50" s="1281"/>
      <c r="CE50" s="1281"/>
      <c r="CF50" s="1281" t="s">
        <v>561</v>
      </c>
      <c r="CG50" s="1281"/>
      <c r="CH50" s="1281"/>
      <c r="CI50" s="1281"/>
      <c r="CJ50" s="1281"/>
      <c r="CK50" s="1281"/>
      <c r="CL50" s="1281"/>
      <c r="CM50" s="1281"/>
      <c r="CN50" s="1281" t="s">
        <v>562</v>
      </c>
      <c r="CO50" s="1281"/>
      <c r="CP50" s="1281"/>
      <c r="CQ50" s="1281"/>
      <c r="CR50" s="1281"/>
      <c r="CS50" s="1281"/>
      <c r="CT50" s="1281"/>
      <c r="CU50" s="1281"/>
      <c r="CV50" s="1281" t="s">
        <v>563</v>
      </c>
      <c r="CW50" s="1281"/>
      <c r="CX50" s="1281"/>
      <c r="CY50" s="1281"/>
      <c r="CZ50" s="1281"/>
      <c r="DA50" s="1281"/>
      <c r="DB50" s="1281"/>
      <c r="DC50" s="1281"/>
    </row>
    <row r="51" spans="1:109" ht="13.5" customHeight="1" x14ac:dyDescent="0.2">
      <c r="B51" s="1272"/>
      <c r="G51" s="1288"/>
      <c r="H51" s="1288"/>
      <c r="I51" s="1322"/>
      <c r="J51" s="1322"/>
      <c r="K51" s="1287"/>
      <c r="L51" s="1287"/>
      <c r="M51" s="1287"/>
      <c r="N51" s="1287"/>
      <c r="AM51" s="1286"/>
      <c r="AN51" s="1280" t="s">
        <v>611</v>
      </c>
      <c r="AO51" s="1280"/>
      <c r="AP51" s="1280"/>
      <c r="AQ51" s="1280"/>
      <c r="AR51" s="1280"/>
      <c r="AS51" s="1280"/>
      <c r="AT51" s="1280"/>
      <c r="AU51" s="1280"/>
      <c r="AV51" s="1280"/>
      <c r="AW51" s="1280"/>
      <c r="AX51" s="1280"/>
      <c r="AY51" s="1280"/>
      <c r="AZ51" s="1280"/>
      <c r="BA51" s="1280"/>
      <c r="BB51" s="1280" t="s">
        <v>609</v>
      </c>
      <c r="BC51" s="1280"/>
      <c r="BD51" s="1280"/>
      <c r="BE51" s="1280"/>
      <c r="BF51" s="1280"/>
      <c r="BG51" s="1280"/>
      <c r="BH51" s="1280"/>
      <c r="BI51" s="1280"/>
      <c r="BJ51" s="1280"/>
      <c r="BK51" s="1280"/>
      <c r="BL51" s="1280"/>
      <c r="BM51" s="1280"/>
      <c r="BN51" s="1280"/>
      <c r="BO51" s="1280"/>
      <c r="BP51" s="1321"/>
      <c r="BQ51" s="1279"/>
      <c r="BR51" s="1279"/>
      <c r="BS51" s="1279"/>
      <c r="BT51" s="1279"/>
      <c r="BU51" s="1279"/>
      <c r="BV51" s="1279"/>
      <c r="BW51" s="1279"/>
      <c r="BX51" s="1279">
        <v>89.8</v>
      </c>
      <c r="BY51" s="1279"/>
      <c r="BZ51" s="1279"/>
      <c r="CA51" s="1279"/>
      <c r="CB51" s="1279"/>
      <c r="CC51" s="1279"/>
      <c r="CD51" s="1279"/>
      <c r="CE51" s="1279"/>
      <c r="CF51" s="1321"/>
      <c r="CG51" s="1279"/>
      <c r="CH51" s="1279"/>
      <c r="CI51" s="1279"/>
      <c r="CJ51" s="1279"/>
      <c r="CK51" s="1279"/>
      <c r="CL51" s="1279"/>
      <c r="CM51" s="1279"/>
      <c r="CN51" s="1321"/>
      <c r="CO51" s="1279"/>
      <c r="CP51" s="1279"/>
      <c r="CQ51" s="1279"/>
      <c r="CR51" s="1279"/>
      <c r="CS51" s="1279"/>
      <c r="CT51" s="1279"/>
      <c r="CU51" s="1279"/>
      <c r="CV51" s="1279">
        <v>104.3</v>
      </c>
      <c r="CW51" s="1279"/>
      <c r="CX51" s="1279"/>
      <c r="CY51" s="1279"/>
      <c r="CZ51" s="1279"/>
      <c r="DA51" s="1279"/>
      <c r="DB51" s="1279"/>
      <c r="DC51" s="1279"/>
    </row>
    <row r="52" spans="1:109" ht="13" x14ac:dyDescent="0.2">
      <c r="B52" s="1272"/>
      <c r="G52" s="1288"/>
      <c r="H52" s="1288"/>
      <c r="I52" s="1322"/>
      <c r="J52" s="1322"/>
      <c r="K52" s="1287"/>
      <c r="L52" s="1287"/>
      <c r="M52" s="1287"/>
      <c r="N52" s="1287"/>
      <c r="AM52" s="1286"/>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 x14ac:dyDescent="0.2">
      <c r="A53" s="1308"/>
      <c r="B53" s="1272"/>
      <c r="G53" s="1288"/>
      <c r="H53" s="1288"/>
      <c r="I53" s="1284"/>
      <c r="J53" s="1284"/>
      <c r="K53" s="1287"/>
      <c r="L53" s="1287"/>
      <c r="M53" s="1287"/>
      <c r="N53" s="1287"/>
      <c r="AM53" s="1286"/>
      <c r="AN53" s="1280"/>
      <c r="AO53" s="1280"/>
      <c r="AP53" s="1280"/>
      <c r="AQ53" s="1280"/>
      <c r="AR53" s="1280"/>
      <c r="AS53" s="1280"/>
      <c r="AT53" s="1280"/>
      <c r="AU53" s="1280"/>
      <c r="AV53" s="1280"/>
      <c r="AW53" s="1280"/>
      <c r="AX53" s="1280"/>
      <c r="AY53" s="1280"/>
      <c r="AZ53" s="1280"/>
      <c r="BA53" s="1280"/>
      <c r="BB53" s="1280" t="s">
        <v>616</v>
      </c>
      <c r="BC53" s="1280"/>
      <c r="BD53" s="1280"/>
      <c r="BE53" s="1280"/>
      <c r="BF53" s="1280"/>
      <c r="BG53" s="1280"/>
      <c r="BH53" s="1280"/>
      <c r="BI53" s="1280"/>
      <c r="BJ53" s="1280"/>
      <c r="BK53" s="1280"/>
      <c r="BL53" s="1280"/>
      <c r="BM53" s="1280"/>
      <c r="BN53" s="1280"/>
      <c r="BO53" s="1280"/>
      <c r="BP53" s="1321"/>
      <c r="BQ53" s="1279"/>
      <c r="BR53" s="1279"/>
      <c r="BS53" s="1279"/>
      <c r="BT53" s="1279"/>
      <c r="BU53" s="1279"/>
      <c r="BV53" s="1279"/>
      <c r="BW53" s="1279"/>
      <c r="BX53" s="1279">
        <v>60.1</v>
      </c>
      <c r="BY53" s="1279"/>
      <c r="BZ53" s="1279"/>
      <c r="CA53" s="1279"/>
      <c r="CB53" s="1279"/>
      <c r="CC53" s="1279"/>
      <c r="CD53" s="1279"/>
      <c r="CE53" s="1279"/>
      <c r="CF53" s="1321"/>
      <c r="CG53" s="1279"/>
      <c r="CH53" s="1279"/>
      <c r="CI53" s="1279"/>
      <c r="CJ53" s="1279"/>
      <c r="CK53" s="1279"/>
      <c r="CL53" s="1279"/>
      <c r="CM53" s="1279"/>
      <c r="CN53" s="1321"/>
      <c r="CO53" s="1279"/>
      <c r="CP53" s="1279"/>
      <c r="CQ53" s="1279"/>
      <c r="CR53" s="1279"/>
      <c r="CS53" s="1279"/>
      <c r="CT53" s="1279"/>
      <c r="CU53" s="1279"/>
      <c r="CV53" s="1279">
        <v>47.5</v>
      </c>
      <c r="CW53" s="1279"/>
      <c r="CX53" s="1279"/>
      <c r="CY53" s="1279"/>
      <c r="CZ53" s="1279"/>
      <c r="DA53" s="1279"/>
      <c r="DB53" s="1279"/>
      <c r="DC53" s="1279"/>
    </row>
    <row r="54" spans="1:109" ht="13" x14ac:dyDescent="0.2">
      <c r="A54" s="1308"/>
      <c r="B54" s="1272"/>
      <c r="G54" s="1288"/>
      <c r="H54" s="1288"/>
      <c r="I54" s="1284"/>
      <c r="J54" s="1284"/>
      <c r="K54" s="1287"/>
      <c r="L54" s="1287"/>
      <c r="M54" s="1287"/>
      <c r="N54" s="1287"/>
      <c r="AM54" s="1286"/>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 x14ac:dyDescent="0.2">
      <c r="A55" s="1308"/>
      <c r="B55" s="1272"/>
      <c r="G55" s="1284"/>
      <c r="H55" s="1284"/>
      <c r="I55" s="1284"/>
      <c r="J55" s="1284"/>
      <c r="K55" s="1287"/>
      <c r="L55" s="1287"/>
      <c r="M55" s="1287"/>
      <c r="N55" s="1287"/>
      <c r="AN55" s="1281" t="s">
        <v>610</v>
      </c>
      <c r="AO55" s="1281"/>
      <c r="AP55" s="1281"/>
      <c r="AQ55" s="1281"/>
      <c r="AR55" s="1281"/>
      <c r="AS55" s="1281"/>
      <c r="AT55" s="1281"/>
      <c r="AU55" s="1281"/>
      <c r="AV55" s="1281"/>
      <c r="AW55" s="1281"/>
      <c r="AX55" s="1281"/>
      <c r="AY55" s="1281"/>
      <c r="AZ55" s="1281"/>
      <c r="BA55" s="1281"/>
      <c r="BB55" s="1280" t="s">
        <v>609</v>
      </c>
      <c r="BC55" s="1280"/>
      <c r="BD55" s="1280"/>
      <c r="BE55" s="1280"/>
      <c r="BF55" s="1280"/>
      <c r="BG55" s="1280"/>
      <c r="BH55" s="1280"/>
      <c r="BI55" s="1280"/>
      <c r="BJ55" s="1280"/>
      <c r="BK55" s="1280"/>
      <c r="BL55" s="1280"/>
      <c r="BM55" s="1280"/>
      <c r="BN55" s="1280"/>
      <c r="BO55" s="1280"/>
      <c r="BP55" s="1321"/>
      <c r="BQ55" s="1279"/>
      <c r="BR55" s="1279"/>
      <c r="BS55" s="1279"/>
      <c r="BT55" s="1279"/>
      <c r="BU55" s="1279"/>
      <c r="BV55" s="1279"/>
      <c r="BW55" s="1279"/>
      <c r="BX55" s="1279">
        <v>38.5</v>
      </c>
      <c r="BY55" s="1279"/>
      <c r="BZ55" s="1279"/>
      <c r="CA55" s="1279"/>
      <c r="CB55" s="1279"/>
      <c r="CC55" s="1279"/>
      <c r="CD55" s="1279"/>
      <c r="CE55" s="1279"/>
      <c r="CF55" s="1321"/>
      <c r="CG55" s="1279"/>
      <c r="CH55" s="1279"/>
      <c r="CI55" s="1279"/>
      <c r="CJ55" s="1279"/>
      <c r="CK55" s="1279"/>
      <c r="CL55" s="1279"/>
      <c r="CM55" s="1279"/>
      <c r="CN55" s="1321"/>
      <c r="CO55" s="1279"/>
      <c r="CP55" s="1279"/>
      <c r="CQ55" s="1279"/>
      <c r="CR55" s="1279"/>
      <c r="CS55" s="1279"/>
      <c r="CT55" s="1279"/>
      <c r="CU55" s="1279"/>
      <c r="CV55" s="1279">
        <v>21</v>
      </c>
      <c r="CW55" s="1279"/>
      <c r="CX55" s="1279"/>
      <c r="CY55" s="1279"/>
      <c r="CZ55" s="1279"/>
      <c r="DA55" s="1279"/>
      <c r="DB55" s="1279"/>
      <c r="DC55" s="1279"/>
    </row>
    <row r="56" spans="1:109" ht="13" x14ac:dyDescent="0.2">
      <c r="A56" s="1308"/>
      <c r="B56" s="1272"/>
      <c r="G56" s="1284"/>
      <c r="H56" s="1284"/>
      <c r="I56" s="1284"/>
      <c r="J56" s="1284"/>
      <c r="K56" s="1287"/>
      <c r="L56" s="1287"/>
      <c r="M56" s="1287"/>
      <c r="N56" s="1287"/>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308" customFormat="1" ht="13" x14ac:dyDescent="0.2">
      <c r="B57" s="1314"/>
      <c r="G57" s="1284"/>
      <c r="H57" s="1284"/>
      <c r="I57" s="1283"/>
      <c r="J57" s="1283"/>
      <c r="K57" s="1287"/>
      <c r="L57" s="1287"/>
      <c r="M57" s="1287"/>
      <c r="N57" s="1287"/>
      <c r="AM57" s="1271"/>
      <c r="AN57" s="1281"/>
      <c r="AO57" s="1281"/>
      <c r="AP57" s="1281"/>
      <c r="AQ57" s="1281"/>
      <c r="AR57" s="1281"/>
      <c r="AS57" s="1281"/>
      <c r="AT57" s="1281"/>
      <c r="AU57" s="1281"/>
      <c r="AV57" s="1281"/>
      <c r="AW57" s="1281"/>
      <c r="AX57" s="1281"/>
      <c r="AY57" s="1281"/>
      <c r="AZ57" s="1281"/>
      <c r="BA57" s="1281"/>
      <c r="BB57" s="1280" t="s">
        <v>616</v>
      </c>
      <c r="BC57" s="1280"/>
      <c r="BD57" s="1280"/>
      <c r="BE57" s="1280"/>
      <c r="BF57" s="1280"/>
      <c r="BG57" s="1280"/>
      <c r="BH57" s="1280"/>
      <c r="BI57" s="1280"/>
      <c r="BJ57" s="1280"/>
      <c r="BK57" s="1280"/>
      <c r="BL57" s="1280"/>
      <c r="BM57" s="1280"/>
      <c r="BN57" s="1280"/>
      <c r="BO57" s="1280"/>
      <c r="BP57" s="1321"/>
      <c r="BQ57" s="1279"/>
      <c r="BR57" s="1279"/>
      <c r="BS57" s="1279"/>
      <c r="BT57" s="1279"/>
      <c r="BU57" s="1279"/>
      <c r="BV57" s="1279"/>
      <c r="BW57" s="1279"/>
      <c r="BX57" s="1279">
        <v>57.6</v>
      </c>
      <c r="BY57" s="1279"/>
      <c r="BZ57" s="1279"/>
      <c r="CA57" s="1279"/>
      <c r="CB57" s="1279"/>
      <c r="CC57" s="1279"/>
      <c r="CD57" s="1279"/>
      <c r="CE57" s="1279"/>
      <c r="CF57" s="1321"/>
      <c r="CG57" s="1279"/>
      <c r="CH57" s="1279"/>
      <c r="CI57" s="1279"/>
      <c r="CJ57" s="1279"/>
      <c r="CK57" s="1279"/>
      <c r="CL57" s="1279"/>
      <c r="CM57" s="1279"/>
      <c r="CN57" s="1321"/>
      <c r="CO57" s="1279"/>
      <c r="CP57" s="1279"/>
      <c r="CQ57" s="1279"/>
      <c r="CR57" s="1279"/>
      <c r="CS57" s="1279"/>
      <c r="CT57" s="1279"/>
      <c r="CU57" s="1279"/>
      <c r="CV57" s="1279">
        <v>61.2</v>
      </c>
      <c r="CW57" s="1279"/>
      <c r="CX57" s="1279"/>
      <c r="CY57" s="1279"/>
      <c r="CZ57" s="1279"/>
      <c r="DA57" s="1279"/>
      <c r="DB57" s="1279"/>
      <c r="DC57" s="1279"/>
      <c r="DD57" s="1319"/>
      <c r="DE57" s="1314"/>
    </row>
    <row r="58" spans="1:109" s="1308" customFormat="1" ht="13" x14ac:dyDescent="0.2">
      <c r="A58" s="1271"/>
      <c r="B58" s="1314"/>
      <c r="G58" s="1284"/>
      <c r="H58" s="1284"/>
      <c r="I58" s="1283"/>
      <c r="J58" s="1283"/>
      <c r="K58" s="1287"/>
      <c r="L58" s="1287"/>
      <c r="M58" s="1287"/>
      <c r="N58" s="1287"/>
      <c r="AM58" s="1271"/>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319"/>
      <c r="DE58" s="1314"/>
    </row>
    <row r="59" spans="1:109" s="1308" customFormat="1" ht="13" x14ac:dyDescent="0.2">
      <c r="A59" s="1271"/>
      <c r="B59" s="1314"/>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4"/>
    </row>
    <row r="60" spans="1:109" s="1308" customFormat="1" ht="13" x14ac:dyDescent="0.2">
      <c r="A60" s="1271"/>
      <c r="B60" s="1314"/>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4"/>
    </row>
    <row r="61" spans="1:109" s="1308" customFormat="1" ht="13" x14ac:dyDescent="0.2">
      <c r="A61" s="1271"/>
      <c r="B61" s="1318"/>
      <c r="C61" s="1317"/>
      <c r="D61" s="1317"/>
      <c r="E61" s="1317"/>
      <c r="F61" s="1317"/>
      <c r="G61" s="1317"/>
      <c r="H61" s="1317"/>
      <c r="I61" s="1317"/>
      <c r="J61" s="1317"/>
      <c r="K61" s="1317"/>
      <c r="L61" s="1317"/>
      <c r="M61" s="1316"/>
      <c r="N61" s="1316"/>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6"/>
      <c r="AT61" s="1316"/>
      <c r="AU61" s="1317"/>
      <c r="AV61" s="1317"/>
      <c r="AW61" s="1317"/>
      <c r="AX61" s="1317"/>
      <c r="AY61" s="1317"/>
      <c r="AZ61" s="1317"/>
      <c r="BA61" s="1317"/>
      <c r="BB61" s="1317"/>
      <c r="BC61" s="1317"/>
      <c r="BD61" s="1317"/>
      <c r="BE61" s="1316"/>
      <c r="BF61" s="1316"/>
      <c r="BG61" s="1317"/>
      <c r="BH61" s="1317"/>
      <c r="BI61" s="1317"/>
      <c r="BJ61" s="1317"/>
      <c r="BK61" s="1317"/>
      <c r="BL61" s="1317"/>
      <c r="BM61" s="1317"/>
      <c r="BN61" s="1317"/>
      <c r="BO61" s="1317"/>
      <c r="BP61" s="1317"/>
      <c r="BQ61" s="1316"/>
      <c r="BR61" s="1316"/>
      <c r="BS61" s="1317"/>
      <c r="BT61" s="1317"/>
      <c r="BU61" s="1317"/>
      <c r="BV61" s="1317"/>
      <c r="BW61" s="1317"/>
      <c r="BX61" s="1317"/>
      <c r="BY61" s="1317"/>
      <c r="BZ61" s="1317"/>
      <c r="CA61" s="1317"/>
      <c r="CB61" s="1317"/>
      <c r="CC61" s="1316"/>
      <c r="CD61" s="1316"/>
      <c r="CE61" s="1317"/>
      <c r="CF61" s="1317"/>
      <c r="CG61" s="1317"/>
      <c r="CH61" s="1317"/>
      <c r="CI61" s="1317"/>
      <c r="CJ61" s="1317"/>
      <c r="CK61" s="1317"/>
      <c r="CL61" s="1317"/>
      <c r="CM61" s="1317"/>
      <c r="CN61" s="1317"/>
      <c r="CO61" s="1316"/>
      <c r="CP61" s="1316"/>
      <c r="CQ61" s="1317"/>
      <c r="CR61" s="1317"/>
      <c r="CS61" s="1317"/>
      <c r="CT61" s="1317"/>
      <c r="CU61" s="1317"/>
      <c r="CV61" s="1317"/>
      <c r="CW61" s="1317"/>
      <c r="CX61" s="1317"/>
      <c r="CY61" s="1317"/>
      <c r="CZ61" s="1317"/>
      <c r="DA61" s="1316"/>
      <c r="DB61" s="1316"/>
      <c r="DC61" s="1316"/>
      <c r="DD61" s="1315"/>
      <c r="DE61" s="1314"/>
    </row>
    <row r="62" spans="1:109" ht="13" x14ac:dyDescent="0.2">
      <c r="B62" s="1313"/>
      <c r="C62" s="1313"/>
      <c r="D62" s="1313"/>
      <c r="E62" s="1313"/>
      <c r="F62" s="1313"/>
      <c r="G62" s="1313"/>
      <c r="H62" s="1313"/>
      <c r="I62" s="1313"/>
      <c r="J62" s="1313"/>
      <c r="K62" s="1313"/>
      <c r="L62" s="1313"/>
      <c r="M62" s="1313"/>
      <c r="N62" s="1313"/>
      <c r="O62" s="1313"/>
      <c r="P62" s="1313"/>
      <c r="Q62" s="1313"/>
      <c r="R62" s="1313"/>
      <c r="S62" s="1313"/>
      <c r="T62" s="1313"/>
      <c r="U62" s="1313"/>
      <c r="V62" s="1313"/>
      <c r="W62" s="1313"/>
      <c r="X62" s="1313"/>
      <c r="Y62" s="1313"/>
      <c r="Z62" s="1313"/>
      <c r="AA62" s="1313"/>
      <c r="AB62" s="1313"/>
      <c r="AC62" s="1313"/>
      <c r="AD62" s="1313"/>
      <c r="AE62" s="1313"/>
      <c r="AF62" s="1313"/>
      <c r="AG62" s="1313"/>
      <c r="AH62" s="1313"/>
      <c r="AI62" s="1313"/>
      <c r="AJ62" s="1313"/>
      <c r="AK62" s="1313"/>
      <c r="AL62" s="1313"/>
      <c r="AM62" s="1313"/>
      <c r="AN62" s="1313"/>
      <c r="AO62" s="1313"/>
      <c r="AP62" s="1313"/>
      <c r="AQ62" s="1313"/>
      <c r="AR62" s="1313"/>
      <c r="AS62" s="1313"/>
      <c r="AT62" s="1313"/>
      <c r="AU62" s="1313"/>
      <c r="AV62" s="1313"/>
      <c r="AW62" s="1313"/>
      <c r="AX62" s="1313"/>
      <c r="AY62" s="1313"/>
      <c r="AZ62" s="1313"/>
      <c r="BA62" s="1313"/>
      <c r="BB62" s="1313"/>
      <c r="BC62" s="1313"/>
      <c r="BD62" s="1313"/>
      <c r="BE62" s="1313"/>
      <c r="BF62" s="1313"/>
      <c r="BG62" s="1313"/>
      <c r="BH62" s="1313"/>
      <c r="BI62" s="1313"/>
      <c r="BJ62" s="1313"/>
      <c r="BK62" s="1313"/>
      <c r="BL62" s="1313"/>
      <c r="BM62" s="1313"/>
      <c r="BN62" s="1313"/>
      <c r="BO62" s="1313"/>
      <c r="BP62" s="1313"/>
      <c r="BQ62" s="1313"/>
      <c r="BR62" s="1313"/>
      <c r="BS62" s="1313"/>
      <c r="BT62" s="1313"/>
      <c r="BU62" s="1313"/>
      <c r="BV62" s="1313"/>
      <c r="BW62" s="1313"/>
      <c r="BX62" s="1313"/>
      <c r="BY62" s="1313"/>
      <c r="BZ62" s="1313"/>
      <c r="CA62" s="1313"/>
      <c r="CB62" s="1313"/>
      <c r="CC62" s="1313"/>
      <c r="CD62" s="1313"/>
      <c r="CE62" s="1313"/>
      <c r="CF62" s="1313"/>
      <c r="CG62" s="1313"/>
      <c r="CH62" s="1313"/>
      <c r="CI62" s="1313"/>
      <c r="CJ62" s="1313"/>
      <c r="CK62" s="1313"/>
      <c r="CL62" s="1313"/>
      <c r="CM62" s="1313"/>
      <c r="CN62" s="1313"/>
      <c r="CO62" s="1313"/>
      <c r="CP62" s="1313"/>
      <c r="CQ62" s="1313"/>
      <c r="CR62" s="1313"/>
      <c r="CS62" s="1313"/>
      <c r="CT62" s="1313"/>
      <c r="CU62" s="1313"/>
      <c r="CV62" s="1313"/>
      <c r="CW62" s="1313"/>
      <c r="CX62" s="1313"/>
      <c r="CY62" s="1313"/>
      <c r="CZ62" s="1313"/>
      <c r="DA62" s="1313"/>
      <c r="DB62" s="1313"/>
      <c r="DC62" s="1313"/>
      <c r="DD62" s="1313"/>
      <c r="DE62" s="1271"/>
    </row>
    <row r="63" spans="1:109" ht="16.5" x14ac:dyDescent="0.2">
      <c r="B63" s="1312" t="s">
        <v>615</v>
      </c>
    </row>
    <row r="64" spans="1:109" ht="13" x14ac:dyDescent="0.2">
      <c r="B64" s="1272"/>
      <c r="G64" s="1309"/>
      <c r="I64" s="1311"/>
      <c r="J64" s="1311"/>
      <c r="K64" s="1311"/>
      <c r="L64" s="1311"/>
      <c r="M64" s="1311"/>
      <c r="N64" s="1310"/>
      <c r="AM64" s="1309"/>
      <c r="AN64" s="1309" t="s">
        <v>614</v>
      </c>
      <c r="AP64" s="1308"/>
      <c r="AQ64" s="1308"/>
      <c r="AR64" s="1308"/>
      <c r="AY64" s="1309"/>
      <c r="BA64" s="1308"/>
      <c r="BB64" s="1308"/>
      <c r="BC64" s="1308"/>
      <c r="BK64" s="1309"/>
      <c r="BM64" s="1308"/>
      <c r="BN64" s="1308"/>
      <c r="BO64" s="1308"/>
      <c r="BW64" s="1309"/>
      <c r="BY64" s="1308"/>
      <c r="BZ64" s="1308"/>
      <c r="CA64" s="1308"/>
      <c r="CI64" s="1309"/>
      <c r="CK64" s="1308"/>
      <c r="CL64" s="1308"/>
      <c r="CM64" s="1308"/>
      <c r="CU64" s="1309"/>
      <c r="CW64" s="1308"/>
      <c r="CX64" s="1308"/>
      <c r="CY64" s="1308"/>
    </row>
    <row r="65" spans="2:107" ht="13" x14ac:dyDescent="0.2">
      <c r="B65" s="1272"/>
      <c r="AN65" s="1307" t="s">
        <v>613</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5"/>
    </row>
    <row r="66" spans="2:107" ht="13" x14ac:dyDescent="0.2">
      <c r="B66" s="1272"/>
      <c r="AN66" s="1304"/>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2"/>
    </row>
    <row r="67" spans="2:107" ht="13" x14ac:dyDescent="0.2">
      <c r="B67" s="1272"/>
      <c r="AN67" s="1304"/>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2"/>
    </row>
    <row r="68" spans="2:107" ht="13" x14ac:dyDescent="0.2">
      <c r="B68" s="1272"/>
      <c r="AN68" s="1304"/>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2"/>
    </row>
    <row r="69" spans="2:107" ht="13" x14ac:dyDescent="0.2">
      <c r="B69" s="1272"/>
      <c r="AN69" s="1301"/>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299"/>
    </row>
    <row r="70" spans="2:107" ht="13" x14ac:dyDescent="0.2">
      <c r="B70" s="1272"/>
      <c r="H70" s="1298"/>
      <c r="I70" s="1298"/>
      <c r="J70" s="1296"/>
      <c r="K70" s="1296"/>
      <c r="L70" s="1295"/>
      <c r="M70" s="1296"/>
      <c r="N70" s="1295"/>
      <c r="AN70" s="1286"/>
      <c r="AO70" s="1286"/>
      <c r="AP70" s="1286"/>
      <c r="AZ70" s="1286"/>
      <c r="BA70" s="1286"/>
      <c r="BB70" s="1286"/>
      <c r="BL70" s="1286"/>
      <c r="BM70" s="1286"/>
      <c r="BN70" s="1286"/>
      <c r="BX70" s="1286"/>
      <c r="BY70" s="1286"/>
      <c r="BZ70" s="1286"/>
      <c r="CJ70" s="1286"/>
      <c r="CK70" s="1286"/>
      <c r="CL70" s="1286"/>
      <c r="CV70" s="1286"/>
      <c r="CW70" s="1286"/>
      <c r="CX70" s="1286"/>
    </row>
    <row r="71" spans="2:107" ht="13" x14ac:dyDescent="0.2">
      <c r="B71" s="1272"/>
      <c r="G71" s="1294"/>
      <c r="I71" s="1297"/>
      <c r="J71" s="1296"/>
      <c r="K71" s="1296"/>
      <c r="L71" s="1295"/>
      <c r="M71" s="1296"/>
      <c r="N71" s="1295"/>
      <c r="AM71" s="1294"/>
      <c r="AN71" s="1271" t="s">
        <v>612</v>
      </c>
    </row>
    <row r="72" spans="2:107" ht="13" x14ac:dyDescent="0.2">
      <c r="B72" s="1272"/>
      <c r="G72" s="1284"/>
      <c r="H72" s="1284"/>
      <c r="I72" s="1284"/>
      <c r="J72" s="1284"/>
      <c r="K72" s="1293"/>
      <c r="L72" s="1293"/>
      <c r="M72" s="1292"/>
      <c r="N72" s="1292"/>
      <c r="AN72" s="1291"/>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89"/>
      <c r="BP72" s="1281" t="s">
        <v>559</v>
      </c>
      <c r="BQ72" s="1281"/>
      <c r="BR72" s="1281"/>
      <c r="BS72" s="1281"/>
      <c r="BT72" s="1281"/>
      <c r="BU72" s="1281"/>
      <c r="BV72" s="1281"/>
      <c r="BW72" s="1281"/>
      <c r="BX72" s="1281" t="s">
        <v>560</v>
      </c>
      <c r="BY72" s="1281"/>
      <c r="BZ72" s="1281"/>
      <c r="CA72" s="1281"/>
      <c r="CB72" s="1281"/>
      <c r="CC72" s="1281"/>
      <c r="CD72" s="1281"/>
      <c r="CE72" s="1281"/>
      <c r="CF72" s="1281" t="s">
        <v>561</v>
      </c>
      <c r="CG72" s="1281"/>
      <c r="CH72" s="1281"/>
      <c r="CI72" s="1281"/>
      <c r="CJ72" s="1281"/>
      <c r="CK72" s="1281"/>
      <c r="CL72" s="1281"/>
      <c r="CM72" s="1281"/>
      <c r="CN72" s="1281" t="s">
        <v>562</v>
      </c>
      <c r="CO72" s="1281"/>
      <c r="CP72" s="1281"/>
      <c r="CQ72" s="1281"/>
      <c r="CR72" s="1281"/>
      <c r="CS72" s="1281"/>
      <c r="CT72" s="1281"/>
      <c r="CU72" s="1281"/>
      <c r="CV72" s="1281" t="s">
        <v>563</v>
      </c>
      <c r="CW72" s="1281"/>
      <c r="CX72" s="1281"/>
      <c r="CY72" s="1281"/>
      <c r="CZ72" s="1281"/>
      <c r="DA72" s="1281"/>
      <c r="DB72" s="1281"/>
      <c r="DC72" s="1281"/>
    </row>
    <row r="73" spans="2:107" ht="13" x14ac:dyDescent="0.2">
      <c r="B73" s="1272"/>
      <c r="G73" s="1288"/>
      <c r="H73" s="1288"/>
      <c r="I73" s="1288"/>
      <c r="J73" s="1288"/>
      <c r="K73" s="1285"/>
      <c r="L73" s="1285"/>
      <c r="M73" s="1285"/>
      <c r="N73" s="1285"/>
      <c r="AM73" s="1286"/>
      <c r="AN73" s="1280" t="s">
        <v>611</v>
      </c>
      <c r="AO73" s="1280"/>
      <c r="AP73" s="1280"/>
      <c r="AQ73" s="1280"/>
      <c r="AR73" s="1280"/>
      <c r="AS73" s="1280"/>
      <c r="AT73" s="1280"/>
      <c r="AU73" s="1280"/>
      <c r="AV73" s="1280"/>
      <c r="AW73" s="1280"/>
      <c r="AX73" s="1280"/>
      <c r="AY73" s="1280"/>
      <c r="AZ73" s="1280"/>
      <c r="BA73" s="1280"/>
      <c r="BB73" s="1280" t="s">
        <v>609</v>
      </c>
      <c r="BC73" s="1280"/>
      <c r="BD73" s="1280"/>
      <c r="BE73" s="1280"/>
      <c r="BF73" s="1280"/>
      <c r="BG73" s="1280"/>
      <c r="BH73" s="1280"/>
      <c r="BI73" s="1280"/>
      <c r="BJ73" s="1280"/>
      <c r="BK73" s="1280"/>
      <c r="BL73" s="1280"/>
      <c r="BM73" s="1280"/>
      <c r="BN73" s="1280"/>
      <c r="BO73" s="1280"/>
      <c r="BP73" s="1279">
        <v>73.099999999999994</v>
      </c>
      <c r="BQ73" s="1279"/>
      <c r="BR73" s="1279"/>
      <c r="BS73" s="1279"/>
      <c r="BT73" s="1279"/>
      <c r="BU73" s="1279"/>
      <c r="BV73" s="1279"/>
      <c r="BW73" s="1279"/>
      <c r="BX73" s="1279">
        <v>89.8</v>
      </c>
      <c r="BY73" s="1279"/>
      <c r="BZ73" s="1279"/>
      <c r="CA73" s="1279"/>
      <c r="CB73" s="1279"/>
      <c r="CC73" s="1279"/>
      <c r="CD73" s="1279"/>
      <c r="CE73" s="1279"/>
      <c r="CF73" s="1279">
        <v>97.2</v>
      </c>
      <c r="CG73" s="1279"/>
      <c r="CH73" s="1279"/>
      <c r="CI73" s="1279"/>
      <c r="CJ73" s="1279"/>
      <c r="CK73" s="1279"/>
      <c r="CL73" s="1279"/>
      <c r="CM73" s="1279"/>
      <c r="CN73" s="1279">
        <v>103.5</v>
      </c>
      <c r="CO73" s="1279"/>
      <c r="CP73" s="1279"/>
      <c r="CQ73" s="1279"/>
      <c r="CR73" s="1279"/>
      <c r="CS73" s="1279"/>
      <c r="CT73" s="1279"/>
      <c r="CU73" s="1279"/>
      <c r="CV73" s="1279">
        <v>104.3</v>
      </c>
      <c r="CW73" s="1279"/>
      <c r="CX73" s="1279"/>
      <c r="CY73" s="1279"/>
      <c r="CZ73" s="1279"/>
      <c r="DA73" s="1279"/>
      <c r="DB73" s="1279"/>
      <c r="DC73" s="1279"/>
    </row>
    <row r="74" spans="2:107" ht="13" x14ac:dyDescent="0.2">
      <c r="B74" s="1272"/>
      <c r="G74" s="1288"/>
      <c r="H74" s="1288"/>
      <c r="I74" s="1288"/>
      <c r="J74" s="1288"/>
      <c r="K74" s="1285"/>
      <c r="L74" s="1285"/>
      <c r="M74" s="1285"/>
      <c r="N74" s="1285"/>
      <c r="AM74" s="1286"/>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 x14ac:dyDescent="0.2">
      <c r="B75" s="1272"/>
      <c r="G75" s="1288"/>
      <c r="H75" s="1288"/>
      <c r="I75" s="1284"/>
      <c r="J75" s="1284"/>
      <c r="K75" s="1287"/>
      <c r="L75" s="1287"/>
      <c r="M75" s="1287"/>
      <c r="N75" s="1287"/>
      <c r="AM75" s="1286"/>
      <c r="AN75" s="1280"/>
      <c r="AO75" s="1280"/>
      <c r="AP75" s="1280"/>
      <c r="AQ75" s="1280"/>
      <c r="AR75" s="1280"/>
      <c r="AS75" s="1280"/>
      <c r="AT75" s="1280"/>
      <c r="AU75" s="1280"/>
      <c r="AV75" s="1280"/>
      <c r="AW75" s="1280"/>
      <c r="AX75" s="1280"/>
      <c r="AY75" s="1280"/>
      <c r="AZ75" s="1280"/>
      <c r="BA75" s="1280"/>
      <c r="BB75" s="1280" t="s">
        <v>608</v>
      </c>
      <c r="BC75" s="1280"/>
      <c r="BD75" s="1280"/>
      <c r="BE75" s="1280"/>
      <c r="BF75" s="1280"/>
      <c r="BG75" s="1280"/>
      <c r="BH75" s="1280"/>
      <c r="BI75" s="1280"/>
      <c r="BJ75" s="1280"/>
      <c r="BK75" s="1280"/>
      <c r="BL75" s="1280"/>
      <c r="BM75" s="1280"/>
      <c r="BN75" s="1280"/>
      <c r="BO75" s="1280"/>
      <c r="BP75" s="1279">
        <v>12.7</v>
      </c>
      <c r="BQ75" s="1279"/>
      <c r="BR75" s="1279"/>
      <c r="BS75" s="1279"/>
      <c r="BT75" s="1279"/>
      <c r="BU75" s="1279"/>
      <c r="BV75" s="1279"/>
      <c r="BW75" s="1279"/>
      <c r="BX75" s="1279">
        <v>12.4</v>
      </c>
      <c r="BY75" s="1279"/>
      <c r="BZ75" s="1279"/>
      <c r="CA75" s="1279"/>
      <c r="CB75" s="1279"/>
      <c r="CC75" s="1279"/>
      <c r="CD75" s="1279"/>
      <c r="CE75" s="1279"/>
      <c r="CF75" s="1279">
        <v>12.2</v>
      </c>
      <c r="CG75" s="1279"/>
      <c r="CH75" s="1279"/>
      <c r="CI75" s="1279"/>
      <c r="CJ75" s="1279"/>
      <c r="CK75" s="1279"/>
      <c r="CL75" s="1279"/>
      <c r="CM75" s="1279"/>
      <c r="CN75" s="1279">
        <v>11.9</v>
      </c>
      <c r="CO75" s="1279"/>
      <c r="CP75" s="1279"/>
      <c r="CQ75" s="1279"/>
      <c r="CR75" s="1279"/>
      <c r="CS75" s="1279"/>
      <c r="CT75" s="1279"/>
      <c r="CU75" s="1279"/>
      <c r="CV75" s="1279">
        <v>11.8</v>
      </c>
      <c r="CW75" s="1279"/>
      <c r="CX75" s="1279"/>
      <c r="CY75" s="1279"/>
      <c r="CZ75" s="1279"/>
      <c r="DA75" s="1279"/>
      <c r="DB75" s="1279"/>
      <c r="DC75" s="1279"/>
    </row>
    <row r="76" spans="2:107" ht="13" x14ac:dyDescent="0.2">
      <c r="B76" s="1272"/>
      <c r="G76" s="1288"/>
      <c r="H76" s="1288"/>
      <c r="I76" s="1284"/>
      <c r="J76" s="1284"/>
      <c r="K76" s="1287"/>
      <c r="L76" s="1287"/>
      <c r="M76" s="1287"/>
      <c r="N76" s="1287"/>
      <c r="AM76" s="1286"/>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 x14ac:dyDescent="0.2">
      <c r="B77" s="1272"/>
      <c r="G77" s="1284"/>
      <c r="H77" s="1284"/>
      <c r="I77" s="1284"/>
      <c r="J77" s="1284"/>
      <c r="K77" s="1285"/>
      <c r="L77" s="1285"/>
      <c r="M77" s="1285"/>
      <c r="N77" s="1285"/>
      <c r="AN77" s="1281" t="s">
        <v>610</v>
      </c>
      <c r="AO77" s="1281"/>
      <c r="AP77" s="1281"/>
      <c r="AQ77" s="1281"/>
      <c r="AR77" s="1281"/>
      <c r="AS77" s="1281"/>
      <c r="AT77" s="1281"/>
      <c r="AU77" s="1281"/>
      <c r="AV77" s="1281"/>
      <c r="AW77" s="1281"/>
      <c r="AX77" s="1281"/>
      <c r="AY77" s="1281"/>
      <c r="AZ77" s="1281"/>
      <c r="BA77" s="1281"/>
      <c r="BB77" s="1280" t="s">
        <v>609</v>
      </c>
      <c r="BC77" s="1280"/>
      <c r="BD77" s="1280"/>
      <c r="BE77" s="1280"/>
      <c r="BF77" s="1280"/>
      <c r="BG77" s="1280"/>
      <c r="BH77" s="1280"/>
      <c r="BI77" s="1280"/>
      <c r="BJ77" s="1280"/>
      <c r="BK77" s="1280"/>
      <c r="BL77" s="1280"/>
      <c r="BM77" s="1280"/>
      <c r="BN77" s="1280"/>
      <c r="BO77" s="1280"/>
      <c r="BP77" s="1279">
        <v>20.2</v>
      </c>
      <c r="BQ77" s="1279"/>
      <c r="BR77" s="1279"/>
      <c r="BS77" s="1279"/>
      <c r="BT77" s="1279"/>
      <c r="BU77" s="1279"/>
      <c r="BV77" s="1279"/>
      <c r="BW77" s="1279"/>
      <c r="BX77" s="1279">
        <v>38.5</v>
      </c>
      <c r="BY77" s="1279"/>
      <c r="BZ77" s="1279"/>
      <c r="CA77" s="1279"/>
      <c r="CB77" s="1279"/>
      <c r="CC77" s="1279"/>
      <c r="CD77" s="1279"/>
      <c r="CE77" s="1279"/>
      <c r="CF77" s="1279">
        <v>32.799999999999997</v>
      </c>
      <c r="CG77" s="1279"/>
      <c r="CH77" s="1279"/>
      <c r="CI77" s="1279"/>
      <c r="CJ77" s="1279"/>
      <c r="CK77" s="1279"/>
      <c r="CL77" s="1279"/>
      <c r="CM77" s="1279"/>
      <c r="CN77" s="1279">
        <v>20.9</v>
      </c>
      <c r="CO77" s="1279"/>
      <c r="CP77" s="1279"/>
      <c r="CQ77" s="1279"/>
      <c r="CR77" s="1279"/>
      <c r="CS77" s="1279"/>
      <c r="CT77" s="1279"/>
      <c r="CU77" s="1279"/>
      <c r="CV77" s="1279">
        <v>21</v>
      </c>
      <c r="CW77" s="1279"/>
      <c r="CX77" s="1279"/>
      <c r="CY77" s="1279"/>
      <c r="CZ77" s="1279"/>
      <c r="DA77" s="1279"/>
      <c r="DB77" s="1279"/>
      <c r="DC77" s="1279"/>
    </row>
    <row r="78" spans="2:107" ht="13" x14ac:dyDescent="0.2">
      <c r="B78" s="1272"/>
      <c r="G78" s="1284"/>
      <c r="H78" s="1284"/>
      <c r="I78" s="1284"/>
      <c r="J78" s="1284"/>
      <c r="K78" s="1285"/>
      <c r="L78" s="1285"/>
      <c r="M78" s="1285"/>
      <c r="N78" s="1285"/>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 x14ac:dyDescent="0.2">
      <c r="B79" s="1272"/>
      <c r="G79" s="1284"/>
      <c r="H79" s="1284"/>
      <c r="I79" s="1283"/>
      <c r="J79" s="1283"/>
      <c r="K79" s="1282"/>
      <c r="L79" s="1282"/>
      <c r="M79" s="1282"/>
      <c r="N79" s="1282"/>
      <c r="AN79" s="1281"/>
      <c r="AO79" s="1281"/>
      <c r="AP79" s="1281"/>
      <c r="AQ79" s="1281"/>
      <c r="AR79" s="1281"/>
      <c r="AS79" s="1281"/>
      <c r="AT79" s="1281"/>
      <c r="AU79" s="1281"/>
      <c r="AV79" s="1281"/>
      <c r="AW79" s="1281"/>
      <c r="AX79" s="1281"/>
      <c r="AY79" s="1281"/>
      <c r="AZ79" s="1281"/>
      <c r="BA79" s="1281"/>
      <c r="BB79" s="1280" t="s">
        <v>608</v>
      </c>
      <c r="BC79" s="1280"/>
      <c r="BD79" s="1280"/>
      <c r="BE79" s="1280"/>
      <c r="BF79" s="1280"/>
      <c r="BG79" s="1280"/>
      <c r="BH79" s="1280"/>
      <c r="BI79" s="1280"/>
      <c r="BJ79" s="1280"/>
      <c r="BK79" s="1280"/>
      <c r="BL79" s="1280"/>
      <c r="BM79" s="1280"/>
      <c r="BN79" s="1280"/>
      <c r="BO79" s="1280"/>
      <c r="BP79" s="1279">
        <v>9.3000000000000007</v>
      </c>
      <c r="BQ79" s="1279"/>
      <c r="BR79" s="1279"/>
      <c r="BS79" s="1279"/>
      <c r="BT79" s="1279"/>
      <c r="BU79" s="1279"/>
      <c r="BV79" s="1279"/>
      <c r="BW79" s="1279"/>
      <c r="BX79" s="1279">
        <v>9.1999999999999993</v>
      </c>
      <c r="BY79" s="1279"/>
      <c r="BZ79" s="1279"/>
      <c r="CA79" s="1279"/>
      <c r="CB79" s="1279"/>
      <c r="CC79" s="1279"/>
      <c r="CD79" s="1279"/>
      <c r="CE79" s="1279"/>
      <c r="CF79" s="1279">
        <v>9.1</v>
      </c>
      <c r="CG79" s="1279"/>
      <c r="CH79" s="1279"/>
      <c r="CI79" s="1279"/>
      <c r="CJ79" s="1279"/>
      <c r="CK79" s="1279"/>
      <c r="CL79" s="1279"/>
      <c r="CM79" s="1279"/>
      <c r="CN79" s="1279">
        <v>9.1</v>
      </c>
      <c r="CO79" s="1279"/>
      <c r="CP79" s="1279"/>
      <c r="CQ79" s="1279"/>
      <c r="CR79" s="1279"/>
      <c r="CS79" s="1279"/>
      <c r="CT79" s="1279"/>
      <c r="CU79" s="1279"/>
      <c r="CV79" s="1279">
        <v>9.1999999999999993</v>
      </c>
      <c r="CW79" s="1279"/>
      <c r="CX79" s="1279"/>
      <c r="CY79" s="1279"/>
      <c r="CZ79" s="1279"/>
      <c r="DA79" s="1279"/>
      <c r="DB79" s="1279"/>
      <c r="DC79" s="1279"/>
    </row>
    <row r="80" spans="2:107" ht="13" x14ac:dyDescent="0.2">
      <c r="B80" s="1272"/>
      <c r="G80" s="1284"/>
      <c r="H80" s="1284"/>
      <c r="I80" s="1283"/>
      <c r="J80" s="1283"/>
      <c r="K80" s="1282"/>
      <c r="L80" s="1282"/>
      <c r="M80" s="1282"/>
      <c r="N80" s="1282"/>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 x14ac:dyDescent="0.2">
      <c r="B81" s="1272"/>
    </row>
    <row r="82" spans="2:109" ht="16.5" x14ac:dyDescent="0.2">
      <c r="B82" s="1272"/>
      <c r="K82" s="1278"/>
      <c r="L82" s="1278"/>
      <c r="M82" s="1278"/>
      <c r="N82" s="1278"/>
      <c r="AQ82" s="1278"/>
      <c r="AR82" s="1278"/>
      <c r="AS82" s="1278"/>
      <c r="AT82" s="1278"/>
      <c r="BC82" s="1278"/>
      <c r="BD82" s="1278"/>
      <c r="BE82" s="1278"/>
      <c r="BF82" s="1278"/>
      <c r="BO82" s="1278"/>
      <c r="BP82" s="1278"/>
      <c r="BQ82" s="1278"/>
      <c r="BR82" s="1278"/>
      <c r="CA82" s="1278"/>
      <c r="CB82" s="1278"/>
      <c r="CC82" s="1278"/>
      <c r="CD82" s="1278"/>
      <c r="CM82" s="1278"/>
      <c r="CN82" s="1278"/>
      <c r="CO82" s="1278"/>
      <c r="CP82" s="1278"/>
      <c r="CY82" s="1278"/>
      <c r="CZ82" s="1278"/>
      <c r="DA82" s="1278"/>
      <c r="DB82" s="1278"/>
      <c r="DC82" s="1278"/>
    </row>
    <row r="83" spans="2:109" ht="13" x14ac:dyDescent="0.2">
      <c r="B83" s="1277"/>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5"/>
    </row>
    <row r="84" spans="2:109" ht="13" x14ac:dyDescent="0.2">
      <c r="DD84" s="1271"/>
      <c r="DE84" s="1271"/>
    </row>
    <row r="85" spans="2:109" ht="13" x14ac:dyDescent="0.2">
      <c r="DD85" s="1271"/>
      <c r="DE85" s="1271"/>
    </row>
    <row r="86" spans="2:109" ht="13" hidden="1" x14ac:dyDescent="0.2">
      <c r="DD86" s="1271"/>
      <c r="DE86" s="1271"/>
    </row>
    <row r="87" spans="2:109" ht="13" hidden="1" x14ac:dyDescent="0.2">
      <c r="K87" s="1274"/>
      <c r="AQ87" s="1274"/>
      <c r="BC87" s="1274"/>
      <c r="BO87" s="1274"/>
      <c r="CA87" s="1274"/>
      <c r="CM87" s="1274"/>
      <c r="CY87" s="1274"/>
      <c r="DD87" s="1271"/>
      <c r="DE87" s="1271"/>
    </row>
    <row r="88" spans="2:109" ht="13" hidden="1" x14ac:dyDescent="0.2">
      <c r="DD88" s="1271"/>
      <c r="DE88" s="1271"/>
    </row>
    <row r="89" spans="2:109" ht="13" hidden="1" x14ac:dyDescent="0.2">
      <c r="DD89" s="1271"/>
      <c r="DE89" s="1271"/>
    </row>
    <row r="90" spans="2:109" ht="13" hidden="1" x14ac:dyDescent="0.2">
      <c r="DD90" s="1271"/>
      <c r="DE90" s="1271"/>
    </row>
    <row r="91" spans="2:109" ht="13" hidden="1" x14ac:dyDescent="0.2">
      <c r="DD91" s="1271"/>
      <c r="DE91" s="1271"/>
    </row>
    <row r="92" spans="2:109" ht="13.5" hidden="1" customHeight="1" x14ac:dyDescent="0.2">
      <c r="DD92" s="1271"/>
      <c r="DE92" s="1271"/>
    </row>
    <row r="93" spans="2:109" ht="13.5" hidden="1" customHeight="1" x14ac:dyDescent="0.2">
      <c r="DD93" s="1271"/>
      <c r="DE93" s="1271"/>
    </row>
    <row r="94" spans="2:109" ht="13.5" hidden="1" customHeight="1" x14ac:dyDescent="0.2">
      <c r="DD94" s="1271"/>
      <c r="DE94" s="1271"/>
    </row>
    <row r="95" spans="2:109" ht="13.5" hidden="1" customHeight="1" x14ac:dyDescent="0.2">
      <c r="DD95" s="1271"/>
      <c r="DE95" s="1271"/>
    </row>
    <row r="96" spans="2:109" ht="13.5" hidden="1" customHeight="1" x14ac:dyDescent="0.2">
      <c r="DD96" s="1271"/>
      <c r="DE96" s="1271"/>
    </row>
    <row r="97" s="1271" customFormat="1" ht="13.5" hidden="1" customHeight="1" x14ac:dyDescent="0.2"/>
    <row r="98" s="1271" customFormat="1" ht="13.5" hidden="1" customHeight="1" x14ac:dyDescent="0.2"/>
    <row r="99" s="1271" customFormat="1" ht="13.5" hidden="1" customHeight="1" x14ac:dyDescent="0.2"/>
    <row r="100" s="1271" customFormat="1" ht="13.5" hidden="1" customHeight="1" x14ac:dyDescent="0.2"/>
    <row r="101" s="1271" customFormat="1" ht="13.5" hidden="1" customHeight="1" x14ac:dyDescent="0.2"/>
    <row r="102" s="1271" customFormat="1" ht="13.5" hidden="1" customHeight="1" x14ac:dyDescent="0.2"/>
    <row r="103" s="1271" customFormat="1" ht="13.5" hidden="1" customHeight="1" x14ac:dyDescent="0.2"/>
    <row r="104" s="1271" customFormat="1" ht="13.5" hidden="1" customHeight="1" x14ac:dyDescent="0.2"/>
    <row r="105" s="1271" customFormat="1" ht="13.5" hidden="1" customHeight="1" x14ac:dyDescent="0.2"/>
    <row r="106" s="1271" customFormat="1" ht="13.5" hidden="1" customHeight="1" x14ac:dyDescent="0.2"/>
    <row r="107" s="1271" customFormat="1" ht="13.5" hidden="1" customHeight="1" x14ac:dyDescent="0.2"/>
    <row r="108" s="1271" customFormat="1" ht="13.5" hidden="1" customHeight="1" x14ac:dyDescent="0.2"/>
    <row r="109" s="1271" customFormat="1" ht="13.5" hidden="1" customHeight="1" x14ac:dyDescent="0.2"/>
    <row r="110" s="1271" customFormat="1" ht="13.5" hidden="1" customHeight="1" x14ac:dyDescent="0.2"/>
    <row r="111" s="1271" customFormat="1" ht="13.5" hidden="1" customHeight="1" x14ac:dyDescent="0.2"/>
    <row r="112" s="1271" customFormat="1" ht="13.5" hidden="1" customHeight="1" x14ac:dyDescent="0.2"/>
    <row r="113" s="1271" customFormat="1" ht="13.5" hidden="1" customHeight="1" x14ac:dyDescent="0.2"/>
    <row r="114" s="1271" customFormat="1" ht="13.5" hidden="1" customHeight="1" x14ac:dyDescent="0.2"/>
    <row r="115" s="1271" customFormat="1" ht="13.5" hidden="1" customHeight="1" x14ac:dyDescent="0.2"/>
    <row r="116" s="1271" customFormat="1" ht="13.5" hidden="1" customHeight="1" x14ac:dyDescent="0.2"/>
    <row r="117" s="1271" customFormat="1" ht="13.5" hidden="1" customHeight="1" x14ac:dyDescent="0.2"/>
    <row r="118" s="1271" customFormat="1" ht="13.5" hidden="1" customHeight="1" x14ac:dyDescent="0.2"/>
    <row r="119" s="1271" customFormat="1" ht="13.5" hidden="1" customHeight="1" x14ac:dyDescent="0.2"/>
    <row r="120" s="1271" customFormat="1" ht="13.5" hidden="1" customHeight="1" x14ac:dyDescent="0.2"/>
    <row r="121" s="1271" customFormat="1" ht="13.5" hidden="1" customHeight="1" x14ac:dyDescent="0.2"/>
    <row r="122" s="1271" customFormat="1" ht="13.5" hidden="1" customHeight="1" x14ac:dyDescent="0.2"/>
    <row r="123" s="1271" customFormat="1" ht="13.5" hidden="1" customHeight="1" x14ac:dyDescent="0.2"/>
    <row r="124" s="1271" customFormat="1" ht="13.5" hidden="1" customHeight="1" x14ac:dyDescent="0.2"/>
    <row r="125" s="1271" customFormat="1" ht="13.5" hidden="1" customHeight="1" x14ac:dyDescent="0.2"/>
    <row r="126" s="1271" customFormat="1" ht="13.5" hidden="1" customHeight="1" x14ac:dyDescent="0.2"/>
    <row r="127" s="1271" customFormat="1" ht="13.5" hidden="1" customHeight="1" x14ac:dyDescent="0.2"/>
    <row r="128" s="1271" customFormat="1" ht="13.5" hidden="1" customHeight="1" x14ac:dyDescent="0.2"/>
    <row r="129" s="1271" customFormat="1" ht="13.5" hidden="1" customHeight="1" x14ac:dyDescent="0.2"/>
    <row r="130" s="1271" customFormat="1" ht="13.5" hidden="1" customHeight="1" x14ac:dyDescent="0.2"/>
    <row r="131" s="1271" customFormat="1" ht="13.5" hidden="1" customHeight="1" x14ac:dyDescent="0.2"/>
    <row r="132" s="1271" customFormat="1" ht="13.5" hidden="1" customHeight="1" x14ac:dyDescent="0.2"/>
    <row r="133" s="1271" customFormat="1" ht="13.5" hidden="1" customHeight="1" x14ac:dyDescent="0.2"/>
    <row r="134" s="1271" customFormat="1" ht="13.5" hidden="1" customHeight="1" x14ac:dyDescent="0.2"/>
    <row r="135" s="1271" customFormat="1" ht="13.5" hidden="1" customHeight="1" x14ac:dyDescent="0.2"/>
    <row r="136" s="1271" customFormat="1" ht="13.5" hidden="1" customHeight="1" x14ac:dyDescent="0.2"/>
    <row r="137" s="1271" customFormat="1" ht="13.5" hidden="1" customHeight="1" x14ac:dyDescent="0.2"/>
    <row r="138" s="1271" customFormat="1" ht="13.5" hidden="1" customHeight="1" x14ac:dyDescent="0.2"/>
    <row r="139" s="1271" customFormat="1" ht="13.5" hidden="1" customHeight="1" x14ac:dyDescent="0.2"/>
    <row r="140" s="1271" customFormat="1" ht="13.5" hidden="1" customHeight="1" x14ac:dyDescent="0.2"/>
    <row r="141" s="1271" customFormat="1" ht="13.5" hidden="1" customHeight="1" x14ac:dyDescent="0.2"/>
    <row r="142" s="1271" customFormat="1" ht="13.5" hidden="1" customHeight="1" x14ac:dyDescent="0.2"/>
    <row r="143" s="1271" customFormat="1" ht="13.5" hidden="1" customHeight="1" x14ac:dyDescent="0.2"/>
    <row r="144" s="1271" customFormat="1" ht="13.5" hidden="1" customHeight="1" x14ac:dyDescent="0.2"/>
    <row r="145" s="1271" customFormat="1" ht="13.5" hidden="1" customHeight="1" x14ac:dyDescent="0.2"/>
    <row r="146" s="1271" customFormat="1" ht="13.5" hidden="1" customHeight="1" x14ac:dyDescent="0.2"/>
    <row r="147" s="1271" customFormat="1" ht="13.5" hidden="1" customHeight="1" x14ac:dyDescent="0.2"/>
    <row r="148" s="1271" customFormat="1" ht="13.5" hidden="1" customHeight="1" x14ac:dyDescent="0.2"/>
    <row r="149" s="1271" customFormat="1" ht="13.5" hidden="1" customHeight="1" x14ac:dyDescent="0.2"/>
    <row r="150" s="1271" customFormat="1" ht="13.5" hidden="1" customHeight="1" x14ac:dyDescent="0.2"/>
    <row r="151" s="1271" customFormat="1" ht="13.5" hidden="1" customHeight="1" x14ac:dyDescent="0.2"/>
    <row r="152" s="1271" customFormat="1" ht="13.5" hidden="1" customHeight="1" x14ac:dyDescent="0.2"/>
    <row r="153" s="1271" customFormat="1" ht="13.5" hidden="1" customHeight="1" x14ac:dyDescent="0.2"/>
    <row r="154" s="1271" customFormat="1" ht="13.5" hidden="1" customHeight="1" x14ac:dyDescent="0.2"/>
    <row r="155" s="1271" customFormat="1" ht="13.5" hidden="1" customHeight="1" x14ac:dyDescent="0.2"/>
    <row r="156" s="1271" customFormat="1" ht="13.5" hidden="1" customHeight="1" x14ac:dyDescent="0.2"/>
    <row r="157" s="1271" customFormat="1" ht="13.5" hidden="1" customHeight="1" x14ac:dyDescent="0.2"/>
    <row r="158" s="1271" customFormat="1" ht="13.5" hidden="1" customHeight="1" x14ac:dyDescent="0.2"/>
    <row r="159" s="1271" customFormat="1" ht="13.5" hidden="1" customHeight="1" x14ac:dyDescent="0.2"/>
    <row r="160" s="1271" customFormat="1" ht="13.5" hidden="1" customHeight="1" x14ac:dyDescent="0.2"/>
  </sheetData>
  <sheetProtection algorithmName="SHA-512" hashValue="FwrUZzSrSLsr+D2UGssUzNLhBMfPQL178fV5wKWyaETNzW1QlsVrR5buwBBwxxN7MGhNfQkrVoKNbAJ2qumNMg==" saltValue="68NmUNunEqGw/0hhHWoV3w=="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9" zoomScaleNormal="100" zoomScaleSheetLayoutView="70" workbookViewId="0">
      <selection activeCell="AN70" sqref="AN70"/>
    </sheetView>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505</v>
      </c>
    </row>
  </sheetData>
  <sheetProtection algorithmName="SHA-512" hashValue="Xv4GB3BcuP7+ScM3iSEgsy2HJKgmtELLWFPJkwyp7nKgU3FLnIrTlu6IhfOhJRbuLF3c7NpWxRFHuBGKB9ED7A==" saltValue="GfEySW0ON1u5XYWTXBcpO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3" zoomScaleNormal="100" zoomScaleSheetLayoutView="55" workbookViewId="0">
      <selection activeCell="AN70" sqref="AN70"/>
    </sheetView>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505</v>
      </c>
    </row>
  </sheetData>
  <sheetProtection algorithmName="SHA-512" hashValue="at6IdNO9084ftgPSMzGG3QFrStYdrojitbSArhm4ll0T2JC87IeGZdej6i16bQptdS+e811MdYP42jnh7+DXtQ==" saltValue="DcXFhjnWWCQZriyGsjO0e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556</v>
      </c>
      <c r="G2" s="157"/>
      <c r="H2" s="158"/>
    </row>
    <row r="3" spans="1:8" x14ac:dyDescent="0.2">
      <c r="A3" s="154" t="s">
        <v>549</v>
      </c>
      <c r="B3" s="159"/>
      <c r="C3" s="160"/>
      <c r="D3" s="161">
        <v>66011</v>
      </c>
      <c r="E3" s="162"/>
      <c r="F3" s="163">
        <v>106092</v>
      </c>
      <c r="G3" s="164"/>
      <c r="H3" s="165"/>
    </row>
    <row r="4" spans="1:8" x14ac:dyDescent="0.2">
      <c r="A4" s="166"/>
      <c r="B4" s="167"/>
      <c r="C4" s="168"/>
      <c r="D4" s="169">
        <v>20398</v>
      </c>
      <c r="E4" s="170"/>
      <c r="F4" s="171">
        <v>44299</v>
      </c>
      <c r="G4" s="172"/>
      <c r="H4" s="173"/>
    </row>
    <row r="5" spans="1:8" x14ac:dyDescent="0.2">
      <c r="A5" s="154" t="s">
        <v>551</v>
      </c>
      <c r="B5" s="159"/>
      <c r="C5" s="160"/>
      <c r="D5" s="161">
        <v>71571</v>
      </c>
      <c r="E5" s="162"/>
      <c r="F5" s="163">
        <v>78903</v>
      </c>
      <c r="G5" s="164"/>
      <c r="H5" s="165"/>
    </row>
    <row r="6" spans="1:8" x14ac:dyDescent="0.2">
      <c r="A6" s="166"/>
      <c r="B6" s="167"/>
      <c r="C6" s="168"/>
      <c r="D6" s="169">
        <v>8261</v>
      </c>
      <c r="E6" s="170"/>
      <c r="F6" s="171">
        <v>49201</v>
      </c>
      <c r="G6" s="172"/>
      <c r="H6" s="173"/>
    </row>
    <row r="7" spans="1:8" x14ac:dyDescent="0.2">
      <c r="A7" s="154" t="s">
        <v>552</v>
      </c>
      <c r="B7" s="159"/>
      <c r="C7" s="160"/>
      <c r="D7" s="161">
        <v>120389</v>
      </c>
      <c r="E7" s="162"/>
      <c r="F7" s="163">
        <v>82993</v>
      </c>
      <c r="G7" s="164"/>
      <c r="H7" s="165"/>
    </row>
    <row r="8" spans="1:8" x14ac:dyDescent="0.2">
      <c r="A8" s="166"/>
      <c r="B8" s="167"/>
      <c r="C8" s="168"/>
      <c r="D8" s="169">
        <v>15574</v>
      </c>
      <c r="E8" s="170"/>
      <c r="F8" s="171">
        <v>46787</v>
      </c>
      <c r="G8" s="172"/>
      <c r="H8" s="173"/>
    </row>
    <row r="9" spans="1:8" x14ac:dyDescent="0.2">
      <c r="A9" s="154" t="s">
        <v>553</v>
      </c>
      <c r="B9" s="159"/>
      <c r="C9" s="160"/>
      <c r="D9" s="161">
        <v>65988</v>
      </c>
      <c r="E9" s="162"/>
      <c r="F9" s="163">
        <v>108252</v>
      </c>
      <c r="G9" s="164"/>
      <c r="H9" s="165"/>
    </row>
    <row r="10" spans="1:8" x14ac:dyDescent="0.2">
      <c r="A10" s="166"/>
      <c r="B10" s="167"/>
      <c r="C10" s="168"/>
      <c r="D10" s="169">
        <v>13276</v>
      </c>
      <c r="E10" s="170"/>
      <c r="F10" s="171">
        <v>50321</v>
      </c>
      <c r="G10" s="172"/>
      <c r="H10" s="173"/>
    </row>
    <row r="11" spans="1:8" x14ac:dyDescent="0.2">
      <c r="A11" s="154" t="s">
        <v>554</v>
      </c>
      <c r="B11" s="159"/>
      <c r="C11" s="160"/>
      <c r="D11" s="161">
        <v>37045</v>
      </c>
      <c r="E11" s="162"/>
      <c r="F11" s="163">
        <v>93492</v>
      </c>
      <c r="G11" s="164"/>
      <c r="H11" s="165"/>
    </row>
    <row r="12" spans="1:8" x14ac:dyDescent="0.2">
      <c r="A12" s="166"/>
      <c r="B12" s="167"/>
      <c r="C12" s="174"/>
      <c r="D12" s="169">
        <v>6337</v>
      </c>
      <c r="E12" s="170"/>
      <c r="F12" s="171">
        <v>53316</v>
      </c>
      <c r="G12" s="172"/>
      <c r="H12" s="173"/>
    </row>
    <row r="13" spans="1:8" x14ac:dyDescent="0.2">
      <c r="A13" s="154"/>
      <c r="B13" s="159"/>
      <c r="C13" s="175"/>
      <c r="D13" s="176">
        <v>72201</v>
      </c>
      <c r="E13" s="177"/>
      <c r="F13" s="178">
        <v>93946</v>
      </c>
      <c r="G13" s="179"/>
      <c r="H13" s="165"/>
    </row>
    <row r="14" spans="1:8" x14ac:dyDescent="0.2">
      <c r="A14" s="166"/>
      <c r="B14" s="167"/>
      <c r="C14" s="168"/>
      <c r="D14" s="169">
        <v>12769</v>
      </c>
      <c r="E14" s="170"/>
      <c r="F14" s="171">
        <v>48785</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8.27</v>
      </c>
      <c r="C19" s="180">
        <f>ROUND(VALUE(SUBSTITUTE(実質収支比率等に係る経年分析!G$48,"▲","-")),2)</f>
        <v>6.74</v>
      </c>
      <c r="D19" s="180">
        <f>ROUND(VALUE(SUBSTITUTE(実質収支比率等に係る経年分析!H$48,"▲","-")),2)</f>
        <v>9.51</v>
      </c>
      <c r="E19" s="180">
        <f>ROUND(VALUE(SUBSTITUTE(実質収支比率等に係る経年分析!I$48,"▲","-")),2)</f>
        <v>8.73</v>
      </c>
      <c r="F19" s="180">
        <f>ROUND(VALUE(SUBSTITUTE(実質収支比率等に係る経年分析!J$48,"▲","-")),2)</f>
        <v>10.44</v>
      </c>
    </row>
    <row r="20" spans="1:11" x14ac:dyDescent="0.2">
      <c r="A20" s="180" t="s">
        <v>55</v>
      </c>
      <c r="B20" s="180">
        <f>ROUND(VALUE(SUBSTITUTE(実質収支比率等に係る経年分析!F$47,"▲","-")),2)</f>
        <v>9.52</v>
      </c>
      <c r="C20" s="180">
        <f>ROUND(VALUE(SUBSTITUTE(実質収支比率等に係る経年分析!G$47,"▲","-")),2)</f>
        <v>8.19</v>
      </c>
      <c r="D20" s="180">
        <f>ROUND(VALUE(SUBSTITUTE(実質収支比率等に係る経年分析!H$47,"▲","-")),2)</f>
        <v>3.19</v>
      </c>
      <c r="E20" s="180">
        <f>ROUND(VALUE(SUBSTITUTE(実質収支比率等に係る経年分析!I$47,"▲","-")),2)</f>
        <v>6.66</v>
      </c>
      <c r="F20" s="180">
        <f>ROUND(VALUE(SUBSTITUTE(実質収支比率等に係る経年分析!J$47,"▲","-")),2)</f>
        <v>9.44</v>
      </c>
    </row>
    <row r="21" spans="1:11" x14ac:dyDescent="0.2">
      <c r="A21" s="180" t="s">
        <v>56</v>
      </c>
      <c r="B21" s="180">
        <f>IF(ISNUMBER(VALUE(SUBSTITUTE(実質収支比率等に係る経年分析!F$49,"▲","-"))),ROUND(VALUE(SUBSTITUTE(実質収支比率等に係る経年分析!F$49,"▲","-")),2),NA())</f>
        <v>-0.43</v>
      </c>
      <c r="C21" s="180">
        <f>IF(ISNUMBER(VALUE(SUBSTITUTE(実質収支比率等に係る経年分析!G$49,"▲","-"))),ROUND(VALUE(SUBSTITUTE(実質収支比率等に係る経年分析!G$49,"▲","-")),2),NA())</f>
        <v>-6.85</v>
      </c>
      <c r="D21" s="180">
        <f>IF(ISNUMBER(VALUE(SUBSTITUTE(実質収支比率等に係る経年分析!H$49,"▲","-"))),ROUND(VALUE(SUBSTITUTE(実質収支比率等に係る経年分析!H$49,"▲","-")),2),NA())</f>
        <v>-5.26</v>
      </c>
      <c r="E21" s="180">
        <f>IF(ISNUMBER(VALUE(SUBSTITUTE(実質収支比率等に係る経年分析!I$49,"▲","-"))),ROUND(VALUE(SUBSTITUTE(実質収支比率等に係る経年分析!I$49,"▲","-")),2),NA())</f>
        <v>-2.63</v>
      </c>
      <c r="F21" s="180">
        <f>IF(ISNUMBER(VALUE(SUBSTITUTE(実質収支比率等に係る経年分析!J$49,"▲","-"))),ROUND(VALUE(SUBSTITUTE(実質収支比率等に係る経年分析!J$49,"▲","-")),2),NA())</f>
        <v>0.12</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str">
        <f>IF(連結実質赤字比率に係る赤字・黒字の構成分析!C$39="",NA(),連結実質赤字比率に係る赤字・黒字の構成分析!C$39)</f>
        <v>児童発達支援事業特別会計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2">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v>
      </c>
    </row>
    <row r="33" spans="1:16" x14ac:dyDescent="0.2">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1.1100000000000001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v>
      </c>
    </row>
    <row r="34" spans="1:16" x14ac:dyDescent="0.2">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1.1599999999999999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1.97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1.08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1.39</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8.27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6.74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10.56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8.7200000000000006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10.41</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16.02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17.82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17.63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18.93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21.74</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652</v>
      </c>
      <c r="E42" s="182"/>
      <c r="F42" s="182"/>
      <c r="G42" s="182">
        <f>'実質公債費比率（分子）の構造'!L$52</f>
        <v>669</v>
      </c>
      <c r="H42" s="182"/>
      <c r="I42" s="182"/>
      <c r="J42" s="182">
        <f>'実質公債費比率（分子）の構造'!M$52</f>
        <v>588</v>
      </c>
      <c r="K42" s="182"/>
      <c r="L42" s="182"/>
      <c r="M42" s="182">
        <f>'実質公債費比率（分子）の構造'!N$52</f>
        <v>587</v>
      </c>
      <c r="N42" s="182"/>
      <c r="O42" s="182"/>
      <c r="P42" s="182">
        <f>'実質公債費比率（分子）の構造'!O$52</f>
        <v>600</v>
      </c>
    </row>
    <row r="43" spans="1:16" x14ac:dyDescent="0.2">
      <c r="A43" s="182" t="s">
        <v>64</v>
      </c>
      <c r="B43" s="182" t="str">
        <f>'実質公債費比率（分子）の構造'!K$51</f>
        <v>-</v>
      </c>
      <c r="C43" s="182"/>
      <c r="D43" s="182"/>
      <c r="E43" s="182" t="str">
        <f>'実質公債費比率（分子）の構造'!L$51</f>
        <v>-</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f>'実質公債費比率（分子）の構造'!K$49</f>
        <v>49</v>
      </c>
      <c r="C45" s="182"/>
      <c r="D45" s="182"/>
      <c r="E45" s="182">
        <f>'実質公債費比率（分子）の構造'!L$49</f>
        <v>37</v>
      </c>
      <c r="F45" s="182"/>
      <c r="G45" s="182"/>
      <c r="H45" s="182">
        <f>'実質公債費比率（分子）の構造'!M$49</f>
        <v>46</v>
      </c>
      <c r="I45" s="182"/>
      <c r="J45" s="182"/>
      <c r="K45" s="182">
        <f>'実質公債費比率（分子）の構造'!N$49</f>
        <v>27</v>
      </c>
      <c r="L45" s="182"/>
      <c r="M45" s="182"/>
      <c r="N45" s="182">
        <f>'実質公債費比率（分子）の構造'!O$49</f>
        <v>24</v>
      </c>
      <c r="O45" s="182"/>
      <c r="P45" s="182"/>
    </row>
    <row r="46" spans="1:16" x14ac:dyDescent="0.2">
      <c r="A46" s="182" t="s">
        <v>67</v>
      </c>
      <c r="B46" s="182">
        <f>'実質公債費比率（分子）の構造'!K$48</f>
        <v>312</v>
      </c>
      <c r="C46" s="182"/>
      <c r="D46" s="182"/>
      <c r="E46" s="182">
        <f>'実質公債費比率（分子）の構造'!L$48</f>
        <v>336</v>
      </c>
      <c r="F46" s="182"/>
      <c r="G46" s="182"/>
      <c r="H46" s="182">
        <f>'実質公債費比率（分子）の構造'!M$48</f>
        <v>368</v>
      </c>
      <c r="I46" s="182"/>
      <c r="J46" s="182"/>
      <c r="K46" s="182">
        <f>'実質公債費比率（分子）の構造'!N$48</f>
        <v>378</v>
      </c>
      <c r="L46" s="182"/>
      <c r="M46" s="182"/>
      <c r="N46" s="182">
        <f>'実質公債費比率（分子）の構造'!O$48</f>
        <v>413</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685</v>
      </c>
      <c r="C49" s="182"/>
      <c r="D49" s="182"/>
      <c r="E49" s="182">
        <f>'実質公債費比率（分子）の構造'!L$45</f>
        <v>708</v>
      </c>
      <c r="F49" s="182"/>
      <c r="G49" s="182"/>
      <c r="H49" s="182">
        <f>'実質公債費比率（分子）の構造'!M$45</f>
        <v>606</v>
      </c>
      <c r="I49" s="182"/>
      <c r="J49" s="182"/>
      <c r="K49" s="182">
        <f>'実質公債費比率（分子）の構造'!N$45</f>
        <v>542</v>
      </c>
      <c r="L49" s="182"/>
      <c r="M49" s="182"/>
      <c r="N49" s="182">
        <f>'実質公債費比率（分子）の構造'!O$45</f>
        <v>569</v>
      </c>
      <c r="O49" s="182"/>
      <c r="P49" s="182"/>
    </row>
    <row r="50" spans="1:16" x14ac:dyDescent="0.2">
      <c r="A50" s="182" t="s">
        <v>71</v>
      </c>
      <c r="B50" s="182" t="e">
        <f>NA()</f>
        <v>#N/A</v>
      </c>
      <c r="C50" s="182">
        <f>IF(ISNUMBER('実質公債費比率（分子）の構造'!K$53),'実質公債費比率（分子）の構造'!K$53,NA())</f>
        <v>394</v>
      </c>
      <c r="D50" s="182" t="e">
        <f>NA()</f>
        <v>#N/A</v>
      </c>
      <c r="E50" s="182" t="e">
        <f>NA()</f>
        <v>#N/A</v>
      </c>
      <c r="F50" s="182">
        <f>IF(ISNUMBER('実質公債費比率（分子）の構造'!L$53),'実質公債費比率（分子）の構造'!L$53,NA())</f>
        <v>412</v>
      </c>
      <c r="G50" s="182" t="e">
        <f>NA()</f>
        <v>#N/A</v>
      </c>
      <c r="H50" s="182" t="e">
        <f>NA()</f>
        <v>#N/A</v>
      </c>
      <c r="I50" s="182">
        <f>IF(ISNUMBER('実質公債費比率（分子）の構造'!M$53),'実質公債費比率（分子）の構造'!M$53,NA())</f>
        <v>432</v>
      </c>
      <c r="J50" s="182" t="e">
        <f>NA()</f>
        <v>#N/A</v>
      </c>
      <c r="K50" s="182" t="e">
        <f>NA()</f>
        <v>#N/A</v>
      </c>
      <c r="L50" s="182">
        <f>IF(ISNUMBER('実質公債費比率（分子）の構造'!N$53),'実質公債費比率（分子）の構造'!N$53,NA())</f>
        <v>360</v>
      </c>
      <c r="M50" s="182" t="e">
        <f>NA()</f>
        <v>#N/A</v>
      </c>
      <c r="N50" s="182" t="e">
        <f>NA()</f>
        <v>#N/A</v>
      </c>
      <c r="O50" s="182">
        <f>IF(ISNUMBER('実質公債費比率（分子）の構造'!O$53),'実質公債費比率（分子）の構造'!O$53,NA())</f>
        <v>406</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7762</v>
      </c>
      <c r="E56" s="181"/>
      <c r="F56" s="181"/>
      <c r="G56" s="181">
        <f>'将来負担比率（分子）の構造'!J$52</f>
        <v>7051</v>
      </c>
      <c r="H56" s="181"/>
      <c r="I56" s="181"/>
      <c r="J56" s="181">
        <f>'将来負担比率（分子）の構造'!K$52</f>
        <v>7543</v>
      </c>
      <c r="K56" s="181"/>
      <c r="L56" s="181"/>
      <c r="M56" s="181">
        <f>'将来負担比率（分子）の構造'!L$52</f>
        <v>7215</v>
      </c>
      <c r="N56" s="181"/>
      <c r="O56" s="181"/>
      <c r="P56" s="181">
        <f>'将来負担比率（分子）の構造'!M$52</f>
        <v>7038</v>
      </c>
    </row>
    <row r="57" spans="1:16" x14ac:dyDescent="0.2">
      <c r="A57" s="181" t="s">
        <v>42</v>
      </c>
      <c r="B57" s="181"/>
      <c r="C57" s="181"/>
      <c r="D57" s="181">
        <f>'将来負担比率（分子）の構造'!I$51</f>
        <v>148</v>
      </c>
      <c r="E57" s="181"/>
      <c r="F57" s="181"/>
      <c r="G57" s="181">
        <f>'将来負担比率（分子）の構造'!J$51</f>
        <v>129</v>
      </c>
      <c r="H57" s="181"/>
      <c r="I57" s="181"/>
      <c r="J57" s="181">
        <f>'将来負担比率（分子）の構造'!K$51</f>
        <v>107</v>
      </c>
      <c r="K57" s="181"/>
      <c r="L57" s="181"/>
      <c r="M57" s="181">
        <f>'将来負担比率（分子）の構造'!L$51</f>
        <v>97</v>
      </c>
      <c r="N57" s="181"/>
      <c r="O57" s="181"/>
      <c r="P57" s="181">
        <f>'将来負担比率（分子）の構造'!M$51</f>
        <v>72</v>
      </c>
    </row>
    <row r="58" spans="1:16" x14ac:dyDescent="0.2">
      <c r="A58" s="181" t="s">
        <v>41</v>
      </c>
      <c r="B58" s="181"/>
      <c r="C58" s="181"/>
      <c r="D58" s="181">
        <f>'将来負担比率（分子）の構造'!I$50</f>
        <v>704</v>
      </c>
      <c r="E58" s="181"/>
      <c r="F58" s="181"/>
      <c r="G58" s="181">
        <f>'将来負担比率（分子）の構造'!J$50</f>
        <v>623</v>
      </c>
      <c r="H58" s="181"/>
      <c r="I58" s="181"/>
      <c r="J58" s="181">
        <f>'将来負担比率（分子）の構造'!K$50</f>
        <v>448</v>
      </c>
      <c r="K58" s="181"/>
      <c r="L58" s="181"/>
      <c r="M58" s="181">
        <f>'将来負担比率（分子）の構造'!L$50</f>
        <v>554</v>
      </c>
      <c r="N58" s="181"/>
      <c r="O58" s="181"/>
      <c r="P58" s="181">
        <f>'将来負担比率（分子）の構造'!M$50</f>
        <v>627</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531</v>
      </c>
      <c r="C61" s="181"/>
      <c r="D61" s="181"/>
      <c r="E61" s="181">
        <f>'将来負担比率（分子）の構造'!J$46</f>
        <v>294</v>
      </c>
      <c r="F61" s="181"/>
      <c r="G61" s="181"/>
      <c r="H61" s="181">
        <f>'将来負担比率（分子）の構造'!K$46</f>
        <v>462</v>
      </c>
      <c r="I61" s="181"/>
      <c r="J61" s="181"/>
      <c r="K61" s="181">
        <f>'将来負担比率（分子）の構造'!L$46</f>
        <v>401</v>
      </c>
      <c r="L61" s="181"/>
      <c r="M61" s="181"/>
      <c r="N61" s="181">
        <f>'将来負担比率（分子）の構造'!M$46</f>
        <v>418</v>
      </c>
      <c r="O61" s="181"/>
      <c r="P61" s="181"/>
    </row>
    <row r="62" spans="1:16" x14ac:dyDescent="0.2">
      <c r="A62" s="181" t="s">
        <v>35</v>
      </c>
      <c r="B62" s="181">
        <f>'将来負担比率（分子）の構造'!I$45</f>
        <v>419</v>
      </c>
      <c r="C62" s="181"/>
      <c r="D62" s="181"/>
      <c r="E62" s="181">
        <f>'将来負担比率（分子）の構造'!J$45</f>
        <v>448</v>
      </c>
      <c r="F62" s="181"/>
      <c r="G62" s="181"/>
      <c r="H62" s="181">
        <f>'将来負担比率（分子）の構造'!K$45</f>
        <v>320</v>
      </c>
      <c r="I62" s="181"/>
      <c r="J62" s="181"/>
      <c r="K62" s="181">
        <f>'将来負担比率（分子）の構造'!L$45</f>
        <v>298</v>
      </c>
      <c r="L62" s="181"/>
      <c r="M62" s="181"/>
      <c r="N62" s="181">
        <f>'将来負担比率（分子）の構造'!M$45</f>
        <v>314</v>
      </c>
      <c r="O62" s="181"/>
      <c r="P62" s="181"/>
    </row>
    <row r="63" spans="1:16" x14ac:dyDescent="0.2">
      <c r="A63" s="181" t="s">
        <v>34</v>
      </c>
      <c r="B63" s="181">
        <f>'将来負担比率（分子）の構造'!I$44</f>
        <v>233</v>
      </c>
      <c r="C63" s="181"/>
      <c r="D63" s="181"/>
      <c r="E63" s="181">
        <f>'将来負担比率（分子）の構造'!J$44</f>
        <v>269</v>
      </c>
      <c r="F63" s="181"/>
      <c r="G63" s="181"/>
      <c r="H63" s="181">
        <f>'将来負担比率（分子）の構造'!K$44</f>
        <v>267</v>
      </c>
      <c r="I63" s="181"/>
      <c r="J63" s="181"/>
      <c r="K63" s="181">
        <f>'将来負担比率（分子）の構造'!L$44</f>
        <v>262</v>
      </c>
      <c r="L63" s="181"/>
      <c r="M63" s="181"/>
      <c r="N63" s="181">
        <f>'将来負担比率（分子）の構造'!M$44</f>
        <v>267</v>
      </c>
      <c r="O63" s="181"/>
      <c r="P63" s="181"/>
    </row>
    <row r="64" spans="1:16" x14ac:dyDescent="0.2">
      <c r="A64" s="181" t="s">
        <v>33</v>
      </c>
      <c r="B64" s="181">
        <f>'将来負担比率（分子）の構造'!I$43</f>
        <v>3751</v>
      </c>
      <c r="C64" s="181"/>
      <c r="D64" s="181"/>
      <c r="E64" s="181">
        <f>'将来負担比率（分子）の構造'!J$43</f>
        <v>3657</v>
      </c>
      <c r="F64" s="181"/>
      <c r="G64" s="181"/>
      <c r="H64" s="181">
        <f>'将来負担比率（分子）の構造'!K$43</f>
        <v>3637</v>
      </c>
      <c r="I64" s="181"/>
      <c r="J64" s="181"/>
      <c r="K64" s="181">
        <f>'将来負担比率（分子）の構造'!L$43</f>
        <v>3629</v>
      </c>
      <c r="L64" s="181"/>
      <c r="M64" s="181"/>
      <c r="N64" s="181">
        <f>'将来負担比率（分子）の構造'!M$43</f>
        <v>3578</v>
      </c>
      <c r="O64" s="181"/>
      <c r="P64" s="181"/>
    </row>
    <row r="65" spans="1:16" x14ac:dyDescent="0.2">
      <c r="A65" s="181" t="s">
        <v>32</v>
      </c>
      <c r="B65" s="181">
        <f>'将来負担比率（分子）の構造'!I$42</f>
        <v>367</v>
      </c>
      <c r="C65" s="181"/>
      <c r="D65" s="181"/>
      <c r="E65" s="181">
        <f>'将来負担比率（分子）の構造'!J$42</f>
        <v>367</v>
      </c>
      <c r="F65" s="181"/>
      <c r="G65" s="181"/>
      <c r="H65" s="181">
        <f>'将来負担比率（分子）の構造'!K$42</f>
        <v>422</v>
      </c>
      <c r="I65" s="181"/>
      <c r="J65" s="181"/>
      <c r="K65" s="181">
        <f>'将来負担比率（分子）の構造'!L$42</f>
        <v>412</v>
      </c>
      <c r="L65" s="181"/>
      <c r="M65" s="181"/>
      <c r="N65" s="181">
        <f>'将来負担比率（分子）の構造'!M$42</f>
        <v>371</v>
      </c>
      <c r="O65" s="181"/>
      <c r="P65" s="181"/>
    </row>
    <row r="66" spans="1:16" x14ac:dyDescent="0.2">
      <c r="A66" s="181" t="s">
        <v>31</v>
      </c>
      <c r="B66" s="181">
        <f>'将来負担比率（分子）の構造'!I$41</f>
        <v>5810</v>
      </c>
      <c r="C66" s="181"/>
      <c r="D66" s="181"/>
      <c r="E66" s="181">
        <f>'将来負担比率（分子）の構造'!J$41</f>
        <v>5772</v>
      </c>
      <c r="F66" s="181"/>
      <c r="G66" s="181"/>
      <c r="H66" s="181">
        <f>'将来負担比率（分子）の構造'!K$41</f>
        <v>6254</v>
      </c>
      <c r="I66" s="181"/>
      <c r="J66" s="181"/>
      <c r="K66" s="181">
        <f>'将来負担比率（分子）の構造'!L$41</f>
        <v>6374</v>
      </c>
      <c r="L66" s="181"/>
      <c r="M66" s="181"/>
      <c r="N66" s="181">
        <f>'将来負担比率（分子）の構造'!M$41</f>
        <v>6290</v>
      </c>
      <c r="O66" s="181"/>
      <c r="P66" s="181"/>
    </row>
    <row r="67" spans="1:16" x14ac:dyDescent="0.2">
      <c r="A67" s="181" t="s">
        <v>75</v>
      </c>
      <c r="B67" s="181" t="e">
        <f>NA()</f>
        <v>#N/A</v>
      </c>
      <c r="C67" s="181">
        <f>IF(ISNUMBER('将来負担比率（分子）の構造'!I$53), IF('将来負担比率（分子）の構造'!I$53 &lt; 0, 0, '将来負担比率（分子）の構造'!I$53), NA())</f>
        <v>2498</v>
      </c>
      <c r="D67" s="181" t="e">
        <f>NA()</f>
        <v>#N/A</v>
      </c>
      <c r="E67" s="181" t="e">
        <f>NA()</f>
        <v>#N/A</v>
      </c>
      <c r="F67" s="181">
        <f>IF(ISNUMBER('将来負担比率（分子）の構造'!J$53), IF('将来負担比率（分子）の構造'!J$53 &lt; 0, 0, '将来負担比率（分子）の構造'!J$53), NA())</f>
        <v>3004</v>
      </c>
      <c r="G67" s="181" t="e">
        <f>NA()</f>
        <v>#N/A</v>
      </c>
      <c r="H67" s="181" t="e">
        <f>NA()</f>
        <v>#N/A</v>
      </c>
      <c r="I67" s="181">
        <f>IF(ISNUMBER('将来負担比率（分子）の構造'!K$53), IF('将来負担比率（分子）の構造'!K$53 &lt; 0, 0, '将来負担比率（分子）の構造'!K$53), NA())</f>
        <v>3264</v>
      </c>
      <c r="J67" s="181" t="e">
        <f>NA()</f>
        <v>#N/A</v>
      </c>
      <c r="K67" s="181" t="e">
        <f>NA()</f>
        <v>#N/A</v>
      </c>
      <c r="L67" s="181">
        <f>IF(ISNUMBER('将来負担比率（分子）の構造'!L$53), IF('将来負担比率（分子）の構造'!L$53 &lt; 0, 0, '将来負担比率（分子）の構造'!L$53), NA())</f>
        <v>3509</v>
      </c>
      <c r="M67" s="181" t="e">
        <f>NA()</f>
        <v>#N/A</v>
      </c>
      <c r="N67" s="181" t="e">
        <f>NA()</f>
        <v>#N/A</v>
      </c>
      <c r="O67" s="181">
        <f>IF(ISNUMBER('将来負担比率（分子）の構造'!M$53), IF('将来負担比率（分子）の構造'!M$53 &lt; 0, 0, '将来負担比率（分子）の構造'!M$53), NA())</f>
        <v>3502</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125</v>
      </c>
      <c r="C72" s="185">
        <f>基金残高に係る経年分析!G55</f>
        <v>263</v>
      </c>
      <c r="D72" s="185">
        <f>基金残高に係る経年分析!H55</f>
        <v>371</v>
      </c>
    </row>
    <row r="73" spans="1:16" x14ac:dyDescent="0.2">
      <c r="A73" s="184" t="s">
        <v>78</v>
      </c>
      <c r="B73" s="185">
        <f>基金残高に係る経年分析!F56</f>
        <v>1</v>
      </c>
      <c r="C73" s="185">
        <f>基金残高に係る経年分析!G56</f>
        <v>1</v>
      </c>
      <c r="D73" s="185">
        <f>基金残高に係る経年分析!H56</f>
        <v>1</v>
      </c>
    </row>
    <row r="74" spans="1:16" x14ac:dyDescent="0.2">
      <c r="A74" s="184" t="s">
        <v>79</v>
      </c>
      <c r="B74" s="185">
        <f>基金残高に係る経年分析!F57</f>
        <v>111</v>
      </c>
      <c r="C74" s="185">
        <f>基金残高に係る経年分析!G57</f>
        <v>44</v>
      </c>
      <c r="D74" s="185">
        <f>基金残高に係る経年分析!H57</f>
        <v>43</v>
      </c>
    </row>
  </sheetData>
  <sheetProtection algorithmName="SHA-512" hashValue="Q/jh0m2BFOfEbI4Hjqc5j5jGsPdECZiT9jAb9aL2XQM3wQv/fb3xPJat/2ipzpOX408a2M9l7yP+r5NQp2stFg==" saltValue="krJm8JQu+g2i/4xKO5en8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214</v>
      </c>
      <c r="DI1" s="760"/>
      <c r="DJ1" s="760"/>
      <c r="DK1" s="760"/>
      <c r="DL1" s="760"/>
      <c r="DM1" s="760"/>
      <c r="DN1" s="761"/>
      <c r="DO1" s="226"/>
      <c r="DP1" s="759" t="s">
        <v>215</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2">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1" t="s">
        <v>217</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218</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219</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2">
      <c r="B4" s="701" t="s">
        <v>1</v>
      </c>
      <c r="C4" s="702"/>
      <c r="D4" s="702"/>
      <c r="E4" s="702"/>
      <c r="F4" s="702"/>
      <c r="G4" s="702"/>
      <c r="H4" s="702"/>
      <c r="I4" s="702"/>
      <c r="J4" s="702"/>
      <c r="K4" s="702"/>
      <c r="L4" s="702"/>
      <c r="M4" s="702"/>
      <c r="N4" s="702"/>
      <c r="O4" s="702"/>
      <c r="P4" s="702"/>
      <c r="Q4" s="703"/>
      <c r="R4" s="701" t="s">
        <v>220</v>
      </c>
      <c r="S4" s="702"/>
      <c r="T4" s="702"/>
      <c r="U4" s="702"/>
      <c r="V4" s="702"/>
      <c r="W4" s="702"/>
      <c r="X4" s="702"/>
      <c r="Y4" s="703"/>
      <c r="Z4" s="701" t="s">
        <v>221</v>
      </c>
      <c r="AA4" s="702"/>
      <c r="AB4" s="702"/>
      <c r="AC4" s="703"/>
      <c r="AD4" s="701" t="s">
        <v>222</v>
      </c>
      <c r="AE4" s="702"/>
      <c r="AF4" s="702"/>
      <c r="AG4" s="702"/>
      <c r="AH4" s="702"/>
      <c r="AI4" s="702"/>
      <c r="AJ4" s="702"/>
      <c r="AK4" s="703"/>
      <c r="AL4" s="701" t="s">
        <v>221</v>
      </c>
      <c r="AM4" s="702"/>
      <c r="AN4" s="702"/>
      <c r="AO4" s="703"/>
      <c r="AP4" s="762" t="s">
        <v>223</v>
      </c>
      <c r="AQ4" s="762"/>
      <c r="AR4" s="762"/>
      <c r="AS4" s="762"/>
      <c r="AT4" s="762"/>
      <c r="AU4" s="762"/>
      <c r="AV4" s="762"/>
      <c r="AW4" s="762"/>
      <c r="AX4" s="762"/>
      <c r="AY4" s="762"/>
      <c r="AZ4" s="762"/>
      <c r="BA4" s="762"/>
      <c r="BB4" s="762"/>
      <c r="BC4" s="762"/>
      <c r="BD4" s="762"/>
      <c r="BE4" s="762"/>
      <c r="BF4" s="762"/>
      <c r="BG4" s="762" t="s">
        <v>224</v>
      </c>
      <c r="BH4" s="762"/>
      <c r="BI4" s="762"/>
      <c r="BJ4" s="762"/>
      <c r="BK4" s="762"/>
      <c r="BL4" s="762"/>
      <c r="BM4" s="762"/>
      <c r="BN4" s="762"/>
      <c r="BO4" s="762" t="s">
        <v>221</v>
      </c>
      <c r="BP4" s="762"/>
      <c r="BQ4" s="762"/>
      <c r="BR4" s="762"/>
      <c r="BS4" s="762" t="s">
        <v>225</v>
      </c>
      <c r="BT4" s="762"/>
      <c r="BU4" s="762"/>
      <c r="BV4" s="762"/>
      <c r="BW4" s="762"/>
      <c r="BX4" s="762"/>
      <c r="BY4" s="762"/>
      <c r="BZ4" s="762"/>
      <c r="CA4" s="762"/>
      <c r="CB4" s="762"/>
      <c r="CD4" s="744" t="s">
        <v>226</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2">
      <c r="B5" s="706" t="s">
        <v>227</v>
      </c>
      <c r="C5" s="707"/>
      <c r="D5" s="707"/>
      <c r="E5" s="707"/>
      <c r="F5" s="707"/>
      <c r="G5" s="707"/>
      <c r="H5" s="707"/>
      <c r="I5" s="707"/>
      <c r="J5" s="707"/>
      <c r="K5" s="707"/>
      <c r="L5" s="707"/>
      <c r="M5" s="707"/>
      <c r="N5" s="707"/>
      <c r="O5" s="707"/>
      <c r="P5" s="707"/>
      <c r="Q5" s="708"/>
      <c r="R5" s="695">
        <v>2221748</v>
      </c>
      <c r="S5" s="696"/>
      <c r="T5" s="696"/>
      <c r="U5" s="696"/>
      <c r="V5" s="696"/>
      <c r="W5" s="696"/>
      <c r="X5" s="696"/>
      <c r="Y5" s="739"/>
      <c r="Z5" s="757">
        <v>36.6</v>
      </c>
      <c r="AA5" s="757"/>
      <c r="AB5" s="757"/>
      <c r="AC5" s="757"/>
      <c r="AD5" s="758">
        <v>2221748</v>
      </c>
      <c r="AE5" s="758"/>
      <c r="AF5" s="758"/>
      <c r="AG5" s="758"/>
      <c r="AH5" s="758"/>
      <c r="AI5" s="758"/>
      <c r="AJ5" s="758"/>
      <c r="AK5" s="758"/>
      <c r="AL5" s="740">
        <v>57.7</v>
      </c>
      <c r="AM5" s="711"/>
      <c r="AN5" s="711"/>
      <c r="AO5" s="741"/>
      <c r="AP5" s="706" t="s">
        <v>228</v>
      </c>
      <c r="AQ5" s="707"/>
      <c r="AR5" s="707"/>
      <c r="AS5" s="707"/>
      <c r="AT5" s="707"/>
      <c r="AU5" s="707"/>
      <c r="AV5" s="707"/>
      <c r="AW5" s="707"/>
      <c r="AX5" s="707"/>
      <c r="AY5" s="707"/>
      <c r="AZ5" s="707"/>
      <c r="BA5" s="707"/>
      <c r="BB5" s="707"/>
      <c r="BC5" s="707"/>
      <c r="BD5" s="707"/>
      <c r="BE5" s="707"/>
      <c r="BF5" s="708"/>
      <c r="BG5" s="640">
        <v>2221748</v>
      </c>
      <c r="BH5" s="641"/>
      <c r="BI5" s="641"/>
      <c r="BJ5" s="641"/>
      <c r="BK5" s="641"/>
      <c r="BL5" s="641"/>
      <c r="BM5" s="641"/>
      <c r="BN5" s="642"/>
      <c r="BO5" s="677">
        <v>100</v>
      </c>
      <c r="BP5" s="677"/>
      <c r="BQ5" s="677"/>
      <c r="BR5" s="677"/>
      <c r="BS5" s="678" t="s">
        <v>137</v>
      </c>
      <c r="BT5" s="678"/>
      <c r="BU5" s="678"/>
      <c r="BV5" s="678"/>
      <c r="BW5" s="678"/>
      <c r="BX5" s="678"/>
      <c r="BY5" s="678"/>
      <c r="BZ5" s="678"/>
      <c r="CA5" s="678"/>
      <c r="CB5" s="728"/>
      <c r="CD5" s="744" t="s">
        <v>223</v>
      </c>
      <c r="CE5" s="745"/>
      <c r="CF5" s="745"/>
      <c r="CG5" s="745"/>
      <c r="CH5" s="745"/>
      <c r="CI5" s="745"/>
      <c r="CJ5" s="745"/>
      <c r="CK5" s="745"/>
      <c r="CL5" s="745"/>
      <c r="CM5" s="745"/>
      <c r="CN5" s="745"/>
      <c r="CO5" s="745"/>
      <c r="CP5" s="745"/>
      <c r="CQ5" s="746"/>
      <c r="CR5" s="744" t="s">
        <v>229</v>
      </c>
      <c r="CS5" s="745"/>
      <c r="CT5" s="745"/>
      <c r="CU5" s="745"/>
      <c r="CV5" s="745"/>
      <c r="CW5" s="745"/>
      <c r="CX5" s="745"/>
      <c r="CY5" s="746"/>
      <c r="CZ5" s="744" t="s">
        <v>221</v>
      </c>
      <c r="DA5" s="745"/>
      <c r="DB5" s="745"/>
      <c r="DC5" s="746"/>
      <c r="DD5" s="744" t="s">
        <v>230</v>
      </c>
      <c r="DE5" s="745"/>
      <c r="DF5" s="745"/>
      <c r="DG5" s="745"/>
      <c r="DH5" s="745"/>
      <c r="DI5" s="745"/>
      <c r="DJ5" s="745"/>
      <c r="DK5" s="745"/>
      <c r="DL5" s="745"/>
      <c r="DM5" s="745"/>
      <c r="DN5" s="745"/>
      <c r="DO5" s="745"/>
      <c r="DP5" s="746"/>
      <c r="DQ5" s="744" t="s">
        <v>231</v>
      </c>
      <c r="DR5" s="745"/>
      <c r="DS5" s="745"/>
      <c r="DT5" s="745"/>
      <c r="DU5" s="745"/>
      <c r="DV5" s="745"/>
      <c r="DW5" s="745"/>
      <c r="DX5" s="745"/>
      <c r="DY5" s="745"/>
      <c r="DZ5" s="745"/>
      <c r="EA5" s="745"/>
      <c r="EB5" s="745"/>
      <c r="EC5" s="746"/>
    </row>
    <row r="6" spans="2:143" ht="11.25" customHeight="1" x14ac:dyDescent="0.2">
      <c r="B6" s="637" t="s">
        <v>232</v>
      </c>
      <c r="C6" s="638"/>
      <c r="D6" s="638"/>
      <c r="E6" s="638"/>
      <c r="F6" s="638"/>
      <c r="G6" s="638"/>
      <c r="H6" s="638"/>
      <c r="I6" s="638"/>
      <c r="J6" s="638"/>
      <c r="K6" s="638"/>
      <c r="L6" s="638"/>
      <c r="M6" s="638"/>
      <c r="N6" s="638"/>
      <c r="O6" s="638"/>
      <c r="P6" s="638"/>
      <c r="Q6" s="639"/>
      <c r="R6" s="640">
        <v>85589</v>
      </c>
      <c r="S6" s="641"/>
      <c r="T6" s="641"/>
      <c r="U6" s="641"/>
      <c r="V6" s="641"/>
      <c r="W6" s="641"/>
      <c r="X6" s="641"/>
      <c r="Y6" s="642"/>
      <c r="Z6" s="677">
        <v>1.4</v>
      </c>
      <c r="AA6" s="677"/>
      <c r="AB6" s="677"/>
      <c r="AC6" s="677"/>
      <c r="AD6" s="678">
        <v>85589</v>
      </c>
      <c r="AE6" s="678"/>
      <c r="AF6" s="678"/>
      <c r="AG6" s="678"/>
      <c r="AH6" s="678"/>
      <c r="AI6" s="678"/>
      <c r="AJ6" s="678"/>
      <c r="AK6" s="678"/>
      <c r="AL6" s="643">
        <v>2.2000000000000002</v>
      </c>
      <c r="AM6" s="644"/>
      <c r="AN6" s="644"/>
      <c r="AO6" s="679"/>
      <c r="AP6" s="637" t="s">
        <v>233</v>
      </c>
      <c r="AQ6" s="638"/>
      <c r="AR6" s="638"/>
      <c r="AS6" s="638"/>
      <c r="AT6" s="638"/>
      <c r="AU6" s="638"/>
      <c r="AV6" s="638"/>
      <c r="AW6" s="638"/>
      <c r="AX6" s="638"/>
      <c r="AY6" s="638"/>
      <c r="AZ6" s="638"/>
      <c r="BA6" s="638"/>
      <c r="BB6" s="638"/>
      <c r="BC6" s="638"/>
      <c r="BD6" s="638"/>
      <c r="BE6" s="638"/>
      <c r="BF6" s="639"/>
      <c r="BG6" s="640">
        <v>2221748</v>
      </c>
      <c r="BH6" s="641"/>
      <c r="BI6" s="641"/>
      <c r="BJ6" s="641"/>
      <c r="BK6" s="641"/>
      <c r="BL6" s="641"/>
      <c r="BM6" s="641"/>
      <c r="BN6" s="642"/>
      <c r="BO6" s="677">
        <v>100</v>
      </c>
      <c r="BP6" s="677"/>
      <c r="BQ6" s="677"/>
      <c r="BR6" s="677"/>
      <c r="BS6" s="678" t="s">
        <v>175</v>
      </c>
      <c r="BT6" s="678"/>
      <c r="BU6" s="678"/>
      <c r="BV6" s="678"/>
      <c r="BW6" s="678"/>
      <c r="BX6" s="678"/>
      <c r="BY6" s="678"/>
      <c r="BZ6" s="678"/>
      <c r="CA6" s="678"/>
      <c r="CB6" s="728"/>
      <c r="CD6" s="698" t="s">
        <v>234</v>
      </c>
      <c r="CE6" s="699"/>
      <c r="CF6" s="699"/>
      <c r="CG6" s="699"/>
      <c r="CH6" s="699"/>
      <c r="CI6" s="699"/>
      <c r="CJ6" s="699"/>
      <c r="CK6" s="699"/>
      <c r="CL6" s="699"/>
      <c r="CM6" s="699"/>
      <c r="CN6" s="699"/>
      <c r="CO6" s="699"/>
      <c r="CP6" s="699"/>
      <c r="CQ6" s="700"/>
      <c r="CR6" s="640">
        <v>67817</v>
      </c>
      <c r="CS6" s="641"/>
      <c r="CT6" s="641"/>
      <c r="CU6" s="641"/>
      <c r="CV6" s="641"/>
      <c r="CW6" s="641"/>
      <c r="CX6" s="641"/>
      <c r="CY6" s="642"/>
      <c r="CZ6" s="740">
        <v>1.2</v>
      </c>
      <c r="DA6" s="711"/>
      <c r="DB6" s="711"/>
      <c r="DC6" s="743"/>
      <c r="DD6" s="646" t="s">
        <v>235</v>
      </c>
      <c r="DE6" s="641"/>
      <c r="DF6" s="641"/>
      <c r="DG6" s="641"/>
      <c r="DH6" s="641"/>
      <c r="DI6" s="641"/>
      <c r="DJ6" s="641"/>
      <c r="DK6" s="641"/>
      <c r="DL6" s="641"/>
      <c r="DM6" s="641"/>
      <c r="DN6" s="641"/>
      <c r="DO6" s="641"/>
      <c r="DP6" s="642"/>
      <c r="DQ6" s="646">
        <v>67817</v>
      </c>
      <c r="DR6" s="641"/>
      <c r="DS6" s="641"/>
      <c r="DT6" s="641"/>
      <c r="DU6" s="641"/>
      <c r="DV6" s="641"/>
      <c r="DW6" s="641"/>
      <c r="DX6" s="641"/>
      <c r="DY6" s="641"/>
      <c r="DZ6" s="641"/>
      <c r="EA6" s="641"/>
      <c r="EB6" s="641"/>
      <c r="EC6" s="684"/>
    </row>
    <row r="7" spans="2:143" ht="11.25" customHeight="1" x14ac:dyDescent="0.2">
      <c r="B7" s="637" t="s">
        <v>236</v>
      </c>
      <c r="C7" s="638"/>
      <c r="D7" s="638"/>
      <c r="E7" s="638"/>
      <c r="F7" s="638"/>
      <c r="G7" s="638"/>
      <c r="H7" s="638"/>
      <c r="I7" s="638"/>
      <c r="J7" s="638"/>
      <c r="K7" s="638"/>
      <c r="L7" s="638"/>
      <c r="M7" s="638"/>
      <c r="N7" s="638"/>
      <c r="O7" s="638"/>
      <c r="P7" s="638"/>
      <c r="Q7" s="639"/>
      <c r="R7" s="640">
        <v>2101</v>
      </c>
      <c r="S7" s="641"/>
      <c r="T7" s="641"/>
      <c r="U7" s="641"/>
      <c r="V7" s="641"/>
      <c r="W7" s="641"/>
      <c r="X7" s="641"/>
      <c r="Y7" s="642"/>
      <c r="Z7" s="677">
        <v>0</v>
      </c>
      <c r="AA7" s="677"/>
      <c r="AB7" s="677"/>
      <c r="AC7" s="677"/>
      <c r="AD7" s="678">
        <v>2101</v>
      </c>
      <c r="AE7" s="678"/>
      <c r="AF7" s="678"/>
      <c r="AG7" s="678"/>
      <c r="AH7" s="678"/>
      <c r="AI7" s="678"/>
      <c r="AJ7" s="678"/>
      <c r="AK7" s="678"/>
      <c r="AL7" s="643">
        <v>0.1</v>
      </c>
      <c r="AM7" s="644"/>
      <c r="AN7" s="644"/>
      <c r="AO7" s="679"/>
      <c r="AP7" s="637" t="s">
        <v>237</v>
      </c>
      <c r="AQ7" s="638"/>
      <c r="AR7" s="638"/>
      <c r="AS7" s="638"/>
      <c r="AT7" s="638"/>
      <c r="AU7" s="638"/>
      <c r="AV7" s="638"/>
      <c r="AW7" s="638"/>
      <c r="AX7" s="638"/>
      <c r="AY7" s="638"/>
      <c r="AZ7" s="638"/>
      <c r="BA7" s="638"/>
      <c r="BB7" s="638"/>
      <c r="BC7" s="638"/>
      <c r="BD7" s="638"/>
      <c r="BE7" s="638"/>
      <c r="BF7" s="639"/>
      <c r="BG7" s="640">
        <v>890902</v>
      </c>
      <c r="BH7" s="641"/>
      <c r="BI7" s="641"/>
      <c r="BJ7" s="641"/>
      <c r="BK7" s="641"/>
      <c r="BL7" s="641"/>
      <c r="BM7" s="641"/>
      <c r="BN7" s="642"/>
      <c r="BO7" s="677">
        <v>40.1</v>
      </c>
      <c r="BP7" s="677"/>
      <c r="BQ7" s="677"/>
      <c r="BR7" s="677"/>
      <c r="BS7" s="678" t="s">
        <v>137</v>
      </c>
      <c r="BT7" s="678"/>
      <c r="BU7" s="678"/>
      <c r="BV7" s="678"/>
      <c r="BW7" s="678"/>
      <c r="BX7" s="678"/>
      <c r="BY7" s="678"/>
      <c r="BZ7" s="678"/>
      <c r="CA7" s="678"/>
      <c r="CB7" s="728"/>
      <c r="CD7" s="673" t="s">
        <v>238</v>
      </c>
      <c r="CE7" s="674"/>
      <c r="CF7" s="674"/>
      <c r="CG7" s="674"/>
      <c r="CH7" s="674"/>
      <c r="CI7" s="674"/>
      <c r="CJ7" s="674"/>
      <c r="CK7" s="674"/>
      <c r="CL7" s="674"/>
      <c r="CM7" s="674"/>
      <c r="CN7" s="674"/>
      <c r="CO7" s="674"/>
      <c r="CP7" s="674"/>
      <c r="CQ7" s="675"/>
      <c r="CR7" s="640">
        <v>777175</v>
      </c>
      <c r="CS7" s="641"/>
      <c r="CT7" s="641"/>
      <c r="CU7" s="641"/>
      <c r="CV7" s="641"/>
      <c r="CW7" s="641"/>
      <c r="CX7" s="641"/>
      <c r="CY7" s="642"/>
      <c r="CZ7" s="677">
        <v>13.8</v>
      </c>
      <c r="DA7" s="677"/>
      <c r="DB7" s="677"/>
      <c r="DC7" s="677"/>
      <c r="DD7" s="646">
        <v>3411</v>
      </c>
      <c r="DE7" s="641"/>
      <c r="DF7" s="641"/>
      <c r="DG7" s="641"/>
      <c r="DH7" s="641"/>
      <c r="DI7" s="641"/>
      <c r="DJ7" s="641"/>
      <c r="DK7" s="641"/>
      <c r="DL7" s="641"/>
      <c r="DM7" s="641"/>
      <c r="DN7" s="641"/>
      <c r="DO7" s="641"/>
      <c r="DP7" s="642"/>
      <c r="DQ7" s="646">
        <v>697748</v>
      </c>
      <c r="DR7" s="641"/>
      <c r="DS7" s="641"/>
      <c r="DT7" s="641"/>
      <c r="DU7" s="641"/>
      <c r="DV7" s="641"/>
      <c r="DW7" s="641"/>
      <c r="DX7" s="641"/>
      <c r="DY7" s="641"/>
      <c r="DZ7" s="641"/>
      <c r="EA7" s="641"/>
      <c r="EB7" s="641"/>
      <c r="EC7" s="684"/>
    </row>
    <row r="8" spans="2:143" ht="11.25" customHeight="1" x14ac:dyDescent="0.2">
      <c r="B8" s="637" t="s">
        <v>239</v>
      </c>
      <c r="C8" s="638"/>
      <c r="D8" s="638"/>
      <c r="E8" s="638"/>
      <c r="F8" s="638"/>
      <c r="G8" s="638"/>
      <c r="H8" s="638"/>
      <c r="I8" s="638"/>
      <c r="J8" s="638"/>
      <c r="K8" s="638"/>
      <c r="L8" s="638"/>
      <c r="M8" s="638"/>
      <c r="N8" s="638"/>
      <c r="O8" s="638"/>
      <c r="P8" s="638"/>
      <c r="Q8" s="639"/>
      <c r="R8" s="640">
        <v>8376</v>
      </c>
      <c r="S8" s="641"/>
      <c r="T8" s="641"/>
      <c r="U8" s="641"/>
      <c r="V8" s="641"/>
      <c r="W8" s="641"/>
      <c r="X8" s="641"/>
      <c r="Y8" s="642"/>
      <c r="Z8" s="677">
        <v>0.1</v>
      </c>
      <c r="AA8" s="677"/>
      <c r="AB8" s="677"/>
      <c r="AC8" s="677"/>
      <c r="AD8" s="678">
        <v>8376</v>
      </c>
      <c r="AE8" s="678"/>
      <c r="AF8" s="678"/>
      <c r="AG8" s="678"/>
      <c r="AH8" s="678"/>
      <c r="AI8" s="678"/>
      <c r="AJ8" s="678"/>
      <c r="AK8" s="678"/>
      <c r="AL8" s="643">
        <v>0.2</v>
      </c>
      <c r="AM8" s="644"/>
      <c r="AN8" s="644"/>
      <c r="AO8" s="679"/>
      <c r="AP8" s="637" t="s">
        <v>240</v>
      </c>
      <c r="AQ8" s="638"/>
      <c r="AR8" s="638"/>
      <c r="AS8" s="638"/>
      <c r="AT8" s="638"/>
      <c r="AU8" s="638"/>
      <c r="AV8" s="638"/>
      <c r="AW8" s="638"/>
      <c r="AX8" s="638"/>
      <c r="AY8" s="638"/>
      <c r="AZ8" s="638"/>
      <c r="BA8" s="638"/>
      <c r="BB8" s="638"/>
      <c r="BC8" s="638"/>
      <c r="BD8" s="638"/>
      <c r="BE8" s="638"/>
      <c r="BF8" s="639"/>
      <c r="BG8" s="640">
        <v>26904</v>
      </c>
      <c r="BH8" s="641"/>
      <c r="BI8" s="641"/>
      <c r="BJ8" s="641"/>
      <c r="BK8" s="641"/>
      <c r="BL8" s="641"/>
      <c r="BM8" s="641"/>
      <c r="BN8" s="642"/>
      <c r="BO8" s="677">
        <v>1.2</v>
      </c>
      <c r="BP8" s="677"/>
      <c r="BQ8" s="677"/>
      <c r="BR8" s="677"/>
      <c r="BS8" s="646" t="s">
        <v>175</v>
      </c>
      <c r="BT8" s="641"/>
      <c r="BU8" s="641"/>
      <c r="BV8" s="641"/>
      <c r="BW8" s="641"/>
      <c r="BX8" s="641"/>
      <c r="BY8" s="641"/>
      <c r="BZ8" s="641"/>
      <c r="CA8" s="641"/>
      <c r="CB8" s="684"/>
      <c r="CD8" s="673" t="s">
        <v>241</v>
      </c>
      <c r="CE8" s="674"/>
      <c r="CF8" s="674"/>
      <c r="CG8" s="674"/>
      <c r="CH8" s="674"/>
      <c r="CI8" s="674"/>
      <c r="CJ8" s="674"/>
      <c r="CK8" s="674"/>
      <c r="CL8" s="674"/>
      <c r="CM8" s="674"/>
      <c r="CN8" s="674"/>
      <c r="CO8" s="674"/>
      <c r="CP8" s="674"/>
      <c r="CQ8" s="675"/>
      <c r="CR8" s="640">
        <v>1851881</v>
      </c>
      <c r="CS8" s="641"/>
      <c r="CT8" s="641"/>
      <c r="CU8" s="641"/>
      <c r="CV8" s="641"/>
      <c r="CW8" s="641"/>
      <c r="CX8" s="641"/>
      <c r="CY8" s="642"/>
      <c r="CZ8" s="677">
        <v>32.799999999999997</v>
      </c>
      <c r="DA8" s="677"/>
      <c r="DB8" s="677"/>
      <c r="DC8" s="677"/>
      <c r="DD8" s="646" t="s">
        <v>235</v>
      </c>
      <c r="DE8" s="641"/>
      <c r="DF8" s="641"/>
      <c r="DG8" s="641"/>
      <c r="DH8" s="641"/>
      <c r="DI8" s="641"/>
      <c r="DJ8" s="641"/>
      <c r="DK8" s="641"/>
      <c r="DL8" s="641"/>
      <c r="DM8" s="641"/>
      <c r="DN8" s="641"/>
      <c r="DO8" s="641"/>
      <c r="DP8" s="642"/>
      <c r="DQ8" s="646">
        <v>1113814</v>
      </c>
      <c r="DR8" s="641"/>
      <c r="DS8" s="641"/>
      <c r="DT8" s="641"/>
      <c r="DU8" s="641"/>
      <c r="DV8" s="641"/>
      <c r="DW8" s="641"/>
      <c r="DX8" s="641"/>
      <c r="DY8" s="641"/>
      <c r="DZ8" s="641"/>
      <c r="EA8" s="641"/>
      <c r="EB8" s="641"/>
      <c r="EC8" s="684"/>
    </row>
    <row r="9" spans="2:143" ht="11.25" customHeight="1" x14ac:dyDescent="0.2">
      <c r="B9" s="637" t="s">
        <v>242</v>
      </c>
      <c r="C9" s="638"/>
      <c r="D9" s="638"/>
      <c r="E9" s="638"/>
      <c r="F9" s="638"/>
      <c r="G9" s="638"/>
      <c r="H9" s="638"/>
      <c r="I9" s="638"/>
      <c r="J9" s="638"/>
      <c r="K9" s="638"/>
      <c r="L9" s="638"/>
      <c r="M9" s="638"/>
      <c r="N9" s="638"/>
      <c r="O9" s="638"/>
      <c r="P9" s="638"/>
      <c r="Q9" s="639"/>
      <c r="R9" s="640">
        <v>4460</v>
      </c>
      <c r="S9" s="641"/>
      <c r="T9" s="641"/>
      <c r="U9" s="641"/>
      <c r="V9" s="641"/>
      <c r="W9" s="641"/>
      <c r="X9" s="641"/>
      <c r="Y9" s="642"/>
      <c r="Z9" s="677">
        <v>0.1</v>
      </c>
      <c r="AA9" s="677"/>
      <c r="AB9" s="677"/>
      <c r="AC9" s="677"/>
      <c r="AD9" s="678">
        <v>4460</v>
      </c>
      <c r="AE9" s="678"/>
      <c r="AF9" s="678"/>
      <c r="AG9" s="678"/>
      <c r="AH9" s="678"/>
      <c r="AI9" s="678"/>
      <c r="AJ9" s="678"/>
      <c r="AK9" s="678"/>
      <c r="AL9" s="643">
        <v>0.1</v>
      </c>
      <c r="AM9" s="644"/>
      <c r="AN9" s="644"/>
      <c r="AO9" s="679"/>
      <c r="AP9" s="637" t="s">
        <v>243</v>
      </c>
      <c r="AQ9" s="638"/>
      <c r="AR9" s="638"/>
      <c r="AS9" s="638"/>
      <c r="AT9" s="638"/>
      <c r="AU9" s="638"/>
      <c r="AV9" s="638"/>
      <c r="AW9" s="638"/>
      <c r="AX9" s="638"/>
      <c r="AY9" s="638"/>
      <c r="AZ9" s="638"/>
      <c r="BA9" s="638"/>
      <c r="BB9" s="638"/>
      <c r="BC9" s="638"/>
      <c r="BD9" s="638"/>
      <c r="BE9" s="638"/>
      <c r="BF9" s="639"/>
      <c r="BG9" s="640">
        <v>706843</v>
      </c>
      <c r="BH9" s="641"/>
      <c r="BI9" s="641"/>
      <c r="BJ9" s="641"/>
      <c r="BK9" s="641"/>
      <c r="BL9" s="641"/>
      <c r="BM9" s="641"/>
      <c r="BN9" s="642"/>
      <c r="BO9" s="677">
        <v>31.8</v>
      </c>
      <c r="BP9" s="677"/>
      <c r="BQ9" s="677"/>
      <c r="BR9" s="677"/>
      <c r="BS9" s="646" t="s">
        <v>175</v>
      </c>
      <c r="BT9" s="641"/>
      <c r="BU9" s="641"/>
      <c r="BV9" s="641"/>
      <c r="BW9" s="641"/>
      <c r="BX9" s="641"/>
      <c r="BY9" s="641"/>
      <c r="BZ9" s="641"/>
      <c r="CA9" s="641"/>
      <c r="CB9" s="684"/>
      <c r="CD9" s="673" t="s">
        <v>244</v>
      </c>
      <c r="CE9" s="674"/>
      <c r="CF9" s="674"/>
      <c r="CG9" s="674"/>
      <c r="CH9" s="674"/>
      <c r="CI9" s="674"/>
      <c r="CJ9" s="674"/>
      <c r="CK9" s="674"/>
      <c r="CL9" s="674"/>
      <c r="CM9" s="674"/>
      <c r="CN9" s="674"/>
      <c r="CO9" s="674"/>
      <c r="CP9" s="674"/>
      <c r="CQ9" s="675"/>
      <c r="CR9" s="640">
        <v>330578</v>
      </c>
      <c r="CS9" s="641"/>
      <c r="CT9" s="641"/>
      <c r="CU9" s="641"/>
      <c r="CV9" s="641"/>
      <c r="CW9" s="641"/>
      <c r="CX9" s="641"/>
      <c r="CY9" s="642"/>
      <c r="CZ9" s="677">
        <v>5.9</v>
      </c>
      <c r="DA9" s="677"/>
      <c r="DB9" s="677"/>
      <c r="DC9" s="677"/>
      <c r="DD9" s="646" t="s">
        <v>175</v>
      </c>
      <c r="DE9" s="641"/>
      <c r="DF9" s="641"/>
      <c r="DG9" s="641"/>
      <c r="DH9" s="641"/>
      <c r="DI9" s="641"/>
      <c r="DJ9" s="641"/>
      <c r="DK9" s="641"/>
      <c r="DL9" s="641"/>
      <c r="DM9" s="641"/>
      <c r="DN9" s="641"/>
      <c r="DO9" s="641"/>
      <c r="DP9" s="642"/>
      <c r="DQ9" s="646">
        <v>285853</v>
      </c>
      <c r="DR9" s="641"/>
      <c r="DS9" s="641"/>
      <c r="DT9" s="641"/>
      <c r="DU9" s="641"/>
      <c r="DV9" s="641"/>
      <c r="DW9" s="641"/>
      <c r="DX9" s="641"/>
      <c r="DY9" s="641"/>
      <c r="DZ9" s="641"/>
      <c r="EA9" s="641"/>
      <c r="EB9" s="641"/>
      <c r="EC9" s="684"/>
    </row>
    <row r="10" spans="2:143" ht="11.25" customHeight="1" x14ac:dyDescent="0.2">
      <c r="B10" s="637" t="s">
        <v>245</v>
      </c>
      <c r="C10" s="638"/>
      <c r="D10" s="638"/>
      <c r="E10" s="638"/>
      <c r="F10" s="638"/>
      <c r="G10" s="638"/>
      <c r="H10" s="638"/>
      <c r="I10" s="638"/>
      <c r="J10" s="638"/>
      <c r="K10" s="638"/>
      <c r="L10" s="638"/>
      <c r="M10" s="638"/>
      <c r="N10" s="638"/>
      <c r="O10" s="638"/>
      <c r="P10" s="638"/>
      <c r="Q10" s="639"/>
      <c r="R10" s="640" t="s">
        <v>175</v>
      </c>
      <c r="S10" s="641"/>
      <c r="T10" s="641"/>
      <c r="U10" s="641"/>
      <c r="V10" s="641"/>
      <c r="W10" s="641"/>
      <c r="X10" s="641"/>
      <c r="Y10" s="642"/>
      <c r="Z10" s="677" t="s">
        <v>175</v>
      </c>
      <c r="AA10" s="677"/>
      <c r="AB10" s="677"/>
      <c r="AC10" s="677"/>
      <c r="AD10" s="678" t="s">
        <v>246</v>
      </c>
      <c r="AE10" s="678"/>
      <c r="AF10" s="678"/>
      <c r="AG10" s="678"/>
      <c r="AH10" s="678"/>
      <c r="AI10" s="678"/>
      <c r="AJ10" s="678"/>
      <c r="AK10" s="678"/>
      <c r="AL10" s="643" t="s">
        <v>235</v>
      </c>
      <c r="AM10" s="644"/>
      <c r="AN10" s="644"/>
      <c r="AO10" s="679"/>
      <c r="AP10" s="637" t="s">
        <v>247</v>
      </c>
      <c r="AQ10" s="638"/>
      <c r="AR10" s="638"/>
      <c r="AS10" s="638"/>
      <c r="AT10" s="638"/>
      <c r="AU10" s="638"/>
      <c r="AV10" s="638"/>
      <c r="AW10" s="638"/>
      <c r="AX10" s="638"/>
      <c r="AY10" s="638"/>
      <c r="AZ10" s="638"/>
      <c r="BA10" s="638"/>
      <c r="BB10" s="638"/>
      <c r="BC10" s="638"/>
      <c r="BD10" s="638"/>
      <c r="BE10" s="638"/>
      <c r="BF10" s="639"/>
      <c r="BG10" s="640">
        <v>49110</v>
      </c>
      <c r="BH10" s="641"/>
      <c r="BI10" s="641"/>
      <c r="BJ10" s="641"/>
      <c r="BK10" s="641"/>
      <c r="BL10" s="641"/>
      <c r="BM10" s="641"/>
      <c r="BN10" s="642"/>
      <c r="BO10" s="677">
        <v>2.2000000000000002</v>
      </c>
      <c r="BP10" s="677"/>
      <c r="BQ10" s="677"/>
      <c r="BR10" s="677"/>
      <c r="BS10" s="646" t="s">
        <v>137</v>
      </c>
      <c r="BT10" s="641"/>
      <c r="BU10" s="641"/>
      <c r="BV10" s="641"/>
      <c r="BW10" s="641"/>
      <c r="BX10" s="641"/>
      <c r="BY10" s="641"/>
      <c r="BZ10" s="641"/>
      <c r="CA10" s="641"/>
      <c r="CB10" s="684"/>
      <c r="CD10" s="673" t="s">
        <v>248</v>
      </c>
      <c r="CE10" s="674"/>
      <c r="CF10" s="674"/>
      <c r="CG10" s="674"/>
      <c r="CH10" s="674"/>
      <c r="CI10" s="674"/>
      <c r="CJ10" s="674"/>
      <c r="CK10" s="674"/>
      <c r="CL10" s="674"/>
      <c r="CM10" s="674"/>
      <c r="CN10" s="674"/>
      <c r="CO10" s="674"/>
      <c r="CP10" s="674"/>
      <c r="CQ10" s="675"/>
      <c r="CR10" s="640" t="s">
        <v>137</v>
      </c>
      <c r="CS10" s="641"/>
      <c r="CT10" s="641"/>
      <c r="CU10" s="641"/>
      <c r="CV10" s="641"/>
      <c r="CW10" s="641"/>
      <c r="CX10" s="641"/>
      <c r="CY10" s="642"/>
      <c r="CZ10" s="677" t="s">
        <v>137</v>
      </c>
      <c r="DA10" s="677"/>
      <c r="DB10" s="677"/>
      <c r="DC10" s="677"/>
      <c r="DD10" s="646" t="s">
        <v>175</v>
      </c>
      <c r="DE10" s="641"/>
      <c r="DF10" s="641"/>
      <c r="DG10" s="641"/>
      <c r="DH10" s="641"/>
      <c r="DI10" s="641"/>
      <c r="DJ10" s="641"/>
      <c r="DK10" s="641"/>
      <c r="DL10" s="641"/>
      <c r="DM10" s="641"/>
      <c r="DN10" s="641"/>
      <c r="DO10" s="641"/>
      <c r="DP10" s="642"/>
      <c r="DQ10" s="646" t="s">
        <v>175</v>
      </c>
      <c r="DR10" s="641"/>
      <c r="DS10" s="641"/>
      <c r="DT10" s="641"/>
      <c r="DU10" s="641"/>
      <c r="DV10" s="641"/>
      <c r="DW10" s="641"/>
      <c r="DX10" s="641"/>
      <c r="DY10" s="641"/>
      <c r="DZ10" s="641"/>
      <c r="EA10" s="641"/>
      <c r="EB10" s="641"/>
      <c r="EC10" s="684"/>
    </row>
    <row r="11" spans="2:143" ht="11.25" customHeight="1" x14ac:dyDescent="0.2">
      <c r="B11" s="637" t="s">
        <v>249</v>
      </c>
      <c r="C11" s="638"/>
      <c r="D11" s="638"/>
      <c r="E11" s="638"/>
      <c r="F11" s="638"/>
      <c r="G11" s="638"/>
      <c r="H11" s="638"/>
      <c r="I11" s="638"/>
      <c r="J11" s="638"/>
      <c r="K11" s="638"/>
      <c r="L11" s="638"/>
      <c r="M11" s="638"/>
      <c r="N11" s="638"/>
      <c r="O11" s="638"/>
      <c r="P11" s="638"/>
      <c r="Q11" s="639"/>
      <c r="R11" s="640">
        <v>245797</v>
      </c>
      <c r="S11" s="641"/>
      <c r="T11" s="641"/>
      <c r="U11" s="641"/>
      <c r="V11" s="641"/>
      <c r="W11" s="641"/>
      <c r="X11" s="641"/>
      <c r="Y11" s="642"/>
      <c r="Z11" s="643">
        <v>4.0999999999999996</v>
      </c>
      <c r="AA11" s="644"/>
      <c r="AB11" s="644"/>
      <c r="AC11" s="645"/>
      <c r="AD11" s="646">
        <v>245797</v>
      </c>
      <c r="AE11" s="641"/>
      <c r="AF11" s="641"/>
      <c r="AG11" s="641"/>
      <c r="AH11" s="641"/>
      <c r="AI11" s="641"/>
      <c r="AJ11" s="641"/>
      <c r="AK11" s="642"/>
      <c r="AL11" s="643">
        <v>6.4</v>
      </c>
      <c r="AM11" s="644"/>
      <c r="AN11" s="644"/>
      <c r="AO11" s="679"/>
      <c r="AP11" s="637" t="s">
        <v>250</v>
      </c>
      <c r="AQ11" s="638"/>
      <c r="AR11" s="638"/>
      <c r="AS11" s="638"/>
      <c r="AT11" s="638"/>
      <c r="AU11" s="638"/>
      <c r="AV11" s="638"/>
      <c r="AW11" s="638"/>
      <c r="AX11" s="638"/>
      <c r="AY11" s="638"/>
      <c r="AZ11" s="638"/>
      <c r="BA11" s="638"/>
      <c r="BB11" s="638"/>
      <c r="BC11" s="638"/>
      <c r="BD11" s="638"/>
      <c r="BE11" s="638"/>
      <c r="BF11" s="639"/>
      <c r="BG11" s="640">
        <v>108045</v>
      </c>
      <c r="BH11" s="641"/>
      <c r="BI11" s="641"/>
      <c r="BJ11" s="641"/>
      <c r="BK11" s="641"/>
      <c r="BL11" s="641"/>
      <c r="BM11" s="641"/>
      <c r="BN11" s="642"/>
      <c r="BO11" s="677">
        <v>4.9000000000000004</v>
      </c>
      <c r="BP11" s="677"/>
      <c r="BQ11" s="677"/>
      <c r="BR11" s="677"/>
      <c r="BS11" s="646" t="s">
        <v>235</v>
      </c>
      <c r="BT11" s="641"/>
      <c r="BU11" s="641"/>
      <c r="BV11" s="641"/>
      <c r="BW11" s="641"/>
      <c r="BX11" s="641"/>
      <c r="BY11" s="641"/>
      <c r="BZ11" s="641"/>
      <c r="CA11" s="641"/>
      <c r="CB11" s="684"/>
      <c r="CD11" s="673" t="s">
        <v>251</v>
      </c>
      <c r="CE11" s="674"/>
      <c r="CF11" s="674"/>
      <c r="CG11" s="674"/>
      <c r="CH11" s="674"/>
      <c r="CI11" s="674"/>
      <c r="CJ11" s="674"/>
      <c r="CK11" s="674"/>
      <c r="CL11" s="674"/>
      <c r="CM11" s="674"/>
      <c r="CN11" s="674"/>
      <c r="CO11" s="674"/>
      <c r="CP11" s="674"/>
      <c r="CQ11" s="675"/>
      <c r="CR11" s="640">
        <v>195620</v>
      </c>
      <c r="CS11" s="641"/>
      <c r="CT11" s="641"/>
      <c r="CU11" s="641"/>
      <c r="CV11" s="641"/>
      <c r="CW11" s="641"/>
      <c r="CX11" s="641"/>
      <c r="CY11" s="642"/>
      <c r="CZ11" s="677">
        <v>3.5</v>
      </c>
      <c r="DA11" s="677"/>
      <c r="DB11" s="677"/>
      <c r="DC11" s="677"/>
      <c r="DD11" s="646">
        <v>51698</v>
      </c>
      <c r="DE11" s="641"/>
      <c r="DF11" s="641"/>
      <c r="DG11" s="641"/>
      <c r="DH11" s="641"/>
      <c r="DI11" s="641"/>
      <c r="DJ11" s="641"/>
      <c r="DK11" s="641"/>
      <c r="DL11" s="641"/>
      <c r="DM11" s="641"/>
      <c r="DN11" s="641"/>
      <c r="DO11" s="641"/>
      <c r="DP11" s="642"/>
      <c r="DQ11" s="646">
        <v>85530</v>
      </c>
      <c r="DR11" s="641"/>
      <c r="DS11" s="641"/>
      <c r="DT11" s="641"/>
      <c r="DU11" s="641"/>
      <c r="DV11" s="641"/>
      <c r="DW11" s="641"/>
      <c r="DX11" s="641"/>
      <c r="DY11" s="641"/>
      <c r="DZ11" s="641"/>
      <c r="EA11" s="641"/>
      <c r="EB11" s="641"/>
      <c r="EC11" s="684"/>
    </row>
    <row r="12" spans="2:143" ht="11.25" customHeight="1" x14ac:dyDescent="0.2">
      <c r="B12" s="637" t="s">
        <v>252</v>
      </c>
      <c r="C12" s="638"/>
      <c r="D12" s="638"/>
      <c r="E12" s="638"/>
      <c r="F12" s="638"/>
      <c r="G12" s="638"/>
      <c r="H12" s="638"/>
      <c r="I12" s="638"/>
      <c r="J12" s="638"/>
      <c r="K12" s="638"/>
      <c r="L12" s="638"/>
      <c r="M12" s="638"/>
      <c r="N12" s="638"/>
      <c r="O12" s="638"/>
      <c r="P12" s="638"/>
      <c r="Q12" s="639"/>
      <c r="R12" s="640">
        <v>4157</v>
      </c>
      <c r="S12" s="641"/>
      <c r="T12" s="641"/>
      <c r="U12" s="641"/>
      <c r="V12" s="641"/>
      <c r="W12" s="641"/>
      <c r="X12" s="641"/>
      <c r="Y12" s="642"/>
      <c r="Z12" s="677">
        <v>0.1</v>
      </c>
      <c r="AA12" s="677"/>
      <c r="AB12" s="677"/>
      <c r="AC12" s="677"/>
      <c r="AD12" s="678">
        <v>4157</v>
      </c>
      <c r="AE12" s="678"/>
      <c r="AF12" s="678"/>
      <c r="AG12" s="678"/>
      <c r="AH12" s="678"/>
      <c r="AI12" s="678"/>
      <c r="AJ12" s="678"/>
      <c r="AK12" s="678"/>
      <c r="AL12" s="643">
        <v>0.1</v>
      </c>
      <c r="AM12" s="644"/>
      <c r="AN12" s="644"/>
      <c r="AO12" s="679"/>
      <c r="AP12" s="637" t="s">
        <v>253</v>
      </c>
      <c r="AQ12" s="638"/>
      <c r="AR12" s="638"/>
      <c r="AS12" s="638"/>
      <c r="AT12" s="638"/>
      <c r="AU12" s="638"/>
      <c r="AV12" s="638"/>
      <c r="AW12" s="638"/>
      <c r="AX12" s="638"/>
      <c r="AY12" s="638"/>
      <c r="AZ12" s="638"/>
      <c r="BA12" s="638"/>
      <c r="BB12" s="638"/>
      <c r="BC12" s="638"/>
      <c r="BD12" s="638"/>
      <c r="BE12" s="638"/>
      <c r="BF12" s="639"/>
      <c r="BG12" s="640">
        <v>1199979</v>
      </c>
      <c r="BH12" s="641"/>
      <c r="BI12" s="641"/>
      <c r="BJ12" s="641"/>
      <c r="BK12" s="641"/>
      <c r="BL12" s="641"/>
      <c r="BM12" s="641"/>
      <c r="BN12" s="642"/>
      <c r="BO12" s="677">
        <v>54</v>
      </c>
      <c r="BP12" s="677"/>
      <c r="BQ12" s="677"/>
      <c r="BR12" s="677"/>
      <c r="BS12" s="646" t="s">
        <v>137</v>
      </c>
      <c r="BT12" s="641"/>
      <c r="BU12" s="641"/>
      <c r="BV12" s="641"/>
      <c r="BW12" s="641"/>
      <c r="BX12" s="641"/>
      <c r="BY12" s="641"/>
      <c r="BZ12" s="641"/>
      <c r="CA12" s="641"/>
      <c r="CB12" s="684"/>
      <c r="CD12" s="673" t="s">
        <v>254</v>
      </c>
      <c r="CE12" s="674"/>
      <c r="CF12" s="674"/>
      <c r="CG12" s="674"/>
      <c r="CH12" s="674"/>
      <c r="CI12" s="674"/>
      <c r="CJ12" s="674"/>
      <c r="CK12" s="674"/>
      <c r="CL12" s="674"/>
      <c r="CM12" s="674"/>
      <c r="CN12" s="674"/>
      <c r="CO12" s="674"/>
      <c r="CP12" s="674"/>
      <c r="CQ12" s="675"/>
      <c r="CR12" s="640">
        <v>61703</v>
      </c>
      <c r="CS12" s="641"/>
      <c r="CT12" s="641"/>
      <c r="CU12" s="641"/>
      <c r="CV12" s="641"/>
      <c r="CW12" s="641"/>
      <c r="CX12" s="641"/>
      <c r="CY12" s="642"/>
      <c r="CZ12" s="677">
        <v>1.1000000000000001</v>
      </c>
      <c r="DA12" s="677"/>
      <c r="DB12" s="677"/>
      <c r="DC12" s="677"/>
      <c r="DD12" s="646" t="s">
        <v>137</v>
      </c>
      <c r="DE12" s="641"/>
      <c r="DF12" s="641"/>
      <c r="DG12" s="641"/>
      <c r="DH12" s="641"/>
      <c r="DI12" s="641"/>
      <c r="DJ12" s="641"/>
      <c r="DK12" s="641"/>
      <c r="DL12" s="641"/>
      <c r="DM12" s="641"/>
      <c r="DN12" s="641"/>
      <c r="DO12" s="641"/>
      <c r="DP12" s="642"/>
      <c r="DQ12" s="646">
        <v>61411</v>
      </c>
      <c r="DR12" s="641"/>
      <c r="DS12" s="641"/>
      <c r="DT12" s="641"/>
      <c r="DU12" s="641"/>
      <c r="DV12" s="641"/>
      <c r="DW12" s="641"/>
      <c r="DX12" s="641"/>
      <c r="DY12" s="641"/>
      <c r="DZ12" s="641"/>
      <c r="EA12" s="641"/>
      <c r="EB12" s="641"/>
      <c r="EC12" s="684"/>
    </row>
    <row r="13" spans="2:143" ht="11.25" customHeight="1" x14ac:dyDescent="0.2">
      <c r="B13" s="637" t="s">
        <v>255</v>
      </c>
      <c r="C13" s="638"/>
      <c r="D13" s="638"/>
      <c r="E13" s="638"/>
      <c r="F13" s="638"/>
      <c r="G13" s="638"/>
      <c r="H13" s="638"/>
      <c r="I13" s="638"/>
      <c r="J13" s="638"/>
      <c r="K13" s="638"/>
      <c r="L13" s="638"/>
      <c r="M13" s="638"/>
      <c r="N13" s="638"/>
      <c r="O13" s="638"/>
      <c r="P13" s="638"/>
      <c r="Q13" s="639"/>
      <c r="R13" s="640" t="s">
        <v>235</v>
      </c>
      <c r="S13" s="641"/>
      <c r="T13" s="641"/>
      <c r="U13" s="641"/>
      <c r="V13" s="641"/>
      <c r="W13" s="641"/>
      <c r="X13" s="641"/>
      <c r="Y13" s="642"/>
      <c r="Z13" s="677" t="s">
        <v>235</v>
      </c>
      <c r="AA13" s="677"/>
      <c r="AB13" s="677"/>
      <c r="AC13" s="677"/>
      <c r="AD13" s="678" t="s">
        <v>175</v>
      </c>
      <c r="AE13" s="678"/>
      <c r="AF13" s="678"/>
      <c r="AG13" s="678"/>
      <c r="AH13" s="678"/>
      <c r="AI13" s="678"/>
      <c r="AJ13" s="678"/>
      <c r="AK13" s="678"/>
      <c r="AL13" s="643" t="s">
        <v>246</v>
      </c>
      <c r="AM13" s="644"/>
      <c r="AN13" s="644"/>
      <c r="AO13" s="679"/>
      <c r="AP13" s="637" t="s">
        <v>256</v>
      </c>
      <c r="AQ13" s="638"/>
      <c r="AR13" s="638"/>
      <c r="AS13" s="638"/>
      <c r="AT13" s="638"/>
      <c r="AU13" s="638"/>
      <c r="AV13" s="638"/>
      <c r="AW13" s="638"/>
      <c r="AX13" s="638"/>
      <c r="AY13" s="638"/>
      <c r="AZ13" s="638"/>
      <c r="BA13" s="638"/>
      <c r="BB13" s="638"/>
      <c r="BC13" s="638"/>
      <c r="BD13" s="638"/>
      <c r="BE13" s="638"/>
      <c r="BF13" s="639"/>
      <c r="BG13" s="640">
        <v>1199979</v>
      </c>
      <c r="BH13" s="641"/>
      <c r="BI13" s="641"/>
      <c r="BJ13" s="641"/>
      <c r="BK13" s="641"/>
      <c r="BL13" s="641"/>
      <c r="BM13" s="641"/>
      <c r="BN13" s="642"/>
      <c r="BO13" s="677">
        <v>54</v>
      </c>
      <c r="BP13" s="677"/>
      <c r="BQ13" s="677"/>
      <c r="BR13" s="677"/>
      <c r="BS13" s="646" t="s">
        <v>137</v>
      </c>
      <c r="BT13" s="641"/>
      <c r="BU13" s="641"/>
      <c r="BV13" s="641"/>
      <c r="BW13" s="641"/>
      <c r="BX13" s="641"/>
      <c r="BY13" s="641"/>
      <c r="BZ13" s="641"/>
      <c r="CA13" s="641"/>
      <c r="CB13" s="684"/>
      <c r="CD13" s="673" t="s">
        <v>257</v>
      </c>
      <c r="CE13" s="674"/>
      <c r="CF13" s="674"/>
      <c r="CG13" s="674"/>
      <c r="CH13" s="674"/>
      <c r="CI13" s="674"/>
      <c r="CJ13" s="674"/>
      <c r="CK13" s="674"/>
      <c r="CL13" s="674"/>
      <c r="CM13" s="674"/>
      <c r="CN13" s="674"/>
      <c r="CO13" s="674"/>
      <c r="CP13" s="674"/>
      <c r="CQ13" s="675"/>
      <c r="CR13" s="640">
        <v>971346</v>
      </c>
      <c r="CS13" s="641"/>
      <c r="CT13" s="641"/>
      <c r="CU13" s="641"/>
      <c r="CV13" s="641"/>
      <c r="CW13" s="641"/>
      <c r="CX13" s="641"/>
      <c r="CY13" s="642"/>
      <c r="CZ13" s="677">
        <v>17.2</v>
      </c>
      <c r="DA13" s="677"/>
      <c r="DB13" s="677"/>
      <c r="DC13" s="677"/>
      <c r="DD13" s="646">
        <v>480919</v>
      </c>
      <c r="DE13" s="641"/>
      <c r="DF13" s="641"/>
      <c r="DG13" s="641"/>
      <c r="DH13" s="641"/>
      <c r="DI13" s="641"/>
      <c r="DJ13" s="641"/>
      <c r="DK13" s="641"/>
      <c r="DL13" s="641"/>
      <c r="DM13" s="641"/>
      <c r="DN13" s="641"/>
      <c r="DO13" s="641"/>
      <c r="DP13" s="642"/>
      <c r="DQ13" s="646">
        <v>541029</v>
      </c>
      <c r="DR13" s="641"/>
      <c r="DS13" s="641"/>
      <c r="DT13" s="641"/>
      <c r="DU13" s="641"/>
      <c r="DV13" s="641"/>
      <c r="DW13" s="641"/>
      <c r="DX13" s="641"/>
      <c r="DY13" s="641"/>
      <c r="DZ13" s="641"/>
      <c r="EA13" s="641"/>
      <c r="EB13" s="641"/>
      <c r="EC13" s="684"/>
    </row>
    <row r="14" spans="2:143" ht="11.25" customHeight="1" x14ac:dyDescent="0.2">
      <c r="B14" s="637" t="s">
        <v>258</v>
      </c>
      <c r="C14" s="638"/>
      <c r="D14" s="638"/>
      <c r="E14" s="638"/>
      <c r="F14" s="638"/>
      <c r="G14" s="638"/>
      <c r="H14" s="638"/>
      <c r="I14" s="638"/>
      <c r="J14" s="638"/>
      <c r="K14" s="638"/>
      <c r="L14" s="638"/>
      <c r="M14" s="638"/>
      <c r="N14" s="638"/>
      <c r="O14" s="638"/>
      <c r="P14" s="638"/>
      <c r="Q14" s="639"/>
      <c r="R14" s="640">
        <v>14311</v>
      </c>
      <c r="S14" s="641"/>
      <c r="T14" s="641"/>
      <c r="U14" s="641"/>
      <c r="V14" s="641"/>
      <c r="W14" s="641"/>
      <c r="X14" s="641"/>
      <c r="Y14" s="642"/>
      <c r="Z14" s="677">
        <v>0.2</v>
      </c>
      <c r="AA14" s="677"/>
      <c r="AB14" s="677"/>
      <c r="AC14" s="677"/>
      <c r="AD14" s="678">
        <v>14311</v>
      </c>
      <c r="AE14" s="678"/>
      <c r="AF14" s="678"/>
      <c r="AG14" s="678"/>
      <c r="AH14" s="678"/>
      <c r="AI14" s="678"/>
      <c r="AJ14" s="678"/>
      <c r="AK14" s="678"/>
      <c r="AL14" s="643">
        <v>0.4</v>
      </c>
      <c r="AM14" s="644"/>
      <c r="AN14" s="644"/>
      <c r="AO14" s="679"/>
      <c r="AP14" s="637" t="s">
        <v>259</v>
      </c>
      <c r="AQ14" s="638"/>
      <c r="AR14" s="638"/>
      <c r="AS14" s="638"/>
      <c r="AT14" s="638"/>
      <c r="AU14" s="638"/>
      <c r="AV14" s="638"/>
      <c r="AW14" s="638"/>
      <c r="AX14" s="638"/>
      <c r="AY14" s="638"/>
      <c r="AZ14" s="638"/>
      <c r="BA14" s="638"/>
      <c r="BB14" s="638"/>
      <c r="BC14" s="638"/>
      <c r="BD14" s="638"/>
      <c r="BE14" s="638"/>
      <c r="BF14" s="639"/>
      <c r="BG14" s="640">
        <v>46293</v>
      </c>
      <c r="BH14" s="641"/>
      <c r="BI14" s="641"/>
      <c r="BJ14" s="641"/>
      <c r="BK14" s="641"/>
      <c r="BL14" s="641"/>
      <c r="BM14" s="641"/>
      <c r="BN14" s="642"/>
      <c r="BO14" s="677">
        <v>2.1</v>
      </c>
      <c r="BP14" s="677"/>
      <c r="BQ14" s="677"/>
      <c r="BR14" s="677"/>
      <c r="BS14" s="646" t="s">
        <v>175</v>
      </c>
      <c r="BT14" s="641"/>
      <c r="BU14" s="641"/>
      <c r="BV14" s="641"/>
      <c r="BW14" s="641"/>
      <c r="BX14" s="641"/>
      <c r="BY14" s="641"/>
      <c r="BZ14" s="641"/>
      <c r="CA14" s="641"/>
      <c r="CB14" s="684"/>
      <c r="CD14" s="673" t="s">
        <v>260</v>
      </c>
      <c r="CE14" s="674"/>
      <c r="CF14" s="674"/>
      <c r="CG14" s="674"/>
      <c r="CH14" s="674"/>
      <c r="CI14" s="674"/>
      <c r="CJ14" s="674"/>
      <c r="CK14" s="674"/>
      <c r="CL14" s="674"/>
      <c r="CM14" s="674"/>
      <c r="CN14" s="674"/>
      <c r="CO14" s="674"/>
      <c r="CP14" s="674"/>
      <c r="CQ14" s="675"/>
      <c r="CR14" s="640">
        <v>229774</v>
      </c>
      <c r="CS14" s="641"/>
      <c r="CT14" s="641"/>
      <c r="CU14" s="641"/>
      <c r="CV14" s="641"/>
      <c r="CW14" s="641"/>
      <c r="CX14" s="641"/>
      <c r="CY14" s="642"/>
      <c r="CZ14" s="677">
        <v>4.0999999999999996</v>
      </c>
      <c r="DA14" s="677"/>
      <c r="DB14" s="677"/>
      <c r="DC14" s="677"/>
      <c r="DD14" s="646">
        <v>12705</v>
      </c>
      <c r="DE14" s="641"/>
      <c r="DF14" s="641"/>
      <c r="DG14" s="641"/>
      <c r="DH14" s="641"/>
      <c r="DI14" s="641"/>
      <c r="DJ14" s="641"/>
      <c r="DK14" s="641"/>
      <c r="DL14" s="641"/>
      <c r="DM14" s="641"/>
      <c r="DN14" s="641"/>
      <c r="DO14" s="641"/>
      <c r="DP14" s="642"/>
      <c r="DQ14" s="646">
        <v>216328</v>
      </c>
      <c r="DR14" s="641"/>
      <c r="DS14" s="641"/>
      <c r="DT14" s="641"/>
      <c r="DU14" s="641"/>
      <c r="DV14" s="641"/>
      <c r="DW14" s="641"/>
      <c r="DX14" s="641"/>
      <c r="DY14" s="641"/>
      <c r="DZ14" s="641"/>
      <c r="EA14" s="641"/>
      <c r="EB14" s="641"/>
      <c r="EC14" s="684"/>
    </row>
    <row r="15" spans="2:143" ht="11.25" customHeight="1" x14ac:dyDescent="0.2">
      <c r="B15" s="637" t="s">
        <v>261</v>
      </c>
      <c r="C15" s="638"/>
      <c r="D15" s="638"/>
      <c r="E15" s="638"/>
      <c r="F15" s="638"/>
      <c r="G15" s="638"/>
      <c r="H15" s="638"/>
      <c r="I15" s="638"/>
      <c r="J15" s="638"/>
      <c r="K15" s="638"/>
      <c r="L15" s="638"/>
      <c r="M15" s="638"/>
      <c r="N15" s="638"/>
      <c r="O15" s="638"/>
      <c r="P15" s="638"/>
      <c r="Q15" s="639"/>
      <c r="R15" s="640" t="s">
        <v>235</v>
      </c>
      <c r="S15" s="641"/>
      <c r="T15" s="641"/>
      <c r="U15" s="641"/>
      <c r="V15" s="641"/>
      <c r="W15" s="641"/>
      <c r="X15" s="641"/>
      <c r="Y15" s="642"/>
      <c r="Z15" s="677" t="s">
        <v>175</v>
      </c>
      <c r="AA15" s="677"/>
      <c r="AB15" s="677"/>
      <c r="AC15" s="677"/>
      <c r="AD15" s="678" t="s">
        <v>175</v>
      </c>
      <c r="AE15" s="678"/>
      <c r="AF15" s="678"/>
      <c r="AG15" s="678"/>
      <c r="AH15" s="678"/>
      <c r="AI15" s="678"/>
      <c r="AJ15" s="678"/>
      <c r="AK15" s="678"/>
      <c r="AL15" s="643" t="s">
        <v>137</v>
      </c>
      <c r="AM15" s="644"/>
      <c r="AN15" s="644"/>
      <c r="AO15" s="679"/>
      <c r="AP15" s="637" t="s">
        <v>262</v>
      </c>
      <c r="AQ15" s="638"/>
      <c r="AR15" s="638"/>
      <c r="AS15" s="638"/>
      <c r="AT15" s="638"/>
      <c r="AU15" s="638"/>
      <c r="AV15" s="638"/>
      <c r="AW15" s="638"/>
      <c r="AX15" s="638"/>
      <c r="AY15" s="638"/>
      <c r="AZ15" s="638"/>
      <c r="BA15" s="638"/>
      <c r="BB15" s="638"/>
      <c r="BC15" s="638"/>
      <c r="BD15" s="638"/>
      <c r="BE15" s="638"/>
      <c r="BF15" s="639"/>
      <c r="BG15" s="640">
        <v>84574</v>
      </c>
      <c r="BH15" s="641"/>
      <c r="BI15" s="641"/>
      <c r="BJ15" s="641"/>
      <c r="BK15" s="641"/>
      <c r="BL15" s="641"/>
      <c r="BM15" s="641"/>
      <c r="BN15" s="642"/>
      <c r="BO15" s="677">
        <v>3.8</v>
      </c>
      <c r="BP15" s="677"/>
      <c r="BQ15" s="677"/>
      <c r="BR15" s="677"/>
      <c r="BS15" s="646" t="s">
        <v>246</v>
      </c>
      <c r="BT15" s="641"/>
      <c r="BU15" s="641"/>
      <c r="BV15" s="641"/>
      <c r="BW15" s="641"/>
      <c r="BX15" s="641"/>
      <c r="BY15" s="641"/>
      <c r="BZ15" s="641"/>
      <c r="CA15" s="641"/>
      <c r="CB15" s="684"/>
      <c r="CD15" s="673" t="s">
        <v>263</v>
      </c>
      <c r="CE15" s="674"/>
      <c r="CF15" s="674"/>
      <c r="CG15" s="674"/>
      <c r="CH15" s="674"/>
      <c r="CI15" s="674"/>
      <c r="CJ15" s="674"/>
      <c r="CK15" s="674"/>
      <c r="CL15" s="674"/>
      <c r="CM15" s="674"/>
      <c r="CN15" s="674"/>
      <c r="CO15" s="674"/>
      <c r="CP15" s="674"/>
      <c r="CQ15" s="675"/>
      <c r="CR15" s="640">
        <v>592951</v>
      </c>
      <c r="CS15" s="641"/>
      <c r="CT15" s="641"/>
      <c r="CU15" s="641"/>
      <c r="CV15" s="641"/>
      <c r="CW15" s="641"/>
      <c r="CX15" s="641"/>
      <c r="CY15" s="642"/>
      <c r="CZ15" s="677">
        <v>10.5</v>
      </c>
      <c r="DA15" s="677"/>
      <c r="DB15" s="677"/>
      <c r="DC15" s="677"/>
      <c r="DD15" s="646">
        <v>5873</v>
      </c>
      <c r="DE15" s="641"/>
      <c r="DF15" s="641"/>
      <c r="DG15" s="641"/>
      <c r="DH15" s="641"/>
      <c r="DI15" s="641"/>
      <c r="DJ15" s="641"/>
      <c r="DK15" s="641"/>
      <c r="DL15" s="641"/>
      <c r="DM15" s="641"/>
      <c r="DN15" s="641"/>
      <c r="DO15" s="641"/>
      <c r="DP15" s="642"/>
      <c r="DQ15" s="646">
        <v>533676</v>
      </c>
      <c r="DR15" s="641"/>
      <c r="DS15" s="641"/>
      <c r="DT15" s="641"/>
      <c r="DU15" s="641"/>
      <c r="DV15" s="641"/>
      <c r="DW15" s="641"/>
      <c r="DX15" s="641"/>
      <c r="DY15" s="641"/>
      <c r="DZ15" s="641"/>
      <c r="EA15" s="641"/>
      <c r="EB15" s="641"/>
      <c r="EC15" s="684"/>
    </row>
    <row r="16" spans="2:143" ht="11.25" customHeight="1" x14ac:dyDescent="0.2">
      <c r="B16" s="637" t="s">
        <v>264</v>
      </c>
      <c r="C16" s="638"/>
      <c r="D16" s="638"/>
      <c r="E16" s="638"/>
      <c r="F16" s="638"/>
      <c r="G16" s="638"/>
      <c r="H16" s="638"/>
      <c r="I16" s="638"/>
      <c r="J16" s="638"/>
      <c r="K16" s="638"/>
      <c r="L16" s="638"/>
      <c r="M16" s="638"/>
      <c r="N16" s="638"/>
      <c r="O16" s="638"/>
      <c r="P16" s="638"/>
      <c r="Q16" s="639"/>
      <c r="R16" s="640">
        <v>4299</v>
      </c>
      <c r="S16" s="641"/>
      <c r="T16" s="641"/>
      <c r="U16" s="641"/>
      <c r="V16" s="641"/>
      <c r="W16" s="641"/>
      <c r="X16" s="641"/>
      <c r="Y16" s="642"/>
      <c r="Z16" s="677">
        <v>0.1</v>
      </c>
      <c r="AA16" s="677"/>
      <c r="AB16" s="677"/>
      <c r="AC16" s="677"/>
      <c r="AD16" s="678">
        <v>4299</v>
      </c>
      <c r="AE16" s="678"/>
      <c r="AF16" s="678"/>
      <c r="AG16" s="678"/>
      <c r="AH16" s="678"/>
      <c r="AI16" s="678"/>
      <c r="AJ16" s="678"/>
      <c r="AK16" s="678"/>
      <c r="AL16" s="643">
        <v>0.1</v>
      </c>
      <c r="AM16" s="644"/>
      <c r="AN16" s="644"/>
      <c r="AO16" s="679"/>
      <c r="AP16" s="637" t="s">
        <v>265</v>
      </c>
      <c r="AQ16" s="638"/>
      <c r="AR16" s="638"/>
      <c r="AS16" s="638"/>
      <c r="AT16" s="638"/>
      <c r="AU16" s="638"/>
      <c r="AV16" s="638"/>
      <c r="AW16" s="638"/>
      <c r="AX16" s="638"/>
      <c r="AY16" s="638"/>
      <c r="AZ16" s="638"/>
      <c r="BA16" s="638"/>
      <c r="BB16" s="638"/>
      <c r="BC16" s="638"/>
      <c r="BD16" s="638"/>
      <c r="BE16" s="638"/>
      <c r="BF16" s="639"/>
      <c r="BG16" s="640" t="s">
        <v>175</v>
      </c>
      <c r="BH16" s="641"/>
      <c r="BI16" s="641"/>
      <c r="BJ16" s="641"/>
      <c r="BK16" s="641"/>
      <c r="BL16" s="641"/>
      <c r="BM16" s="641"/>
      <c r="BN16" s="642"/>
      <c r="BO16" s="677" t="s">
        <v>246</v>
      </c>
      <c r="BP16" s="677"/>
      <c r="BQ16" s="677"/>
      <c r="BR16" s="677"/>
      <c r="BS16" s="646" t="s">
        <v>175</v>
      </c>
      <c r="BT16" s="641"/>
      <c r="BU16" s="641"/>
      <c r="BV16" s="641"/>
      <c r="BW16" s="641"/>
      <c r="BX16" s="641"/>
      <c r="BY16" s="641"/>
      <c r="BZ16" s="641"/>
      <c r="CA16" s="641"/>
      <c r="CB16" s="684"/>
      <c r="CD16" s="673" t="s">
        <v>266</v>
      </c>
      <c r="CE16" s="674"/>
      <c r="CF16" s="674"/>
      <c r="CG16" s="674"/>
      <c r="CH16" s="674"/>
      <c r="CI16" s="674"/>
      <c r="CJ16" s="674"/>
      <c r="CK16" s="674"/>
      <c r="CL16" s="674"/>
      <c r="CM16" s="674"/>
      <c r="CN16" s="674"/>
      <c r="CO16" s="674"/>
      <c r="CP16" s="674"/>
      <c r="CQ16" s="675"/>
      <c r="CR16" s="640" t="s">
        <v>235</v>
      </c>
      <c r="CS16" s="641"/>
      <c r="CT16" s="641"/>
      <c r="CU16" s="641"/>
      <c r="CV16" s="641"/>
      <c r="CW16" s="641"/>
      <c r="CX16" s="641"/>
      <c r="CY16" s="642"/>
      <c r="CZ16" s="677" t="s">
        <v>175</v>
      </c>
      <c r="DA16" s="677"/>
      <c r="DB16" s="677"/>
      <c r="DC16" s="677"/>
      <c r="DD16" s="646" t="s">
        <v>235</v>
      </c>
      <c r="DE16" s="641"/>
      <c r="DF16" s="641"/>
      <c r="DG16" s="641"/>
      <c r="DH16" s="641"/>
      <c r="DI16" s="641"/>
      <c r="DJ16" s="641"/>
      <c r="DK16" s="641"/>
      <c r="DL16" s="641"/>
      <c r="DM16" s="641"/>
      <c r="DN16" s="641"/>
      <c r="DO16" s="641"/>
      <c r="DP16" s="642"/>
      <c r="DQ16" s="646" t="s">
        <v>235</v>
      </c>
      <c r="DR16" s="641"/>
      <c r="DS16" s="641"/>
      <c r="DT16" s="641"/>
      <c r="DU16" s="641"/>
      <c r="DV16" s="641"/>
      <c r="DW16" s="641"/>
      <c r="DX16" s="641"/>
      <c r="DY16" s="641"/>
      <c r="DZ16" s="641"/>
      <c r="EA16" s="641"/>
      <c r="EB16" s="641"/>
      <c r="EC16" s="684"/>
    </row>
    <row r="17" spans="2:133" ht="11.25" customHeight="1" x14ac:dyDescent="0.2">
      <c r="B17" s="637" t="s">
        <v>267</v>
      </c>
      <c r="C17" s="638"/>
      <c r="D17" s="638"/>
      <c r="E17" s="638"/>
      <c r="F17" s="638"/>
      <c r="G17" s="638"/>
      <c r="H17" s="638"/>
      <c r="I17" s="638"/>
      <c r="J17" s="638"/>
      <c r="K17" s="638"/>
      <c r="L17" s="638"/>
      <c r="M17" s="638"/>
      <c r="N17" s="638"/>
      <c r="O17" s="638"/>
      <c r="P17" s="638"/>
      <c r="Q17" s="639"/>
      <c r="R17" s="640">
        <v>77224</v>
      </c>
      <c r="S17" s="641"/>
      <c r="T17" s="641"/>
      <c r="U17" s="641"/>
      <c r="V17" s="641"/>
      <c r="W17" s="641"/>
      <c r="X17" s="641"/>
      <c r="Y17" s="642"/>
      <c r="Z17" s="677">
        <v>1.3</v>
      </c>
      <c r="AA17" s="677"/>
      <c r="AB17" s="677"/>
      <c r="AC17" s="677"/>
      <c r="AD17" s="678">
        <v>77224</v>
      </c>
      <c r="AE17" s="678"/>
      <c r="AF17" s="678"/>
      <c r="AG17" s="678"/>
      <c r="AH17" s="678"/>
      <c r="AI17" s="678"/>
      <c r="AJ17" s="678"/>
      <c r="AK17" s="678"/>
      <c r="AL17" s="643">
        <v>2</v>
      </c>
      <c r="AM17" s="644"/>
      <c r="AN17" s="644"/>
      <c r="AO17" s="679"/>
      <c r="AP17" s="637" t="s">
        <v>268</v>
      </c>
      <c r="AQ17" s="638"/>
      <c r="AR17" s="638"/>
      <c r="AS17" s="638"/>
      <c r="AT17" s="638"/>
      <c r="AU17" s="638"/>
      <c r="AV17" s="638"/>
      <c r="AW17" s="638"/>
      <c r="AX17" s="638"/>
      <c r="AY17" s="638"/>
      <c r="AZ17" s="638"/>
      <c r="BA17" s="638"/>
      <c r="BB17" s="638"/>
      <c r="BC17" s="638"/>
      <c r="BD17" s="638"/>
      <c r="BE17" s="638"/>
      <c r="BF17" s="639"/>
      <c r="BG17" s="640" t="s">
        <v>235</v>
      </c>
      <c r="BH17" s="641"/>
      <c r="BI17" s="641"/>
      <c r="BJ17" s="641"/>
      <c r="BK17" s="641"/>
      <c r="BL17" s="641"/>
      <c r="BM17" s="641"/>
      <c r="BN17" s="642"/>
      <c r="BO17" s="677" t="s">
        <v>175</v>
      </c>
      <c r="BP17" s="677"/>
      <c r="BQ17" s="677"/>
      <c r="BR17" s="677"/>
      <c r="BS17" s="646" t="s">
        <v>235</v>
      </c>
      <c r="BT17" s="641"/>
      <c r="BU17" s="641"/>
      <c r="BV17" s="641"/>
      <c r="BW17" s="641"/>
      <c r="BX17" s="641"/>
      <c r="BY17" s="641"/>
      <c r="BZ17" s="641"/>
      <c r="CA17" s="641"/>
      <c r="CB17" s="684"/>
      <c r="CD17" s="673" t="s">
        <v>269</v>
      </c>
      <c r="CE17" s="674"/>
      <c r="CF17" s="674"/>
      <c r="CG17" s="674"/>
      <c r="CH17" s="674"/>
      <c r="CI17" s="674"/>
      <c r="CJ17" s="674"/>
      <c r="CK17" s="674"/>
      <c r="CL17" s="674"/>
      <c r="CM17" s="674"/>
      <c r="CN17" s="674"/>
      <c r="CO17" s="674"/>
      <c r="CP17" s="674"/>
      <c r="CQ17" s="675"/>
      <c r="CR17" s="640">
        <v>569214</v>
      </c>
      <c r="CS17" s="641"/>
      <c r="CT17" s="641"/>
      <c r="CU17" s="641"/>
      <c r="CV17" s="641"/>
      <c r="CW17" s="641"/>
      <c r="CX17" s="641"/>
      <c r="CY17" s="642"/>
      <c r="CZ17" s="677">
        <v>10.1</v>
      </c>
      <c r="DA17" s="677"/>
      <c r="DB17" s="677"/>
      <c r="DC17" s="677"/>
      <c r="DD17" s="646" t="s">
        <v>175</v>
      </c>
      <c r="DE17" s="641"/>
      <c r="DF17" s="641"/>
      <c r="DG17" s="641"/>
      <c r="DH17" s="641"/>
      <c r="DI17" s="641"/>
      <c r="DJ17" s="641"/>
      <c r="DK17" s="641"/>
      <c r="DL17" s="641"/>
      <c r="DM17" s="641"/>
      <c r="DN17" s="641"/>
      <c r="DO17" s="641"/>
      <c r="DP17" s="642"/>
      <c r="DQ17" s="646">
        <v>548563</v>
      </c>
      <c r="DR17" s="641"/>
      <c r="DS17" s="641"/>
      <c r="DT17" s="641"/>
      <c r="DU17" s="641"/>
      <c r="DV17" s="641"/>
      <c r="DW17" s="641"/>
      <c r="DX17" s="641"/>
      <c r="DY17" s="641"/>
      <c r="DZ17" s="641"/>
      <c r="EA17" s="641"/>
      <c r="EB17" s="641"/>
      <c r="EC17" s="684"/>
    </row>
    <row r="18" spans="2:133" ht="11.25" customHeight="1" x14ac:dyDescent="0.2">
      <c r="B18" s="637" t="s">
        <v>270</v>
      </c>
      <c r="C18" s="638"/>
      <c r="D18" s="638"/>
      <c r="E18" s="638"/>
      <c r="F18" s="638"/>
      <c r="G18" s="638"/>
      <c r="H18" s="638"/>
      <c r="I18" s="638"/>
      <c r="J18" s="638"/>
      <c r="K18" s="638"/>
      <c r="L18" s="638"/>
      <c r="M18" s="638"/>
      <c r="N18" s="638"/>
      <c r="O18" s="638"/>
      <c r="P18" s="638"/>
      <c r="Q18" s="639"/>
      <c r="R18" s="640">
        <v>17524</v>
      </c>
      <c r="S18" s="641"/>
      <c r="T18" s="641"/>
      <c r="U18" s="641"/>
      <c r="V18" s="641"/>
      <c r="W18" s="641"/>
      <c r="X18" s="641"/>
      <c r="Y18" s="642"/>
      <c r="Z18" s="677">
        <v>0.3</v>
      </c>
      <c r="AA18" s="677"/>
      <c r="AB18" s="677"/>
      <c r="AC18" s="677"/>
      <c r="AD18" s="678">
        <v>17524</v>
      </c>
      <c r="AE18" s="678"/>
      <c r="AF18" s="678"/>
      <c r="AG18" s="678"/>
      <c r="AH18" s="678"/>
      <c r="AI18" s="678"/>
      <c r="AJ18" s="678"/>
      <c r="AK18" s="678"/>
      <c r="AL18" s="643">
        <v>0.5</v>
      </c>
      <c r="AM18" s="644"/>
      <c r="AN18" s="644"/>
      <c r="AO18" s="679"/>
      <c r="AP18" s="637" t="s">
        <v>271</v>
      </c>
      <c r="AQ18" s="638"/>
      <c r="AR18" s="638"/>
      <c r="AS18" s="638"/>
      <c r="AT18" s="638"/>
      <c r="AU18" s="638"/>
      <c r="AV18" s="638"/>
      <c r="AW18" s="638"/>
      <c r="AX18" s="638"/>
      <c r="AY18" s="638"/>
      <c r="AZ18" s="638"/>
      <c r="BA18" s="638"/>
      <c r="BB18" s="638"/>
      <c r="BC18" s="638"/>
      <c r="BD18" s="638"/>
      <c r="BE18" s="638"/>
      <c r="BF18" s="639"/>
      <c r="BG18" s="640" t="s">
        <v>137</v>
      </c>
      <c r="BH18" s="641"/>
      <c r="BI18" s="641"/>
      <c r="BJ18" s="641"/>
      <c r="BK18" s="641"/>
      <c r="BL18" s="641"/>
      <c r="BM18" s="641"/>
      <c r="BN18" s="642"/>
      <c r="BO18" s="677" t="s">
        <v>235</v>
      </c>
      <c r="BP18" s="677"/>
      <c r="BQ18" s="677"/>
      <c r="BR18" s="677"/>
      <c r="BS18" s="646" t="s">
        <v>175</v>
      </c>
      <c r="BT18" s="641"/>
      <c r="BU18" s="641"/>
      <c r="BV18" s="641"/>
      <c r="BW18" s="641"/>
      <c r="BX18" s="641"/>
      <c r="BY18" s="641"/>
      <c r="BZ18" s="641"/>
      <c r="CA18" s="641"/>
      <c r="CB18" s="684"/>
      <c r="CD18" s="673" t="s">
        <v>272</v>
      </c>
      <c r="CE18" s="674"/>
      <c r="CF18" s="674"/>
      <c r="CG18" s="674"/>
      <c r="CH18" s="674"/>
      <c r="CI18" s="674"/>
      <c r="CJ18" s="674"/>
      <c r="CK18" s="674"/>
      <c r="CL18" s="674"/>
      <c r="CM18" s="674"/>
      <c r="CN18" s="674"/>
      <c r="CO18" s="674"/>
      <c r="CP18" s="674"/>
      <c r="CQ18" s="675"/>
      <c r="CR18" s="640" t="s">
        <v>175</v>
      </c>
      <c r="CS18" s="641"/>
      <c r="CT18" s="641"/>
      <c r="CU18" s="641"/>
      <c r="CV18" s="641"/>
      <c r="CW18" s="641"/>
      <c r="CX18" s="641"/>
      <c r="CY18" s="642"/>
      <c r="CZ18" s="677" t="s">
        <v>175</v>
      </c>
      <c r="DA18" s="677"/>
      <c r="DB18" s="677"/>
      <c r="DC18" s="677"/>
      <c r="DD18" s="646" t="s">
        <v>137</v>
      </c>
      <c r="DE18" s="641"/>
      <c r="DF18" s="641"/>
      <c r="DG18" s="641"/>
      <c r="DH18" s="641"/>
      <c r="DI18" s="641"/>
      <c r="DJ18" s="641"/>
      <c r="DK18" s="641"/>
      <c r="DL18" s="641"/>
      <c r="DM18" s="641"/>
      <c r="DN18" s="641"/>
      <c r="DO18" s="641"/>
      <c r="DP18" s="642"/>
      <c r="DQ18" s="646" t="s">
        <v>175</v>
      </c>
      <c r="DR18" s="641"/>
      <c r="DS18" s="641"/>
      <c r="DT18" s="641"/>
      <c r="DU18" s="641"/>
      <c r="DV18" s="641"/>
      <c r="DW18" s="641"/>
      <c r="DX18" s="641"/>
      <c r="DY18" s="641"/>
      <c r="DZ18" s="641"/>
      <c r="EA18" s="641"/>
      <c r="EB18" s="641"/>
      <c r="EC18" s="684"/>
    </row>
    <row r="19" spans="2:133" ht="11.25" customHeight="1" x14ac:dyDescent="0.2">
      <c r="B19" s="637" t="s">
        <v>273</v>
      </c>
      <c r="C19" s="638"/>
      <c r="D19" s="638"/>
      <c r="E19" s="638"/>
      <c r="F19" s="638"/>
      <c r="G19" s="638"/>
      <c r="H19" s="638"/>
      <c r="I19" s="638"/>
      <c r="J19" s="638"/>
      <c r="K19" s="638"/>
      <c r="L19" s="638"/>
      <c r="M19" s="638"/>
      <c r="N19" s="638"/>
      <c r="O19" s="638"/>
      <c r="P19" s="638"/>
      <c r="Q19" s="639"/>
      <c r="R19" s="640" t="s">
        <v>175</v>
      </c>
      <c r="S19" s="641"/>
      <c r="T19" s="641"/>
      <c r="U19" s="641"/>
      <c r="V19" s="641"/>
      <c r="W19" s="641"/>
      <c r="X19" s="641"/>
      <c r="Y19" s="642"/>
      <c r="Z19" s="677" t="s">
        <v>175</v>
      </c>
      <c r="AA19" s="677"/>
      <c r="AB19" s="677"/>
      <c r="AC19" s="677"/>
      <c r="AD19" s="678" t="s">
        <v>175</v>
      </c>
      <c r="AE19" s="678"/>
      <c r="AF19" s="678"/>
      <c r="AG19" s="678"/>
      <c r="AH19" s="678"/>
      <c r="AI19" s="678"/>
      <c r="AJ19" s="678"/>
      <c r="AK19" s="678"/>
      <c r="AL19" s="643" t="s">
        <v>175</v>
      </c>
      <c r="AM19" s="644"/>
      <c r="AN19" s="644"/>
      <c r="AO19" s="679"/>
      <c r="AP19" s="637" t="s">
        <v>274</v>
      </c>
      <c r="AQ19" s="638"/>
      <c r="AR19" s="638"/>
      <c r="AS19" s="638"/>
      <c r="AT19" s="638"/>
      <c r="AU19" s="638"/>
      <c r="AV19" s="638"/>
      <c r="AW19" s="638"/>
      <c r="AX19" s="638"/>
      <c r="AY19" s="638"/>
      <c r="AZ19" s="638"/>
      <c r="BA19" s="638"/>
      <c r="BB19" s="638"/>
      <c r="BC19" s="638"/>
      <c r="BD19" s="638"/>
      <c r="BE19" s="638"/>
      <c r="BF19" s="639"/>
      <c r="BG19" s="640" t="s">
        <v>137</v>
      </c>
      <c r="BH19" s="641"/>
      <c r="BI19" s="641"/>
      <c r="BJ19" s="641"/>
      <c r="BK19" s="641"/>
      <c r="BL19" s="641"/>
      <c r="BM19" s="641"/>
      <c r="BN19" s="642"/>
      <c r="BO19" s="677" t="s">
        <v>175</v>
      </c>
      <c r="BP19" s="677"/>
      <c r="BQ19" s="677"/>
      <c r="BR19" s="677"/>
      <c r="BS19" s="646" t="s">
        <v>235</v>
      </c>
      <c r="BT19" s="641"/>
      <c r="BU19" s="641"/>
      <c r="BV19" s="641"/>
      <c r="BW19" s="641"/>
      <c r="BX19" s="641"/>
      <c r="BY19" s="641"/>
      <c r="BZ19" s="641"/>
      <c r="CA19" s="641"/>
      <c r="CB19" s="684"/>
      <c r="CD19" s="673" t="s">
        <v>275</v>
      </c>
      <c r="CE19" s="674"/>
      <c r="CF19" s="674"/>
      <c r="CG19" s="674"/>
      <c r="CH19" s="674"/>
      <c r="CI19" s="674"/>
      <c r="CJ19" s="674"/>
      <c r="CK19" s="674"/>
      <c r="CL19" s="674"/>
      <c r="CM19" s="674"/>
      <c r="CN19" s="674"/>
      <c r="CO19" s="674"/>
      <c r="CP19" s="674"/>
      <c r="CQ19" s="675"/>
      <c r="CR19" s="640" t="s">
        <v>137</v>
      </c>
      <c r="CS19" s="641"/>
      <c r="CT19" s="641"/>
      <c r="CU19" s="641"/>
      <c r="CV19" s="641"/>
      <c r="CW19" s="641"/>
      <c r="CX19" s="641"/>
      <c r="CY19" s="642"/>
      <c r="CZ19" s="677" t="s">
        <v>137</v>
      </c>
      <c r="DA19" s="677"/>
      <c r="DB19" s="677"/>
      <c r="DC19" s="677"/>
      <c r="DD19" s="646" t="s">
        <v>137</v>
      </c>
      <c r="DE19" s="641"/>
      <c r="DF19" s="641"/>
      <c r="DG19" s="641"/>
      <c r="DH19" s="641"/>
      <c r="DI19" s="641"/>
      <c r="DJ19" s="641"/>
      <c r="DK19" s="641"/>
      <c r="DL19" s="641"/>
      <c r="DM19" s="641"/>
      <c r="DN19" s="641"/>
      <c r="DO19" s="641"/>
      <c r="DP19" s="642"/>
      <c r="DQ19" s="646" t="s">
        <v>137</v>
      </c>
      <c r="DR19" s="641"/>
      <c r="DS19" s="641"/>
      <c r="DT19" s="641"/>
      <c r="DU19" s="641"/>
      <c r="DV19" s="641"/>
      <c r="DW19" s="641"/>
      <c r="DX19" s="641"/>
      <c r="DY19" s="641"/>
      <c r="DZ19" s="641"/>
      <c r="EA19" s="641"/>
      <c r="EB19" s="641"/>
      <c r="EC19" s="684"/>
    </row>
    <row r="20" spans="2:133" ht="11.25" customHeight="1" x14ac:dyDescent="0.2">
      <c r="B20" s="637" t="s">
        <v>276</v>
      </c>
      <c r="C20" s="638"/>
      <c r="D20" s="638"/>
      <c r="E20" s="638"/>
      <c r="F20" s="638"/>
      <c r="G20" s="638"/>
      <c r="H20" s="638"/>
      <c r="I20" s="638"/>
      <c r="J20" s="638"/>
      <c r="K20" s="638"/>
      <c r="L20" s="638"/>
      <c r="M20" s="638"/>
      <c r="N20" s="638"/>
      <c r="O20" s="638"/>
      <c r="P20" s="638"/>
      <c r="Q20" s="639"/>
      <c r="R20" s="640" t="s">
        <v>235</v>
      </c>
      <c r="S20" s="641"/>
      <c r="T20" s="641"/>
      <c r="U20" s="641"/>
      <c r="V20" s="641"/>
      <c r="W20" s="641"/>
      <c r="X20" s="641"/>
      <c r="Y20" s="642"/>
      <c r="Z20" s="677" t="s">
        <v>175</v>
      </c>
      <c r="AA20" s="677"/>
      <c r="AB20" s="677"/>
      <c r="AC20" s="677"/>
      <c r="AD20" s="678" t="s">
        <v>175</v>
      </c>
      <c r="AE20" s="678"/>
      <c r="AF20" s="678"/>
      <c r="AG20" s="678"/>
      <c r="AH20" s="678"/>
      <c r="AI20" s="678"/>
      <c r="AJ20" s="678"/>
      <c r="AK20" s="678"/>
      <c r="AL20" s="643" t="s">
        <v>235</v>
      </c>
      <c r="AM20" s="644"/>
      <c r="AN20" s="644"/>
      <c r="AO20" s="679"/>
      <c r="AP20" s="637" t="s">
        <v>277</v>
      </c>
      <c r="AQ20" s="638"/>
      <c r="AR20" s="638"/>
      <c r="AS20" s="638"/>
      <c r="AT20" s="638"/>
      <c r="AU20" s="638"/>
      <c r="AV20" s="638"/>
      <c r="AW20" s="638"/>
      <c r="AX20" s="638"/>
      <c r="AY20" s="638"/>
      <c r="AZ20" s="638"/>
      <c r="BA20" s="638"/>
      <c r="BB20" s="638"/>
      <c r="BC20" s="638"/>
      <c r="BD20" s="638"/>
      <c r="BE20" s="638"/>
      <c r="BF20" s="639"/>
      <c r="BG20" s="640" t="s">
        <v>137</v>
      </c>
      <c r="BH20" s="641"/>
      <c r="BI20" s="641"/>
      <c r="BJ20" s="641"/>
      <c r="BK20" s="641"/>
      <c r="BL20" s="641"/>
      <c r="BM20" s="641"/>
      <c r="BN20" s="642"/>
      <c r="BO20" s="677" t="s">
        <v>137</v>
      </c>
      <c r="BP20" s="677"/>
      <c r="BQ20" s="677"/>
      <c r="BR20" s="677"/>
      <c r="BS20" s="646" t="s">
        <v>235</v>
      </c>
      <c r="BT20" s="641"/>
      <c r="BU20" s="641"/>
      <c r="BV20" s="641"/>
      <c r="BW20" s="641"/>
      <c r="BX20" s="641"/>
      <c r="BY20" s="641"/>
      <c r="BZ20" s="641"/>
      <c r="CA20" s="641"/>
      <c r="CB20" s="684"/>
      <c r="CD20" s="673" t="s">
        <v>278</v>
      </c>
      <c r="CE20" s="674"/>
      <c r="CF20" s="674"/>
      <c r="CG20" s="674"/>
      <c r="CH20" s="674"/>
      <c r="CI20" s="674"/>
      <c r="CJ20" s="674"/>
      <c r="CK20" s="674"/>
      <c r="CL20" s="674"/>
      <c r="CM20" s="674"/>
      <c r="CN20" s="674"/>
      <c r="CO20" s="674"/>
      <c r="CP20" s="674"/>
      <c r="CQ20" s="675"/>
      <c r="CR20" s="640">
        <v>5648059</v>
      </c>
      <c r="CS20" s="641"/>
      <c r="CT20" s="641"/>
      <c r="CU20" s="641"/>
      <c r="CV20" s="641"/>
      <c r="CW20" s="641"/>
      <c r="CX20" s="641"/>
      <c r="CY20" s="642"/>
      <c r="CZ20" s="677">
        <v>100</v>
      </c>
      <c r="DA20" s="677"/>
      <c r="DB20" s="677"/>
      <c r="DC20" s="677"/>
      <c r="DD20" s="646">
        <v>554606</v>
      </c>
      <c r="DE20" s="641"/>
      <c r="DF20" s="641"/>
      <c r="DG20" s="641"/>
      <c r="DH20" s="641"/>
      <c r="DI20" s="641"/>
      <c r="DJ20" s="641"/>
      <c r="DK20" s="641"/>
      <c r="DL20" s="641"/>
      <c r="DM20" s="641"/>
      <c r="DN20" s="641"/>
      <c r="DO20" s="641"/>
      <c r="DP20" s="642"/>
      <c r="DQ20" s="646">
        <v>4151769</v>
      </c>
      <c r="DR20" s="641"/>
      <c r="DS20" s="641"/>
      <c r="DT20" s="641"/>
      <c r="DU20" s="641"/>
      <c r="DV20" s="641"/>
      <c r="DW20" s="641"/>
      <c r="DX20" s="641"/>
      <c r="DY20" s="641"/>
      <c r="DZ20" s="641"/>
      <c r="EA20" s="641"/>
      <c r="EB20" s="641"/>
      <c r="EC20" s="684"/>
    </row>
    <row r="21" spans="2:133" ht="11.25" customHeight="1" x14ac:dyDescent="0.2">
      <c r="B21" s="637" t="s">
        <v>279</v>
      </c>
      <c r="C21" s="638"/>
      <c r="D21" s="638"/>
      <c r="E21" s="638"/>
      <c r="F21" s="638"/>
      <c r="G21" s="638"/>
      <c r="H21" s="638"/>
      <c r="I21" s="638"/>
      <c r="J21" s="638"/>
      <c r="K21" s="638"/>
      <c r="L21" s="638"/>
      <c r="M21" s="638"/>
      <c r="N21" s="638"/>
      <c r="O21" s="638"/>
      <c r="P21" s="638"/>
      <c r="Q21" s="639"/>
      <c r="R21" s="640">
        <v>59700</v>
      </c>
      <c r="S21" s="641"/>
      <c r="T21" s="641"/>
      <c r="U21" s="641"/>
      <c r="V21" s="641"/>
      <c r="W21" s="641"/>
      <c r="X21" s="641"/>
      <c r="Y21" s="642"/>
      <c r="Z21" s="677">
        <v>1</v>
      </c>
      <c r="AA21" s="677"/>
      <c r="AB21" s="677"/>
      <c r="AC21" s="677"/>
      <c r="AD21" s="678">
        <v>59700</v>
      </c>
      <c r="AE21" s="678"/>
      <c r="AF21" s="678"/>
      <c r="AG21" s="678"/>
      <c r="AH21" s="678"/>
      <c r="AI21" s="678"/>
      <c r="AJ21" s="678"/>
      <c r="AK21" s="678"/>
      <c r="AL21" s="643">
        <v>1.5</v>
      </c>
      <c r="AM21" s="644"/>
      <c r="AN21" s="644"/>
      <c r="AO21" s="679"/>
      <c r="AP21" s="735" t="s">
        <v>280</v>
      </c>
      <c r="AQ21" s="742"/>
      <c r="AR21" s="742"/>
      <c r="AS21" s="742"/>
      <c r="AT21" s="742"/>
      <c r="AU21" s="742"/>
      <c r="AV21" s="742"/>
      <c r="AW21" s="742"/>
      <c r="AX21" s="742"/>
      <c r="AY21" s="742"/>
      <c r="AZ21" s="742"/>
      <c r="BA21" s="742"/>
      <c r="BB21" s="742"/>
      <c r="BC21" s="742"/>
      <c r="BD21" s="742"/>
      <c r="BE21" s="742"/>
      <c r="BF21" s="737"/>
      <c r="BG21" s="640" t="s">
        <v>246</v>
      </c>
      <c r="BH21" s="641"/>
      <c r="BI21" s="641"/>
      <c r="BJ21" s="641"/>
      <c r="BK21" s="641"/>
      <c r="BL21" s="641"/>
      <c r="BM21" s="641"/>
      <c r="BN21" s="642"/>
      <c r="BO21" s="677" t="s">
        <v>137</v>
      </c>
      <c r="BP21" s="677"/>
      <c r="BQ21" s="677"/>
      <c r="BR21" s="677"/>
      <c r="BS21" s="646" t="s">
        <v>175</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2">
      <c r="B22" s="637" t="s">
        <v>281</v>
      </c>
      <c r="C22" s="638"/>
      <c r="D22" s="638"/>
      <c r="E22" s="638"/>
      <c r="F22" s="638"/>
      <c r="G22" s="638"/>
      <c r="H22" s="638"/>
      <c r="I22" s="638"/>
      <c r="J22" s="638"/>
      <c r="K22" s="638"/>
      <c r="L22" s="638"/>
      <c r="M22" s="638"/>
      <c r="N22" s="638"/>
      <c r="O22" s="638"/>
      <c r="P22" s="638"/>
      <c r="Q22" s="639"/>
      <c r="R22" s="640">
        <v>1274034</v>
      </c>
      <c r="S22" s="641"/>
      <c r="T22" s="641"/>
      <c r="U22" s="641"/>
      <c r="V22" s="641"/>
      <c r="W22" s="641"/>
      <c r="X22" s="641"/>
      <c r="Y22" s="642"/>
      <c r="Z22" s="677">
        <v>21</v>
      </c>
      <c r="AA22" s="677"/>
      <c r="AB22" s="677"/>
      <c r="AC22" s="677"/>
      <c r="AD22" s="678">
        <v>1183432</v>
      </c>
      <c r="AE22" s="678"/>
      <c r="AF22" s="678"/>
      <c r="AG22" s="678"/>
      <c r="AH22" s="678"/>
      <c r="AI22" s="678"/>
      <c r="AJ22" s="678"/>
      <c r="AK22" s="678"/>
      <c r="AL22" s="643">
        <v>30.7</v>
      </c>
      <c r="AM22" s="644"/>
      <c r="AN22" s="644"/>
      <c r="AO22" s="679"/>
      <c r="AP22" s="735" t="s">
        <v>282</v>
      </c>
      <c r="AQ22" s="742"/>
      <c r="AR22" s="742"/>
      <c r="AS22" s="742"/>
      <c r="AT22" s="742"/>
      <c r="AU22" s="742"/>
      <c r="AV22" s="742"/>
      <c r="AW22" s="742"/>
      <c r="AX22" s="742"/>
      <c r="AY22" s="742"/>
      <c r="AZ22" s="742"/>
      <c r="BA22" s="742"/>
      <c r="BB22" s="742"/>
      <c r="BC22" s="742"/>
      <c r="BD22" s="742"/>
      <c r="BE22" s="742"/>
      <c r="BF22" s="737"/>
      <c r="BG22" s="640" t="s">
        <v>246</v>
      </c>
      <c r="BH22" s="641"/>
      <c r="BI22" s="641"/>
      <c r="BJ22" s="641"/>
      <c r="BK22" s="641"/>
      <c r="BL22" s="641"/>
      <c r="BM22" s="641"/>
      <c r="BN22" s="642"/>
      <c r="BO22" s="677" t="s">
        <v>137</v>
      </c>
      <c r="BP22" s="677"/>
      <c r="BQ22" s="677"/>
      <c r="BR22" s="677"/>
      <c r="BS22" s="646" t="s">
        <v>246</v>
      </c>
      <c r="BT22" s="641"/>
      <c r="BU22" s="641"/>
      <c r="BV22" s="641"/>
      <c r="BW22" s="641"/>
      <c r="BX22" s="641"/>
      <c r="BY22" s="641"/>
      <c r="BZ22" s="641"/>
      <c r="CA22" s="641"/>
      <c r="CB22" s="684"/>
      <c r="CD22" s="744" t="s">
        <v>283</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2">
      <c r="B23" s="637" t="s">
        <v>284</v>
      </c>
      <c r="C23" s="638"/>
      <c r="D23" s="638"/>
      <c r="E23" s="638"/>
      <c r="F23" s="638"/>
      <c r="G23" s="638"/>
      <c r="H23" s="638"/>
      <c r="I23" s="638"/>
      <c r="J23" s="638"/>
      <c r="K23" s="638"/>
      <c r="L23" s="638"/>
      <c r="M23" s="638"/>
      <c r="N23" s="638"/>
      <c r="O23" s="638"/>
      <c r="P23" s="638"/>
      <c r="Q23" s="639"/>
      <c r="R23" s="640">
        <v>1183432</v>
      </c>
      <c r="S23" s="641"/>
      <c r="T23" s="641"/>
      <c r="U23" s="641"/>
      <c r="V23" s="641"/>
      <c r="W23" s="641"/>
      <c r="X23" s="641"/>
      <c r="Y23" s="642"/>
      <c r="Z23" s="677">
        <v>19.5</v>
      </c>
      <c r="AA23" s="677"/>
      <c r="AB23" s="677"/>
      <c r="AC23" s="677"/>
      <c r="AD23" s="678">
        <v>1183432</v>
      </c>
      <c r="AE23" s="678"/>
      <c r="AF23" s="678"/>
      <c r="AG23" s="678"/>
      <c r="AH23" s="678"/>
      <c r="AI23" s="678"/>
      <c r="AJ23" s="678"/>
      <c r="AK23" s="678"/>
      <c r="AL23" s="643">
        <v>30.7</v>
      </c>
      <c r="AM23" s="644"/>
      <c r="AN23" s="644"/>
      <c r="AO23" s="679"/>
      <c r="AP23" s="735" t="s">
        <v>285</v>
      </c>
      <c r="AQ23" s="742"/>
      <c r="AR23" s="742"/>
      <c r="AS23" s="742"/>
      <c r="AT23" s="742"/>
      <c r="AU23" s="742"/>
      <c r="AV23" s="742"/>
      <c r="AW23" s="742"/>
      <c r="AX23" s="742"/>
      <c r="AY23" s="742"/>
      <c r="AZ23" s="742"/>
      <c r="BA23" s="742"/>
      <c r="BB23" s="742"/>
      <c r="BC23" s="742"/>
      <c r="BD23" s="742"/>
      <c r="BE23" s="742"/>
      <c r="BF23" s="737"/>
      <c r="BG23" s="640" t="s">
        <v>137</v>
      </c>
      <c r="BH23" s="641"/>
      <c r="BI23" s="641"/>
      <c r="BJ23" s="641"/>
      <c r="BK23" s="641"/>
      <c r="BL23" s="641"/>
      <c r="BM23" s="641"/>
      <c r="BN23" s="642"/>
      <c r="BO23" s="677" t="s">
        <v>175</v>
      </c>
      <c r="BP23" s="677"/>
      <c r="BQ23" s="677"/>
      <c r="BR23" s="677"/>
      <c r="BS23" s="646" t="s">
        <v>175</v>
      </c>
      <c r="BT23" s="641"/>
      <c r="BU23" s="641"/>
      <c r="BV23" s="641"/>
      <c r="BW23" s="641"/>
      <c r="BX23" s="641"/>
      <c r="BY23" s="641"/>
      <c r="BZ23" s="641"/>
      <c r="CA23" s="641"/>
      <c r="CB23" s="684"/>
      <c r="CD23" s="744" t="s">
        <v>223</v>
      </c>
      <c r="CE23" s="745"/>
      <c r="CF23" s="745"/>
      <c r="CG23" s="745"/>
      <c r="CH23" s="745"/>
      <c r="CI23" s="745"/>
      <c r="CJ23" s="745"/>
      <c r="CK23" s="745"/>
      <c r="CL23" s="745"/>
      <c r="CM23" s="745"/>
      <c r="CN23" s="745"/>
      <c r="CO23" s="745"/>
      <c r="CP23" s="745"/>
      <c r="CQ23" s="746"/>
      <c r="CR23" s="744" t="s">
        <v>286</v>
      </c>
      <c r="CS23" s="745"/>
      <c r="CT23" s="745"/>
      <c r="CU23" s="745"/>
      <c r="CV23" s="745"/>
      <c r="CW23" s="745"/>
      <c r="CX23" s="745"/>
      <c r="CY23" s="746"/>
      <c r="CZ23" s="744" t="s">
        <v>287</v>
      </c>
      <c r="DA23" s="745"/>
      <c r="DB23" s="745"/>
      <c r="DC23" s="746"/>
      <c r="DD23" s="744" t="s">
        <v>288</v>
      </c>
      <c r="DE23" s="745"/>
      <c r="DF23" s="745"/>
      <c r="DG23" s="745"/>
      <c r="DH23" s="745"/>
      <c r="DI23" s="745"/>
      <c r="DJ23" s="745"/>
      <c r="DK23" s="746"/>
      <c r="DL23" s="753" t="s">
        <v>289</v>
      </c>
      <c r="DM23" s="754"/>
      <c r="DN23" s="754"/>
      <c r="DO23" s="754"/>
      <c r="DP23" s="754"/>
      <c r="DQ23" s="754"/>
      <c r="DR23" s="754"/>
      <c r="DS23" s="754"/>
      <c r="DT23" s="754"/>
      <c r="DU23" s="754"/>
      <c r="DV23" s="755"/>
      <c r="DW23" s="744" t="s">
        <v>290</v>
      </c>
      <c r="DX23" s="745"/>
      <c r="DY23" s="745"/>
      <c r="DZ23" s="745"/>
      <c r="EA23" s="745"/>
      <c r="EB23" s="745"/>
      <c r="EC23" s="746"/>
    </row>
    <row r="24" spans="2:133" ht="11.25" customHeight="1" x14ac:dyDescent="0.2">
      <c r="B24" s="637" t="s">
        <v>291</v>
      </c>
      <c r="C24" s="638"/>
      <c r="D24" s="638"/>
      <c r="E24" s="638"/>
      <c r="F24" s="638"/>
      <c r="G24" s="638"/>
      <c r="H24" s="638"/>
      <c r="I24" s="638"/>
      <c r="J24" s="638"/>
      <c r="K24" s="638"/>
      <c r="L24" s="638"/>
      <c r="M24" s="638"/>
      <c r="N24" s="638"/>
      <c r="O24" s="638"/>
      <c r="P24" s="638"/>
      <c r="Q24" s="639"/>
      <c r="R24" s="640">
        <v>90602</v>
      </c>
      <c r="S24" s="641"/>
      <c r="T24" s="641"/>
      <c r="U24" s="641"/>
      <c r="V24" s="641"/>
      <c r="W24" s="641"/>
      <c r="X24" s="641"/>
      <c r="Y24" s="642"/>
      <c r="Z24" s="677">
        <v>1.5</v>
      </c>
      <c r="AA24" s="677"/>
      <c r="AB24" s="677"/>
      <c r="AC24" s="677"/>
      <c r="AD24" s="678" t="s">
        <v>175</v>
      </c>
      <c r="AE24" s="678"/>
      <c r="AF24" s="678"/>
      <c r="AG24" s="678"/>
      <c r="AH24" s="678"/>
      <c r="AI24" s="678"/>
      <c r="AJ24" s="678"/>
      <c r="AK24" s="678"/>
      <c r="AL24" s="643" t="s">
        <v>137</v>
      </c>
      <c r="AM24" s="644"/>
      <c r="AN24" s="644"/>
      <c r="AO24" s="679"/>
      <c r="AP24" s="735" t="s">
        <v>292</v>
      </c>
      <c r="AQ24" s="742"/>
      <c r="AR24" s="742"/>
      <c r="AS24" s="742"/>
      <c r="AT24" s="742"/>
      <c r="AU24" s="742"/>
      <c r="AV24" s="742"/>
      <c r="AW24" s="742"/>
      <c r="AX24" s="742"/>
      <c r="AY24" s="742"/>
      <c r="AZ24" s="742"/>
      <c r="BA24" s="742"/>
      <c r="BB24" s="742"/>
      <c r="BC24" s="742"/>
      <c r="BD24" s="742"/>
      <c r="BE24" s="742"/>
      <c r="BF24" s="737"/>
      <c r="BG24" s="640" t="s">
        <v>137</v>
      </c>
      <c r="BH24" s="641"/>
      <c r="BI24" s="641"/>
      <c r="BJ24" s="641"/>
      <c r="BK24" s="641"/>
      <c r="BL24" s="641"/>
      <c r="BM24" s="641"/>
      <c r="BN24" s="642"/>
      <c r="BO24" s="677" t="s">
        <v>175</v>
      </c>
      <c r="BP24" s="677"/>
      <c r="BQ24" s="677"/>
      <c r="BR24" s="677"/>
      <c r="BS24" s="646" t="s">
        <v>246</v>
      </c>
      <c r="BT24" s="641"/>
      <c r="BU24" s="641"/>
      <c r="BV24" s="641"/>
      <c r="BW24" s="641"/>
      <c r="BX24" s="641"/>
      <c r="BY24" s="641"/>
      <c r="BZ24" s="641"/>
      <c r="CA24" s="641"/>
      <c r="CB24" s="684"/>
      <c r="CD24" s="698" t="s">
        <v>293</v>
      </c>
      <c r="CE24" s="699"/>
      <c r="CF24" s="699"/>
      <c r="CG24" s="699"/>
      <c r="CH24" s="699"/>
      <c r="CI24" s="699"/>
      <c r="CJ24" s="699"/>
      <c r="CK24" s="699"/>
      <c r="CL24" s="699"/>
      <c r="CM24" s="699"/>
      <c r="CN24" s="699"/>
      <c r="CO24" s="699"/>
      <c r="CP24" s="699"/>
      <c r="CQ24" s="700"/>
      <c r="CR24" s="695">
        <v>2276395</v>
      </c>
      <c r="CS24" s="696"/>
      <c r="CT24" s="696"/>
      <c r="CU24" s="696"/>
      <c r="CV24" s="696"/>
      <c r="CW24" s="696"/>
      <c r="CX24" s="696"/>
      <c r="CY24" s="739"/>
      <c r="CZ24" s="740">
        <v>40.299999999999997</v>
      </c>
      <c r="DA24" s="711"/>
      <c r="DB24" s="711"/>
      <c r="DC24" s="743"/>
      <c r="DD24" s="738">
        <v>1654981</v>
      </c>
      <c r="DE24" s="696"/>
      <c r="DF24" s="696"/>
      <c r="DG24" s="696"/>
      <c r="DH24" s="696"/>
      <c r="DI24" s="696"/>
      <c r="DJ24" s="696"/>
      <c r="DK24" s="739"/>
      <c r="DL24" s="738">
        <v>1647452</v>
      </c>
      <c r="DM24" s="696"/>
      <c r="DN24" s="696"/>
      <c r="DO24" s="696"/>
      <c r="DP24" s="696"/>
      <c r="DQ24" s="696"/>
      <c r="DR24" s="696"/>
      <c r="DS24" s="696"/>
      <c r="DT24" s="696"/>
      <c r="DU24" s="696"/>
      <c r="DV24" s="739"/>
      <c r="DW24" s="740">
        <v>40.4</v>
      </c>
      <c r="DX24" s="711"/>
      <c r="DY24" s="711"/>
      <c r="DZ24" s="711"/>
      <c r="EA24" s="711"/>
      <c r="EB24" s="711"/>
      <c r="EC24" s="741"/>
    </row>
    <row r="25" spans="2:133" ht="11.25" customHeight="1" x14ac:dyDescent="0.2">
      <c r="B25" s="637" t="s">
        <v>294</v>
      </c>
      <c r="C25" s="638"/>
      <c r="D25" s="638"/>
      <c r="E25" s="638"/>
      <c r="F25" s="638"/>
      <c r="G25" s="638"/>
      <c r="H25" s="638"/>
      <c r="I25" s="638"/>
      <c r="J25" s="638"/>
      <c r="K25" s="638"/>
      <c r="L25" s="638"/>
      <c r="M25" s="638"/>
      <c r="N25" s="638"/>
      <c r="O25" s="638"/>
      <c r="P25" s="638"/>
      <c r="Q25" s="639"/>
      <c r="R25" s="640" t="s">
        <v>175</v>
      </c>
      <c r="S25" s="641"/>
      <c r="T25" s="641"/>
      <c r="U25" s="641"/>
      <c r="V25" s="641"/>
      <c r="W25" s="641"/>
      <c r="X25" s="641"/>
      <c r="Y25" s="642"/>
      <c r="Z25" s="677" t="s">
        <v>235</v>
      </c>
      <c r="AA25" s="677"/>
      <c r="AB25" s="677"/>
      <c r="AC25" s="677"/>
      <c r="AD25" s="678" t="s">
        <v>235</v>
      </c>
      <c r="AE25" s="678"/>
      <c r="AF25" s="678"/>
      <c r="AG25" s="678"/>
      <c r="AH25" s="678"/>
      <c r="AI25" s="678"/>
      <c r="AJ25" s="678"/>
      <c r="AK25" s="678"/>
      <c r="AL25" s="643" t="s">
        <v>175</v>
      </c>
      <c r="AM25" s="644"/>
      <c r="AN25" s="644"/>
      <c r="AO25" s="679"/>
      <c r="AP25" s="735" t="s">
        <v>295</v>
      </c>
      <c r="AQ25" s="742"/>
      <c r="AR25" s="742"/>
      <c r="AS25" s="742"/>
      <c r="AT25" s="742"/>
      <c r="AU25" s="742"/>
      <c r="AV25" s="742"/>
      <c r="AW25" s="742"/>
      <c r="AX25" s="742"/>
      <c r="AY25" s="742"/>
      <c r="AZ25" s="742"/>
      <c r="BA25" s="742"/>
      <c r="BB25" s="742"/>
      <c r="BC25" s="742"/>
      <c r="BD25" s="742"/>
      <c r="BE25" s="742"/>
      <c r="BF25" s="737"/>
      <c r="BG25" s="640" t="s">
        <v>137</v>
      </c>
      <c r="BH25" s="641"/>
      <c r="BI25" s="641"/>
      <c r="BJ25" s="641"/>
      <c r="BK25" s="641"/>
      <c r="BL25" s="641"/>
      <c r="BM25" s="641"/>
      <c r="BN25" s="642"/>
      <c r="BO25" s="677" t="s">
        <v>137</v>
      </c>
      <c r="BP25" s="677"/>
      <c r="BQ25" s="677"/>
      <c r="BR25" s="677"/>
      <c r="BS25" s="646" t="s">
        <v>175</v>
      </c>
      <c r="BT25" s="641"/>
      <c r="BU25" s="641"/>
      <c r="BV25" s="641"/>
      <c r="BW25" s="641"/>
      <c r="BX25" s="641"/>
      <c r="BY25" s="641"/>
      <c r="BZ25" s="641"/>
      <c r="CA25" s="641"/>
      <c r="CB25" s="684"/>
      <c r="CD25" s="673" t="s">
        <v>296</v>
      </c>
      <c r="CE25" s="674"/>
      <c r="CF25" s="674"/>
      <c r="CG25" s="674"/>
      <c r="CH25" s="674"/>
      <c r="CI25" s="674"/>
      <c r="CJ25" s="674"/>
      <c r="CK25" s="674"/>
      <c r="CL25" s="674"/>
      <c r="CM25" s="674"/>
      <c r="CN25" s="674"/>
      <c r="CO25" s="674"/>
      <c r="CP25" s="674"/>
      <c r="CQ25" s="675"/>
      <c r="CR25" s="640">
        <v>1005408</v>
      </c>
      <c r="CS25" s="659"/>
      <c r="CT25" s="659"/>
      <c r="CU25" s="659"/>
      <c r="CV25" s="659"/>
      <c r="CW25" s="659"/>
      <c r="CX25" s="659"/>
      <c r="CY25" s="660"/>
      <c r="CZ25" s="643">
        <v>17.8</v>
      </c>
      <c r="DA25" s="661"/>
      <c r="DB25" s="661"/>
      <c r="DC25" s="662"/>
      <c r="DD25" s="646">
        <v>885048</v>
      </c>
      <c r="DE25" s="659"/>
      <c r="DF25" s="659"/>
      <c r="DG25" s="659"/>
      <c r="DH25" s="659"/>
      <c r="DI25" s="659"/>
      <c r="DJ25" s="659"/>
      <c r="DK25" s="660"/>
      <c r="DL25" s="646">
        <v>877519</v>
      </c>
      <c r="DM25" s="659"/>
      <c r="DN25" s="659"/>
      <c r="DO25" s="659"/>
      <c r="DP25" s="659"/>
      <c r="DQ25" s="659"/>
      <c r="DR25" s="659"/>
      <c r="DS25" s="659"/>
      <c r="DT25" s="659"/>
      <c r="DU25" s="659"/>
      <c r="DV25" s="660"/>
      <c r="DW25" s="643">
        <v>21.5</v>
      </c>
      <c r="DX25" s="661"/>
      <c r="DY25" s="661"/>
      <c r="DZ25" s="661"/>
      <c r="EA25" s="661"/>
      <c r="EB25" s="661"/>
      <c r="EC25" s="676"/>
    </row>
    <row r="26" spans="2:133" ht="11.25" customHeight="1" x14ac:dyDescent="0.2">
      <c r="B26" s="637" t="s">
        <v>297</v>
      </c>
      <c r="C26" s="638"/>
      <c r="D26" s="638"/>
      <c r="E26" s="638"/>
      <c r="F26" s="638"/>
      <c r="G26" s="638"/>
      <c r="H26" s="638"/>
      <c r="I26" s="638"/>
      <c r="J26" s="638"/>
      <c r="K26" s="638"/>
      <c r="L26" s="638"/>
      <c r="M26" s="638"/>
      <c r="N26" s="638"/>
      <c r="O26" s="638"/>
      <c r="P26" s="638"/>
      <c r="Q26" s="639"/>
      <c r="R26" s="640">
        <v>3942096</v>
      </c>
      <c r="S26" s="641"/>
      <c r="T26" s="641"/>
      <c r="U26" s="641"/>
      <c r="V26" s="641"/>
      <c r="W26" s="641"/>
      <c r="X26" s="641"/>
      <c r="Y26" s="642"/>
      <c r="Z26" s="677">
        <v>65</v>
      </c>
      <c r="AA26" s="677"/>
      <c r="AB26" s="677"/>
      <c r="AC26" s="677"/>
      <c r="AD26" s="678">
        <v>3851494</v>
      </c>
      <c r="AE26" s="678"/>
      <c r="AF26" s="678"/>
      <c r="AG26" s="678"/>
      <c r="AH26" s="678"/>
      <c r="AI26" s="678"/>
      <c r="AJ26" s="678"/>
      <c r="AK26" s="678"/>
      <c r="AL26" s="643">
        <v>100</v>
      </c>
      <c r="AM26" s="644"/>
      <c r="AN26" s="644"/>
      <c r="AO26" s="679"/>
      <c r="AP26" s="735" t="s">
        <v>298</v>
      </c>
      <c r="AQ26" s="736"/>
      <c r="AR26" s="736"/>
      <c r="AS26" s="736"/>
      <c r="AT26" s="736"/>
      <c r="AU26" s="736"/>
      <c r="AV26" s="736"/>
      <c r="AW26" s="736"/>
      <c r="AX26" s="736"/>
      <c r="AY26" s="736"/>
      <c r="AZ26" s="736"/>
      <c r="BA26" s="736"/>
      <c r="BB26" s="736"/>
      <c r="BC26" s="736"/>
      <c r="BD26" s="736"/>
      <c r="BE26" s="736"/>
      <c r="BF26" s="737"/>
      <c r="BG26" s="640" t="s">
        <v>235</v>
      </c>
      <c r="BH26" s="641"/>
      <c r="BI26" s="641"/>
      <c r="BJ26" s="641"/>
      <c r="BK26" s="641"/>
      <c r="BL26" s="641"/>
      <c r="BM26" s="641"/>
      <c r="BN26" s="642"/>
      <c r="BO26" s="677" t="s">
        <v>175</v>
      </c>
      <c r="BP26" s="677"/>
      <c r="BQ26" s="677"/>
      <c r="BR26" s="677"/>
      <c r="BS26" s="646" t="s">
        <v>175</v>
      </c>
      <c r="BT26" s="641"/>
      <c r="BU26" s="641"/>
      <c r="BV26" s="641"/>
      <c r="BW26" s="641"/>
      <c r="BX26" s="641"/>
      <c r="BY26" s="641"/>
      <c r="BZ26" s="641"/>
      <c r="CA26" s="641"/>
      <c r="CB26" s="684"/>
      <c r="CD26" s="673" t="s">
        <v>299</v>
      </c>
      <c r="CE26" s="674"/>
      <c r="CF26" s="674"/>
      <c r="CG26" s="674"/>
      <c r="CH26" s="674"/>
      <c r="CI26" s="674"/>
      <c r="CJ26" s="674"/>
      <c r="CK26" s="674"/>
      <c r="CL26" s="674"/>
      <c r="CM26" s="674"/>
      <c r="CN26" s="674"/>
      <c r="CO26" s="674"/>
      <c r="CP26" s="674"/>
      <c r="CQ26" s="675"/>
      <c r="CR26" s="640">
        <v>683855</v>
      </c>
      <c r="CS26" s="641"/>
      <c r="CT26" s="641"/>
      <c r="CU26" s="641"/>
      <c r="CV26" s="641"/>
      <c r="CW26" s="641"/>
      <c r="CX26" s="641"/>
      <c r="CY26" s="642"/>
      <c r="CZ26" s="643">
        <v>12.1</v>
      </c>
      <c r="DA26" s="661"/>
      <c r="DB26" s="661"/>
      <c r="DC26" s="662"/>
      <c r="DD26" s="646">
        <v>578759</v>
      </c>
      <c r="DE26" s="641"/>
      <c r="DF26" s="641"/>
      <c r="DG26" s="641"/>
      <c r="DH26" s="641"/>
      <c r="DI26" s="641"/>
      <c r="DJ26" s="641"/>
      <c r="DK26" s="642"/>
      <c r="DL26" s="646" t="s">
        <v>175</v>
      </c>
      <c r="DM26" s="641"/>
      <c r="DN26" s="641"/>
      <c r="DO26" s="641"/>
      <c r="DP26" s="641"/>
      <c r="DQ26" s="641"/>
      <c r="DR26" s="641"/>
      <c r="DS26" s="641"/>
      <c r="DT26" s="641"/>
      <c r="DU26" s="641"/>
      <c r="DV26" s="642"/>
      <c r="DW26" s="643" t="s">
        <v>175</v>
      </c>
      <c r="DX26" s="661"/>
      <c r="DY26" s="661"/>
      <c r="DZ26" s="661"/>
      <c r="EA26" s="661"/>
      <c r="EB26" s="661"/>
      <c r="EC26" s="676"/>
    </row>
    <row r="27" spans="2:133" ht="11.25" customHeight="1" x14ac:dyDescent="0.2">
      <c r="B27" s="637" t="s">
        <v>300</v>
      </c>
      <c r="C27" s="638"/>
      <c r="D27" s="638"/>
      <c r="E27" s="638"/>
      <c r="F27" s="638"/>
      <c r="G27" s="638"/>
      <c r="H27" s="638"/>
      <c r="I27" s="638"/>
      <c r="J27" s="638"/>
      <c r="K27" s="638"/>
      <c r="L27" s="638"/>
      <c r="M27" s="638"/>
      <c r="N27" s="638"/>
      <c r="O27" s="638"/>
      <c r="P27" s="638"/>
      <c r="Q27" s="639"/>
      <c r="R27" s="640">
        <v>1909</v>
      </c>
      <c r="S27" s="641"/>
      <c r="T27" s="641"/>
      <c r="U27" s="641"/>
      <c r="V27" s="641"/>
      <c r="W27" s="641"/>
      <c r="X27" s="641"/>
      <c r="Y27" s="642"/>
      <c r="Z27" s="677">
        <v>0</v>
      </c>
      <c r="AA27" s="677"/>
      <c r="AB27" s="677"/>
      <c r="AC27" s="677"/>
      <c r="AD27" s="678">
        <v>1909</v>
      </c>
      <c r="AE27" s="678"/>
      <c r="AF27" s="678"/>
      <c r="AG27" s="678"/>
      <c r="AH27" s="678"/>
      <c r="AI27" s="678"/>
      <c r="AJ27" s="678"/>
      <c r="AK27" s="678"/>
      <c r="AL27" s="643">
        <v>0</v>
      </c>
      <c r="AM27" s="644"/>
      <c r="AN27" s="644"/>
      <c r="AO27" s="679"/>
      <c r="AP27" s="637" t="s">
        <v>301</v>
      </c>
      <c r="AQ27" s="638"/>
      <c r="AR27" s="638"/>
      <c r="AS27" s="638"/>
      <c r="AT27" s="638"/>
      <c r="AU27" s="638"/>
      <c r="AV27" s="638"/>
      <c r="AW27" s="638"/>
      <c r="AX27" s="638"/>
      <c r="AY27" s="638"/>
      <c r="AZ27" s="638"/>
      <c r="BA27" s="638"/>
      <c r="BB27" s="638"/>
      <c r="BC27" s="638"/>
      <c r="BD27" s="638"/>
      <c r="BE27" s="638"/>
      <c r="BF27" s="639"/>
      <c r="BG27" s="640">
        <v>2221748</v>
      </c>
      <c r="BH27" s="641"/>
      <c r="BI27" s="641"/>
      <c r="BJ27" s="641"/>
      <c r="BK27" s="641"/>
      <c r="BL27" s="641"/>
      <c r="BM27" s="641"/>
      <c r="BN27" s="642"/>
      <c r="BO27" s="677">
        <v>100</v>
      </c>
      <c r="BP27" s="677"/>
      <c r="BQ27" s="677"/>
      <c r="BR27" s="677"/>
      <c r="BS27" s="646" t="s">
        <v>175</v>
      </c>
      <c r="BT27" s="641"/>
      <c r="BU27" s="641"/>
      <c r="BV27" s="641"/>
      <c r="BW27" s="641"/>
      <c r="BX27" s="641"/>
      <c r="BY27" s="641"/>
      <c r="BZ27" s="641"/>
      <c r="CA27" s="641"/>
      <c r="CB27" s="684"/>
      <c r="CD27" s="673" t="s">
        <v>302</v>
      </c>
      <c r="CE27" s="674"/>
      <c r="CF27" s="674"/>
      <c r="CG27" s="674"/>
      <c r="CH27" s="674"/>
      <c r="CI27" s="674"/>
      <c r="CJ27" s="674"/>
      <c r="CK27" s="674"/>
      <c r="CL27" s="674"/>
      <c r="CM27" s="674"/>
      <c r="CN27" s="674"/>
      <c r="CO27" s="674"/>
      <c r="CP27" s="674"/>
      <c r="CQ27" s="675"/>
      <c r="CR27" s="640">
        <v>701773</v>
      </c>
      <c r="CS27" s="659"/>
      <c r="CT27" s="659"/>
      <c r="CU27" s="659"/>
      <c r="CV27" s="659"/>
      <c r="CW27" s="659"/>
      <c r="CX27" s="659"/>
      <c r="CY27" s="660"/>
      <c r="CZ27" s="643">
        <v>12.4</v>
      </c>
      <c r="DA27" s="661"/>
      <c r="DB27" s="661"/>
      <c r="DC27" s="662"/>
      <c r="DD27" s="646">
        <v>221370</v>
      </c>
      <c r="DE27" s="659"/>
      <c r="DF27" s="659"/>
      <c r="DG27" s="659"/>
      <c r="DH27" s="659"/>
      <c r="DI27" s="659"/>
      <c r="DJ27" s="659"/>
      <c r="DK27" s="660"/>
      <c r="DL27" s="646">
        <v>221370</v>
      </c>
      <c r="DM27" s="659"/>
      <c r="DN27" s="659"/>
      <c r="DO27" s="659"/>
      <c r="DP27" s="659"/>
      <c r="DQ27" s="659"/>
      <c r="DR27" s="659"/>
      <c r="DS27" s="659"/>
      <c r="DT27" s="659"/>
      <c r="DU27" s="659"/>
      <c r="DV27" s="660"/>
      <c r="DW27" s="643">
        <v>5.4</v>
      </c>
      <c r="DX27" s="661"/>
      <c r="DY27" s="661"/>
      <c r="DZ27" s="661"/>
      <c r="EA27" s="661"/>
      <c r="EB27" s="661"/>
      <c r="EC27" s="676"/>
    </row>
    <row r="28" spans="2:133" ht="11.25" customHeight="1" x14ac:dyDescent="0.2">
      <c r="B28" s="637" t="s">
        <v>303</v>
      </c>
      <c r="C28" s="638"/>
      <c r="D28" s="638"/>
      <c r="E28" s="638"/>
      <c r="F28" s="638"/>
      <c r="G28" s="638"/>
      <c r="H28" s="638"/>
      <c r="I28" s="638"/>
      <c r="J28" s="638"/>
      <c r="K28" s="638"/>
      <c r="L28" s="638"/>
      <c r="M28" s="638"/>
      <c r="N28" s="638"/>
      <c r="O28" s="638"/>
      <c r="P28" s="638"/>
      <c r="Q28" s="639"/>
      <c r="R28" s="640">
        <v>85904</v>
      </c>
      <c r="S28" s="641"/>
      <c r="T28" s="641"/>
      <c r="U28" s="641"/>
      <c r="V28" s="641"/>
      <c r="W28" s="641"/>
      <c r="X28" s="641"/>
      <c r="Y28" s="642"/>
      <c r="Z28" s="677">
        <v>1.4</v>
      </c>
      <c r="AA28" s="677"/>
      <c r="AB28" s="677"/>
      <c r="AC28" s="677"/>
      <c r="AD28" s="678" t="s">
        <v>175</v>
      </c>
      <c r="AE28" s="678"/>
      <c r="AF28" s="678"/>
      <c r="AG28" s="678"/>
      <c r="AH28" s="678"/>
      <c r="AI28" s="678"/>
      <c r="AJ28" s="678"/>
      <c r="AK28" s="678"/>
      <c r="AL28" s="643" t="s">
        <v>175</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304</v>
      </c>
      <c r="CE28" s="674"/>
      <c r="CF28" s="674"/>
      <c r="CG28" s="674"/>
      <c r="CH28" s="674"/>
      <c r="CI28" s="674"/>
      <c r="CJ28" s="674"/>
      <c r="CK28" s="674"/>
      <c r="CL28" s="674"/>
      <c r="CM28" s="674"/>
      <c r="CN28" s="674"/>
      <c r="CO28" s="674"/>
      <c r="CP28" s="674"/>
      <c r="CQ28" s="675"/>
      <c r="CR28" s="640">
        <v>569214</v>
      </c>
      <c r="CS28" s="641"/>
      <c r="CT28" s="641"/>
      <c r="CU28" s="641"/>
      <c r="CV28" s="641"/>
      <c r="CW28" s="641"/>
      <c r="CX28" s="641"/>
      <c r="CY28" s="642"/>
      <c r="CZ28" s="643">
        <v>10.1</v>
      </c>
      <c r="DA28" s="661"/>
      <c r="DB28" s="661"/>
      <c r="DC28" s="662"/>
      <c r="DD28" s="646">
        <v>548563</v>
      </c>
      <c r="DE28" s="641"/>
      <c r="DF28" s="641"/>
      <c r="DG28" s="641"/>
      <c r="DH28" s="641"/>
      <c r="DI28" s="641"/>
      <c r="DJ28" s="641"/>
      <c r="DK28" s="642"/>
      <c r="DL28" s="646">
        <v>548563</v>
      </c>
      <c r="DM28" s="641"/>
      <c r="DN28" s="641"/>
      <c r="DO28" s="641"/>
      <c r="DP28" s="641"/>
      <c r="DQ28" s="641"/>
      <c r="DR28" s="641"/>
      <c r="DS28" s="641"/>
      <c r="DT28" s="641"/>
      <c r="DU28" s="641"/>
      <c r="DV28" s="642"/>
      <c r="DW28" s="643">
        <v>13.5</v>
      </c>
      <c r="DX28" s="661"/>
      <c r="DY28" s="661"/>
      <c r="DZ28" s="661"/>
      <c r="EA28" s="661"/>
      <c r="EB28" s="661"/>
      <c r="EC28" s="676"/>
    </row>
    <row r="29" spans="2:133" ht="11.25" customHeight="1" x14ac:dyDescent="0.2">
      <c r="B29" s="637" t="s">
        <v>305</v>
      </c>
      <c r="C29" s="638"/>
      <c r="D29" s="638"/>
      <c r="E29" s="638"/>
      <c r="F29" s="638"/>
      <c r="G29" s="638"/>
      <c r="H29" s="638"/>
      <c r="I29" s="638"/>
      <c r="J29" s="638"/>
      <c r="K29" s="638"/>
      <c r="L29" s="638"/>
      <c r="M29" s="638"/>
      <c r="N29" s="638"/>
      <c r="O29" s="638"/>
      <c r="P29" s="638"/>
      <c r="Q29" s="639"/>
      <c r="R29" s="640">
        <v>112070</v>
      </c>
      <c r="S29" s="641"/>
      <c r="T29" s="641"/>
      <c r="U29" s="641"/>
      <c r="V29" s="641"/>
      <c r="W29" s="641"/>
      <c r="X29" s="641"/>
      <c r="Y29" s="642"/>
      <c r="Z29" s="677">
        <v>1.8</v>
      </c>
      <c r="AA29" s="677"/>
      <c r="AB29" s="677"/>
      <c r="AC29" s="677"/>
      <c r="AD29" s="678" t="s">
        <v>175</v>
      </c>
      <c r="AE29" s="678"/>
      <c r="AF29" s="678"/>
      <c r="AG29" s="678"/>
      <c r="AH29" s="678"/>
      <c r="AI29" s="678"/>
      <c r="AJ29" s="678"/>
      <c r="AK29" s="678"/>
      <c r="AL29" s="643" t="s">
        <v>175</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306</v>
      </c>
      <c r="CE29" s="730"/>
      <c r="CF29" s="673" t="s">
        <v>70</v>
      </c>
      <c r="CG29" s="674"/>
      <c r="CH29" s="674"/>
      <c r="CI29" s="674"/>
      <c r="CJ29" s="674"/>
      <c r="CK29" s="674"/>
      <c r="CL29" s="674"/>
      <c r="CM29" s="674"/>
      <c r="CN29" s="674"/>
      <c r="CO29" s="674"/>
      <c r="CP29" s="674"/>
      <c r="CQ29" s="675"/>
      <c r="CR29" s="640">
        <v>569175</v>
      </c>
      <c r="CS29" s="659"/>
      <c r="CT29" s="659"/>
      <c r="CU29" s="659"/>
      <c r="CV29" s="659"/>
      <c r="CW29" s="659"/>
      <c r="CX29" s="659"/>
      <c r="CY29" s="660"/>
      <c r="CZ29" s="643">
        <v>10.1</v>
      </c>
      <c r="DA29" s="661"/>
      <c r="DB29" s="661"/>
      <c r="DC29" s="662"/>
      <c r="DD29" s="646">
        <v>548524</v>
      </c>
      <c r="DE29" s="659"/>
      <c r="DF29" s="659"/>
      <c r="DG29" s="659"/>
      <c r="DH29" s="659"/>
      <c r="DI29" s="659"/>
      <c r="DJ29" s="659"/>
      <c r="DK29" s="660"/>
      <c r="DL29" s="646">
        <v>548524</v>
      </c>
      <c r="DM29" s="659"/>
      <c r="DN29" s="659"/>
      <c r="DO29" s="659"/>
      <c r="DP29" s="659"/>
      <c r="DQ29" s="659"/>
      <c r="DR29" s="659"/>
      <c r="DS29" s="659"/>
      <c r="DT29" s="659"/>
      <c r="DU29" s="659"/>
      <c r="DV29" s="660"/>
      <c r="DW29" s="643">
        <v>13.5</v>
      </c>
      <c r="DX29" s="661"/>
      <c r="DY29" s="661"/>
      <c r="DZ29" s="661"/>
      <c r="EA29" s="661"/>
      <c r="EB29" s="661"/>
      <c r="EC29" s="676"/>
    </row>
    <row r="30" spans="2:133" ht="11.25" customHeight="1" x14ac:dyDescent="0.2">
      <c r="B30" s="637" t="s">
        <v>307</v>
      </c>
      <c r="C30" s="638"/>
      <c r="D30" s="638"/>
      <c r="E30" s="638"/>
      <c r="F30" s="638"/>
      <c r="G30" s="638"/>
      <c r="H30" s="638"/>
      <c r="I30" s="638"/>
      <c r="J30" s="638"/>
      <c r="K30" s="638"/>
      <c r="L30" s="638"/>
      <c r="M30" s="638"/>
      <c r="N30" s="638"/>
      <c r="O30" s="638"/>
      <c r="P30" s="638"/>
      <c r="Q30" s="639"/>
      <c r="R30" s="640">
        <v>23477</v>
      </c>
      <c r="S30" s="641"/>
      <c r="T30" s="641"/>
      <c r="U30" s="641"/>
      <c r="V30" s="641"/>
      <c r="W30" s="641"/>
      <c r="X30" s="641"/>
      <c r="Y30" s="642"/>
      <c r="Z30" s="677">
        <v>0.4</v>
      </c>
      <c r="AA30" s="677"/>
      <c r="AB30" s="677"/>
      <c r="AC30" s="677"/>
      <c r="AD30" s="678" t="s">
        <v>137</v>
      </c>
      <c r="AE30" s="678"/>
      <c r="AF30" s="678"/>
      <c r="AG30" s="678"/>
      <c r="AH30" s="678"/>
      <c r="AI30" s="678"/>
      <c r="AJ30" s="678"/>
      <c r="AK30" s="678"/>
      <c r="AL30" s="643" t="s">
        <v>137</v>
      </c>
      <c r="AM30" s="644"/>
      <c r="AN30" s="644"/>
      <c r="AO30" s="679"/>
      <c r="AP30" s="701" t="s">
        <v>223</v>
      </c>
      <c r="AQ30" s="702"/>
      <c r="AR30" s="702"/>
      <c r="AS30" s="702"/>
      <c r="AT30" s="702"/>
      <c r="AU30" s="702"/>
      <c r="AV30" s="702"/>
      <c r="AW30" s="702"/>
      <c r="AX30" s="702"/>
      <c r="AY30" s="702"/>
      <c r="AZ30" s="702"/>
      <c r="BA30" s="702"/>
      <c r="BB30" s="702"/>
      <c r="BC30" s="702"/>
      <c r="BD30" s="702"/>
      <c r="BE30" s="702"/>
      <c r="BF30" s="703"/>
      <c r="BG30" s="701" t="s">
        <v>308</v>
      </c>
      <c r="BH30" s="726"/>
      <c r="BI30" s="726"/>
      <c r="BJ30" s="726"/>
      <c r="BK30" s="726"/>
      <c r="BL30" s="726"/>
      <c r="BM30" s="726"/>
      <c r="BN30" s="726"/>
      <c r="BO30" s="726"/>
      <c r="BP30" s="726"/>
      <c r="BQ30" s="727"/>
      <c r="BR30" s="701" t="s">
        <v>309</v>
      </c>
      <c r="BS30" s="726"/>
      <c r="BT30" s="726"/>
      <c r="BU30" s="726"/>
      <c r="BV30" s="726"/>
      <c r="BW30" s="726"/>
      <c r="BX30" s="726"/>
      <c r="BY30" s="726"/>
      <c r="BZ30" s="726"/>
      <c r="CA30" s="726"/>
      <c r="CB30" s="727"/>
      <c r="CD30" s="731"/>
      <c r="CE30" s="732"/>
      <c r="CF30" s="673" t="s">
        <v>310</v>
      </c>
      <c r="CG30" s="674"/>
      <c r="CH30" s="674"/>
      <c r="CI30" s="674"/>
      <c r="CJ30" s="674"/>
      <c r="CK30" s="674"/>
      <c r="CL30" s="674"/>
      <c r="CM30" s="674"/>
      <c r="CN30" s="674"/>
      <c r="CO30" s="674"/>
      <c r="CP30" s="674"/>
      <c r="CQ30" s="675"/>
      <c r="CR30" s="640">
        <v>541319</v>
      </c>
      <c r="CS30" s="641"/>
      <c r="CT30" s="641"/>
      <c r="CU30" s="641"/>
      <c r="CV30" s="641"/>
      <c r="CW30" s="641"/>
      <c r="CX30" s="641"/>
      <c r="CY30" s="642"/>
      <c r="CZ30" s="643">
        <v>9.6</v>
      </c>
      <c r="DA30" s="661"/>
      <c r="DB30" s="661"/>
      <c r="DC30" s="662"/>
      <c r="DD30" s="646">
        <v>520668</v>
      </c>
      <c r="DE30" s="641"/>
      <c r="DF30" s="641"/>
      <c r="DG30" s="641"/>
      <c r="DH30" s="641"/>
      <c r="DI30" s="641"/>
      <c r="DJ30" s="641"/>
      <c r="DK30" s="642"/>
      <c r="DL30" s="646">
        <v>520668</v>
      </c>
      <c r="DM30" s="641"/>
      <c r="DN30" s="641"/>
      <c r="DO30" s="641"/>
      <c r="DP30" s="641"/>
      <c r="DQ30" s="641"/>
      <c r="DR30" s="641"/>
      <c r="DS30" s="641"/>
      <c r="DT30" s="641"/>
      <c r="DU30" s="641"/>
      <c r="DV30" s="642"/>
      <c r="DW30" s="643">
        <v>12.8</v>
      </c>
      <c r="DX30" s="661"/>
      <c r="DY30" s="661"/>
      <c r="DZ30" s="661"/>
      <c r="EA30" s="661"/>
      <c r="EB30" s="661"/>
      <c r="EC30" s="676"/>
    </row>
    <row r="31" spans="2:133" ht="11.25" customHeight="1" x14ac:dyDescent="0.2">
      <c r="B31" s="637" t="s">
        <v>311</v>
      </c>
      <c r="C31" s="638"/>
      <c r="D31" s="638"/>
      <c r="E31" s="638"/>
      <c r="F31" s="638"/>
      <c r="G31" s="638"/>
      <c r="H31" s="638"/>
      <c r="I31" s="638"/>
      <c r="J31" s="638"/>
      <c r="K31" s="638"/>
      <c r="L31" s="638"/>
      <c r="M31" s="638"/>
      <c r="N31" s="638"/>
      <c r="O31" s="638"/>
      <c r="P31" s="638"/>
      <c r="Q31" s="639"/>
      <c r="R31" s="640">
        <v>596961</v>
      </c>
      <c r="S31" s="641"/>
      <c r="T31" s="641"/>
      <c r="U31" s="641"/>
      <c r="V31" s="641"/>
      <c r="W31" s="641"/>
      <c r="X31" s="641"/>
      <c r="Y31" s="642"/>
      <c r="Z31" s="677">
        <v>9.8000000000000007</v>
      </c>
      <c r="AA31" s="677"/>
      <c r="AB31" s="677"/>
      <c r="AC31" s="677"/>
      <c r="AD31" s="678" t="s">
        <v>235</v>
      </c>
      <c r="AE31" s="678"/>
      <c r="AF31" s="678"/>
      <c r="AG31" s="678"/>
      <c r="AH31" s="678"/>
      <c r="AI31" s="678"/>
      <c r="AJ31" s="678"/>
      <c r="AK31" s="678"/>
      <c r="AL31" s="643" t="s">
        <v>175</v>
      </c>
      <c r="AM31" s="644"/>
      <c r="AN31" s="644"/>
      <c r="AO31" s="679"/>
      <c r="AP31" s="714" t="s">
        <v>312</v>
      </c>
      <c r="AQ31" s="715"/>
      <c r="AR31" s="715"/>
      <c r="AS31" s="715"/>
      <c r="AT31" s="720" t="s">
        <v>313</v>
      </c>
      <c r="AU31" s="231"/>
      <c r="AV31" s="231"/>
      <c r="AW31" s="231"/>
      <c r="AX31" s="706" t="s">
        <v>189</v>
      </c>
      <c r="AY31" s="707"/>
      <c r="AZ31" s="707"/>
      <c r="BA31" s="707"/>
      <c r="BB31" s="707"/>
      <c r="BC31" s="707"/>
      <c r="BD31" s="707"/>
      <c r="BE31" s="707"/>
      <c r="BF31" s="708"/>
      <c r="BG31" s="709">
        <v>99</v>
      </c>
      <c r="BH31" s="710"/>
      <c r="BI31" s="710"/>
      <c r="BJ31" s="710"/>
      <c r="BK31" s="710"/>
      <c r="BL31" s="710"/>
      <c r="BM31" s="711">
        <v>96.1</v>
      </c>
      <c r="BN31" s="710"/>
      <c r="BO31" s="710"/>
      <c r="BP31" s="710"/>
      <c r="BQ31" s="712"/>
      <c r="BR31" s="709">
        <v>98.9</v>
      </c>
      <c r="BS31" s="710"/>
      <c r="BT31" s="710"/>
      <c r="BU31" s="710"/>
      <c r="BV31" s="710"/>
      <c r="BW31" s="710"/>
      <c r="BX31" s="711">
        <v>95.6</v>
      </c>
      <c r="BY31" s="710"/>
      <c r="BZ31" s="710"/>
      <c r="CA31" s="710"/>
      <c r="CB31" s="712"/>
      <c r="CD31" s="731"/>
      <c r="CE31" s="732"/>
      <c r="CF31" s="673" t="s">
        <v>314</v>
      </c>
      <c r="CG31" s="674"/>
      <c r="CH31" s="674"/>
      <c r="CI31" s="674"/>
      <c r="CJ31" s="674"/>
      <c r="CK31" s="674"/>
      <c r="CL31" s="674"/>
      <c r="CM31" s="674"/>
      <c r="CN31" s="674"/>
      <c r="CO31" s="674"/>
      <c r="CP31" s="674"/>
      <c r="CQ31" s="675"/>
      <c r="CR31" s="640">
        <v>27856</v>
      </c>
      <c r="CS31" s="659"/>
      <c r="CT31" s="659"/>
      <c r="CU31" s="659"/>
      <c r="CV31" s="659"/>
      <c r="CW31" s="659"/>
      <c r="CX31" s="659"/>
      <c r="CY31" s="660"/>
      <c r="CZ31" s="643">
        <v>0.5</v>
      </c>
      <c r="DA31" s="661"/>
      <c r="DB31" s="661"/>
      <c r="DC31" s="662"/>
      <c r="DD31" s="646">
        <v>27856</v>
      </c>
      <c r="DE31" s="659"/>
      <c r="DF31" s="659"/>
      <c r="DG31" s="659"/>
      <c r="DH31" s="659"/>
      <c r="DI31" s="659"/>
      <c r="DJ31" s="659"/>
      <c r="DK31" s="660"/>
      <c r="DL31" s="646">
        <v>27856</v>
      </c>
      <c r="DM31" s="659"/>
      <c r="DN31" s="659"/>
      <c r="DO31" s="659"/>
      <c r="DP31" s="659"/>
      <c r="DQ31" s="659"/>
      <c r="DR31" s="659"/>
      <c r="DS31" s="659"/>
      <c r="DT31" s="659"/>
      <c r="DU31" s="659"/>
      <c r="DV31" s="660"/>
      <c r="DW31" s="643">
        <v>0.7</v>
      </c>
      <c r="DX31" s="661"/>
      <c r="DY31" s="661"/>
      <c r="DZ31" s="661"/>
      <c r="EA31" s="661"/>
      <c r="EB31" s="661"/>
      <c r="EC31" s="676"/>
    </row>
    <row r="32" spans="2:133" ht="11.25" customHeight="1" x14ac:dyDescent="0.2">
      <c r="B32" s="723" t="s">
        <v>315</v>
      </c>
      <c r="C32" s="724"/>
      <c r="D32" s="724"/>
      <c r="E32" s="724"/>
      <c r="F32" s="724"/>
      <c r="G32" s="724"/>
      <c r="H32" s="724"/>
      <c r="I32" s="724"/>
      <c r="J32" s="724"/>
      <c r="K32" s="724"/>
      <c r="L32" s="724"/>
      <c r="M32" s="724"/>
      <c r="N32" s="724"/>
      <c r="O32" s="724"/>
      <c r="P32" s="724"/>
      <c r="Q32" s="725"/>
      <c r="R32" s="640" t="s">
        <v>246</v>
      </c>
      <c r="S32" s="641"/>
      <c r="T32" s="641"/>
      <c r="U32" s="641"/>
      <c r="V32" s="641"/>
      <c r="W32" s="641"/>
      <c r="X32" s="641"/>
      <c r="Y32" s="642"/>
      <c r="Z32" s="677" t="s">
        <v>175</v>
      </c>
      <c r="AA32" s="677"/>
      <c r="AB32" s="677"/>
      <c r="AC32" s="677"/>
      <c r="AD32" s="678" t="s">
        <v>235</v>
      </c>
      <c r="AE32" s="678"/>
      <c r="AF32" s="678"/>
      <c r="AG32" s="678"/>
      <c r="AH32" s="678"/>
      <c r="AI32" s="678"/>
      <c r="AJ32" s="678"/>
      <c r="AK32" s="678"/>
      <c r="AL32" s="643" t="s">
        <v>235</v>
      </c>
      <c r="AM32" s="644"/>
      <c r="AN32" s="644"/>
      <c r="AO32" s="679"/>
      <c r="AP32" s="716"/>
      <c r="AQ32" s="717"/>
      <c r="AR32" s="717"/>
      <c r="AS32" s="717"/>
      <c r="AT32" s="721"/>
      <c r="AU32" s="230" t="s">
        <v>316</v>
      </c>
      <c r="AV32" s="230"/>
      <c r="AW32" s="230"/>
      <c r="AX32" s="637" t="s">
        <v>317</v>
      </c>
      <c r="AY32" s="638"/>
      <c r="AZ32" s="638"/>
      <c r="BA32" s="638"/>
      <c r="BB32" s="638"/>
      <c r="BC32" s="638"/>
      <c r="BD32" s="638"/>
      <c r="BE32" s="638"/>
      <c r="BF32" s="639"/>
      <c r="BG32" s="713">
        <v>98.9</v>
      </c>
      <c r="BH32" s="659"/>
      <c r="BI32" s="659"/>
      <c r="BJ32" s="659"/>
      <c r="BK32" s="659"/>
      <c r="BL32" s="659"/>
      <c r="BM32" s="644">
        <v>96.2</v>
      </c>
      <c r="BN32" s="705"/>
      <c r="BO32" s="705"/>
      <c r="BP32" s="705"/>
      <c r="BQ32" s="683"/>
      <c r="BR32" s="713">
        <v>98.7</v>
      </c>
      <c r="BS32" s="659"/>
      <c r="BT32" s="659"/>
      <c r="BU32" s="659"/>
      <c r="BV32" s="659"/>
      <c r="BW32" s="659"/>
      <c r="BX32" s="644">
        <v>95.2</v>
      </c>
      <c r="BY32" s="705"/>
      <c r="BZ32" s="705"/>
      <c r="CA32" s="705"/>
      <c r="CB32" s="683"/>
      <c r="CD32" s="733"/>
      <c r="CE32" s="734"/>
      <c r="CF32" s="673" t="s">
        <v>318</v>
      </c>
      <c r="CG32" s="674"/>
      <c r="CH32" s="674"/>
      <c r="CI32" s="674"/>
      <c r="CJ32" s="674"/>
      <c r="CK32" s="674"/>
      <c r="CL32" s="674"/>
      <c r="CM32" s="674"/>
      <c r="CN32" s="674"/>
      <c r="CO32" s="674"/>
      <c r="CP32" s="674"/>
      <c r="CQ32" s="675"/>
      <c r="CR32" s="640">
        <v>39</v>
      </c>
      <c r="CS32" s="641"/>
      <c r="CT32" s="641"/>
      <c r="CU32" s="641"/>
      <c r="CV32" s="641"/>
      <c r="CW32" s="641"/>
      <c r="CX32" s="641"/>
      <c r="CY32" s="642"/>
      <c r="CZ32" s="643">
        <v>0</v>
      </c>
      <c r="DA32" s="661"/>
      <c r="DB32" s="661"/>
      <c r="DC32" s="662"/>
      <c r="DD32" s="646">
        <v>39</v>
      </c>
      <c r="DE32" s="641"/>
      <c r="DF32" s="641"/>
      <c r="DG32" s="641"/>
      <c r="DH32" s="641"/>
      <c r="DI32" s="641"/>
      <c r="DJ32" s="641"/>
      <c r="DK32" s="642"/>
      <c r="DL32" s="646">
        <v>39</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2">
      <c r="B33" s="637" t="s">
        <v>319</v>
      </c>
      <c r="C33" s="638"/>
      <c r="D33" s="638"/>
      <c r="E33" s="638"/>
      <c r="F33" s="638"/>
      <c r="G33" s="638"/>
      <c r="H33" s="638"/>
      <c r="I33" s="638"/>
      <c r="J33" s="638"/>
      <c r="K33" s="638"/>
      <c r="L33" s="638"/>
      <c r="M33" s="638"/>
      <c r="N33" s="638"/>
      <c r="O33" s="638"/>
      <c r="P33" s="638"/>
      <c r="Q33" s="639"/>
      <c r="R33" s="640">
        <v>350178</v>
      </c>
      <c r="S33" s="641"/>
      <c r="T33" s="641"/>
      <c r="U33" s="641"/>
      <c r="V33" s="641"/>
      <c r="W33" s="641"/>
      <c r="X33" s="641"/>
      <c r="Y33" s="642"/>
      <c r="Z33" s="677">
        <v>5.8</v>
      </c>
      <c r="AA33" s="677"/>
      <c r="AB33" s="677"/>
      <c r="AC33" s="677"/>
      <c r="AD33" s="678" t="s">
        <v>235</v>
      </c>
      <c r="AE33" s="678"/>
      <c r="AF33" s="678"/>
      <c r="AG33" s="678"/>
      <c r="AH33" s="678"/>
      <c r="AI33" s="678"/>
      <c r="AJ33" s="678"/>
      <c r="AK33" s="678"/>
      <c r="AL33" s="643" t="s">
        <v>175</v>
      </c>
      <c r="AM33" s="644"/>
      <c r="AN33" s="644"/>
      <c r="AO33" s="679"/>
      <c r="AP33" s="718"/>
      <c r="AQ33" s="719"/>
      <c r="AR33" s="719"/>
      <c r="AS33" s="719"/>
      <c r="AT33" s="722"/>
      <c r="AU33" s="232"/>
      <c r="AV33" s="232"/>
      <c r="AW33" s="232"/>
      <c r="AX33" s="621" t="s">
        <v>320</v>
      </c>
      <c r="AY33" s="622"/>
      <c r="AZ33" s="622"/>
      <c r="BA33" s="622"/>
      <c r="BB33" s="622"/>
      <c r="BC33" s="622"/>
      <c r="BD33" s="622"/>
      <c r="BE33" s="622"/>
      <c r="BF33" s="623"/>
      <c r="BG33" s="704">
        <v>99</v>
      </c>
      <c r="BH33" s="625"/>
      <c r="BI33" s="625"/>
      <c r="BJ33" s="625"/>
      <c r="BK33" s="625"/>
      <c r="BL33" s="625"/>
      <c r="BM33" s="668">
        <v>95.8</v>
      </c>
      <c r="BN33" s="625"/>
      <c r="BO33" s="625"/>
      <c r="BP33" s="625"/>
      <c r="BQ33" s="689"/>
      <c r="BR33" s="704">
        <v>98.9</v>
      </c>
      <c r="BS33" s="625"/>
      <c r="BT33" s="625"/>
      <c r="BU33" s="625"/>
      <c r="BV33" s="625"/>
      <c r="BW33" s="625"/>
      <c r="BX33" s="668">
        <v>95.7</v>
      </c>
      <c r="BY33" s="625"/>
      <c r="BZ33" s="625"/>
      <c r="CA33" s="625"/>
      <c r="CB33" s="689"/>
      <c r="CD33" s="673" t="s">
        <v>321</v>
      </c>
      <c r="CE33" s="674"/>
      <c r="CF33" s="674"/>
      <c r="CG33" s="674"/>
      <c r="CH33" s="674"/>
      <c r="CI33" s="674"/>
      <c r="CJ33" s="674"/>
      <c r="CK33" s="674"/>
      <c r="CL33" s="674"/>
      <c r="CM33" s="674"/>
      <c r="CN33" s="674"/>
      <c r="CO33" s="674"/>
      <c r="CP33" s="674"/>
      <c r="CQ33" s="675"/>
      <c r="CR33" s="640">
        <v>2817058</v>
      </c>
      <c r="CS33" s="659"/>
      <c r="CT33" s="659"/>
      <c r="CU33" s="659"/>
      <c r="CV33" s="659"/>
      <c r="CW33" s="659"/>
      <c r="CX33" s="659"/>
      <c r="CY33" s="660"/>
      <c r="CZ33" s="643">
        <v>49.9</v>
      </c>
      <c r="DA33" s="661"/>
      <c r="DB33" s="661"/>
      <c r="DC33" s="662"/>
      <c r="DD33" s="646">
        <v>2417884</v>
      </c>
      <c r="DE33" s="659"/>
      <c r="DF33" s="659"/>
      <c r="DG33" s="659"/>
      <c r="DH33" s="659"/>
      <c r="DI33" s="659"/>
      <c r="DJ33" s="659"/>
      <c r="DK33" s="660"/>
      <c r="DL33" s="646">
        <v>1682452</v>
      </c>
      <c r="DM33" s="659"/>
      <c r="DN33" s="659"/>
      <c r="DO33" s="659"/>
      <c r="DP33" s="659"/>
      <c r="DQ33" s="659"/>
      <c r="DR33" s="659"/>
      <c r="DS33" s="659"/>
      <c r="DT33" s="659"/>
      <c r="DU33" s="659"/>
      <c r="DV33" s="660"/>
      <c r="DW33" s="643">
        <v>41.3</v>
      </c>
      <c r="DX33" s="661"/>
      <c r="DY33" s="661"/>
      <c r="DZ33" s="661"/>
      <c r="EA33" s="661"/>
      <c r="EB33" s="661"/>
      <c r="EC33" s="676"/>
    </row>
    <row r="34" spans="2:133" ht="11.25" customHeight="1" x14ac:dyDescent="0.2">
      <c r="B34" s="637" t="s">
        <v>322</v>
      </c>
      <c r="C34" s="638"/>
      <c r="D34" s="638"/>
      <c r="E34" s="638"/>
      <c r="F34" s="638"/>
      <c r="G34" s="638"/>
      <c r="H34" s="638"/>
      <c r="I34" s="638"/>
      <c r="J34" s="638"/>
      <c r="K34" s="638"/>
      <c r="L34" s="638"/>
      <c r="M34" s="638"/>
      <c r="N34" s="638"/>
      <c r="O34" s="638"/>
      <c r="P34" s="638"/>
      <c r="Q34" s="639"/>
      <c r="R34" s="640">
        <v>6328</v>
      </c>
      <c r="S34" s="641"/>
      <c r="T34" s="641"/>
      <c r="U34" s="641"/>
      <c r="V34" s="641"/>
      <c r="W34" s="641"/>
      <c r="X34" s="641"/>
      <c r="Y34" s="642"/>
      <c r="Z34" s="677">
        <v>0.1</v>
      </c>
      <c r="AA34" s="677"/>
      <c r="AB34" s="677"/>
      <c r="AC34" s="677"/>
      <c r="AD34" s="678" t="s">
        <v>175</v>
      </c>
      <c r="AE34" s="678"/>
      <c r="AF34" s="678"/>
      <c r="AG34" s="678"/>
      <c r="AH34" s="678"/>
      <c r="AI34" s="678"/>
      <c r="AJ34" s="678"/>
      <c r="AK34" s="678"/>
      <c r="AL34" s="643" t="s">
        <v>235</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323</v>
      </c>
      <c r="CE34" s="674"/>
      <c r="CF34" s="674"/>
      <c r="CG34" s="674"/>
      <c r="CH34" s="674"/>
      <c r="CI34" s="674"/>
      <c r="CJ34" s="674"/>
      <c r="CK34" s="674"/>
      <c r="CL34" s="674"/>
      <c r="CM34" s="674"/>
      <c r="CN34" s="674"/>
      <c r="CO34" s="674"/>
      <c r="CP34" s="674"/>
      <c r="CQ34" s="675"/>
      <c r="CR34" s="640">
        <v>1152561</v>
      </c>
      <c r="CS34" s="641"/>
      <c r="CT34" s="641"/>
      <c r="CU34" s="641"/>
      <c r="CV34" s="641"/>
      <c r="CW34" s="641"/>
      <c r="CX34" s="641"/>
      <c r="CY34" s="642"/>
      <c r="CZ34" s="643">
        <v>20.399999999999999</v>
      </c>
      <c r="DA34" s="661"/>
      <c r="DB34" s="661"/>
      <c r="DC34" s="662"/>
      <c r="DD34" s="646">
        <v>928238</v>
      </c>
      <c r="DE34" s="641"/>
      <c r="DF34" s="641"/>
      <c r="DG34" s="641"/>
      <c r="DH34" s="641"/>
      <c r="DI34" s="641"/>
      <c r="DJ34" s="641"/>
      <c r="DK34" s="642"/>
      <c r="DL34" s="646">
        <v>839076</v>
      </c>
      <c r="DM34" s="641"/>
      <c r="DN34" s="641"/>
      <c r="DO34" s="641"/>
      <c r="DP34" s="641"/>
      <c r="DQ34" s="641"/>
      <c r="DR34" s="641"/>
      <c r="DS34" s="641"/>
      <c r="DT34" s="641"/>
      <c r="DU34" s="641"/>
      <c r="DV34" s="642"/>
      <c r="DW34" s="643">
        <v>20.6</v>
      </c>
      <c r="DX34" s="661"/>
      <c r="DY34" s="661"/>
      <c r="DZ34" s="661"/>
      <c r="EA34" s="661"/>
      <c r="EB34" s="661"/>
      <c r="EC34" s="676"/>
    </row>
    <row r="35" spans="2:133" ht="11.25" customHeight="1" x14ac:dyDescent="0.2">
      <c r="B35" s="637" t="s">
        <v>324</v>
      </c>
      <c r="C35" s="638"/>
      <c r="D35" s="638"/>
      <c r="E35" s="638"/>
      <c r="F35" s="638"/>
      <c r="G35" s="638"/>
      <c r="H35" s="638"/>
      <c r="I35" s="638"/>
      <c r="J35" s="638"/>
      <c r="K35" s="638"/>
      <c r="L35" s="638"/>
      <c r="M35" s="638"/>
      <c r="N35" s="638"/>
      <c r="O35" s="638"/>
      <c r="P35" s="638"/>
      <c r="Q35" s="639"/>
      <c r="R35" s="640">
        <v>3292</v>
      </c>
      <c r="S35" s="641"/>
      <c r="T35" s="641"/>
      <c r="U35" s="641"/>
      <c r="V35" s="641"/>
      <c r="W35" s="641"/>
      <c r="X35" s="641"/>
      <c r="Y35" s="642"/>
      <c r="Z35" s="677">
        <v>0.1</v>
      </c>
      <c r="AA35" s="677"/>
      <c r="AB35" s="677"/>
      <c r="AC35" s="677"/>
      <c r="AD35" s="678" t="s">
        <v>137</v>
      </c>
      <c r="AE35" s="678"/>
      <c r="AF35" s="678"/>
      <c r="AG35" s="678"/>
      <c r="AH35" s="678"/>
      <c r="AI35" s="678"/>
      <c r="AJ35" s="678"/>
      <c r="AK35" s="678"/>
      <c r="AL35" s="643" t="s">
        <v>175</v>
      </c>
      <c r="AM35" s="644"/>
      <c r="AN35" s="644"/>
      <c r="AO35" s="679"/>
      <c r="AP35" s="235"/>
      <c r="AQ35" s="701" t="s">
        <v>325</v>
      </c>
      <c r="AR35" s="702"/>
      <c r="AS35" s="702"/>
      <c r="AT35" s="702"/>
      <c r="AU35" s="702"/>
      <c r="AV35" s="702"/>
      <c r="AW35" s="702"/>
      <c r="AX35" s="702"/>
      <c r="AY35" s="702"/>
      <c r="AZ35" s="702"/>
      <c r="BA35" s="702"/>
      <c r="BB35" s="702"/>
      <c r="BC35" s="702"/>
      <c r="BD35" s="702"/>
      <c r="BE35" s="702"/>
      <c r="BF35" s="703"/>
      <c r="BG35" s="701" t="s">
        <v>326</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327</v>
      </c>
      <c r="CE35" s="674"/>
      <c r="CF35" s="674"/>
      <c r="CG35" s="674"/>
      <c r="CH35" s="674"/>
      <c r="CI35" s="674"/>
      <c r="CJ35" s="674"/>
      <c r="CK35" s="674"/>
      <c r="CL35" s="674"/>
      <c r="CM35" s="674"/>
      <c r="CN35" s="674"/>
      <c r="CO35" s="674"/>
      <c r="CP35" s="674"/>
      <c r="CQ35" s="675"/>
      <c r="CR35" s="640">
        <v>15110</v>
      </c>
      <c r="CS35" s="659"/>
      <c r="CT35" s="659"/>
      <c r="CU35" s="659"/>
      <c r="CV35" s="659"/>
      <c r="CW35" s="659"/>
      <c r="CX35" s="659"/>
      <c r="CY35" s="660"/>
      <c r="CZ35" s="643">
        <v>0.3</v>
      </c>
      <c r="DA35" s="661"/>
      <c r="DB35" s="661"/>
      <c r="DC35" s="662"/>
      <c r="DD35" s="646">
        <v>14660</v>
      </c>
      <c r="DE35" s="659"/>
      <c r="DF35" s="659"/>
      <c r="DG35" s="659"/>
      <c r="DH35" s="659"/>
      <c r="DI35" s="659"/>
      <c r="DJ35" s="659"/>
      <c r="DK35" s="660"/>
      <c r="DL35" s="646">
        <v>14660</v>
      </c>
      <c r="DM35" s="659"/>
      <c r="DN35" s="659"/>
      <c r="DO35" s="659"/>
      <c r="DP35" s="659"/>
      <c r="DQ35" s="659"/>
      <c r="DR35" s="659"/>
      <c r="DS35" s="659"/>
      <c r="DT35" s="659"/>
      <c r="DU35" s="659"/>
      <c r="DV35" s="660"/>
      <c r="DW35" s="643">
        <v>0.4</v>
      </c>
      <c r="DX35" s="661"/>
      <c r="DY35" s="661"/>
      <c r="DZ35" s="661"/>
      <c r="EA35" s="661"/>
      <c r="EB35" s="661"/>
      <c r="EC35" s="676"/>
    </row>
    <row r="36" spans="2:133" ht="11.25" customHeight="1" x14ac:dyDescent="0.2">
      <c r="B36" s="637" t="s">
        <v>328</v>
      </c>
      <c r="C36" s="638"/>
      <c r="D36" s="638"/>
      <c r="E36" s="638"/>
      <c r="F36" s="638"/>
      <c r="G36" s="638"/>
      <c r="H36" s="638"/>
      <c r="I36" s="638"/>
      <c r="J36" s="638"/>
      <c r="K36" s="638"/>
      <c r="L36" s="638"/>
      <c r="M36" s="638"/>
      <c r="N36" s="638"/>
      <c r="O36" s="638"/>
      <c r="P36" s="638"/>
      <c r="Q36" s="639"/>
      <c r="R36" s="640">
        <v>142233</v>
      </c>
      <c r="S36" s="641"/>
      <c r="T36" s="641"/>
      <c r="U36" s="641"/>
      <c r="V36" s="641"/>
      <c r="W36" s="641"/>
      <c r="X36" s="641"/>
      <c r="Y36" s="642"/>
      <c r="Z36" s="677">
        <v>2.2999999999999998</v>
      </c>
      <c r="AA36" s="677"/>
      <c r="AB36" s="677"/>
      <c r="AC36" s="677"/>
      <c r="AD36" s="678" t="s">
        <v>175</v>
      </c>
      <c r="AE36" s="678"/>
      <c r="AF36" s="678"/>
      <c r="AG36" s="678"/>
      <c r="AH36" s="678"/>
      <c r="AI36" s="678"/>
      <c r="AJ36" s="678"/>
      <c r="AK36" s="678"/>
      <c r="AL36" s="643" t="s">
        <v>175</v>
      </c>
      <c r="AM36" s="644"/>
      <c r="AN36" s="644"/>
      <c r="AO36" s="679"/>
      <c r="AP36" s="235"/>
      <c r="AQ36" s="692" t="s">
        <v>329</v>
      </c>
      <c r="AR36" s="693"/>
      <c r="AS36" s="693"/>
      <c r="AT36" s="693"/>
      <c r="AU36" s="693"/>
      <c r="AV36" s="693"/>
      <c r="AW36" s="693"/>
      <c r="AX36" s="693"/>
      <c r="AY36" s="694"/>
      <c r="AZ36" s="695">
        <v>874239</v>
      </c>
      <c r="BA36" s="696"/>
      <c r="BB36" s="696"/>
      <c r="BC36" s="696"/>
      <c r="BD36" s="696"/>
      <c r="BE36" s="696"/>
      <c r="BF36" s="697"/>
      <c r="BG36" s="698" t="s">
        <v>330</v>
      </c>
      <c r="BH36" s="699"/>
      <c r="BI36" s="699"/>
      <c r="BJ36" s="699"/>
      <c r="BK36" s="699"/>
      <c r="BL36" s="699"/>
      <c r="BM36" s="699"/>
      <c r="BN36" s="699"/>
      <c r="BO36" s="699"/>
      <c r="BP36" s="699"/>
      <c r="BQ36" s="699"/>
      <c r="BR36" s="699"/>
      <c r="BS36" s="699"/>
      <c r="BT36" s="699"/>
      <c r="BU36" s="700"/>
      <c r="BV36" s="695">
        <v>54985</v>
      </c>
      <c r="BW36" s="696"/>
      <c r="BX36" s="696"/>
      <c r="BY36" s="696"/>
      <c r="BZ36" s="696"/>
      <c r="CA36" s="696"/>
      <c r="CB36" s="697"/>
      <c r="CD36" s="673" t="s">
        <v>331</v>
      </c>
      <c r="CE36" s="674"/>
      <c r="CF36" s="674"/>
      <c r="CG36" s="674"/>
      <c r="CH36" s="674"/>
      <c r="CI36" s="674"/>
      <c r="CJ36" s="674"/>
      <c r="CK36" s="674"/>
      <c r="CL36" s="674"/>
      <c r="CM36" s="674"/>
      <c r="CN36" s="674"/>
      <c r="CO36" s="674"/>
      <c r="CP36" s="674"/>
      <c r="CQ36" s="675"/>
      <c r="CR36" s="640">
        <v>691565</v>
      </c>
      <c r="CS36" s="641"/>
      <c r="CT36" s="641"/>
      <c r="CU36" s="641"/>
      <c r="CV36" s="641"/>
      <c r="CW36" s="641"/>
      <c r="CX36" s="641"/>
      <c r="CY36" s="642"/>
      <c r="CZ36" s="643">
        <v>12.2</v>
      </c>
      <c r="DA36" s="661"/>
      <c r="DB36" s="661"/>
      <c r="DC36" s="662"/>
      <c r="DD36" s="646">
        <v>601818</v>
      </c>
      <c r="DE36" s="641"/>
      <c r="DF36" s="641"/>
      <c r="DG36" s="641"/>
      <c r="DH36" s="641"/>
      <c r="DI36" s="641"/>
      <c r="DJ36" s="641"/>
      <c r="DK36" s="642"/>
      <c r="DL36" s="646">
        <v>460359</v>
      </c>
      <c r="DM36" s="641"/>
      <c r="DN36" s="641"/>
      <c r="DO36" s="641"/>
      <c r="DP36" s="641"/>
      <c r="DQ36" s="641"/>
      <c r="DR36" s="641"/>
      <c r="DS36" s="641"/>
      <c r="DT36" s="641"/>
      <c r="DU36" s="641"/>
      <c r="DV36" s="642"/>
      <c r="DW36" s="643">
        <v>11.3</v>
      </c>
      <c r="DX36" s="661"/>
      <c r="DY36" s="661"/>
      <c r="DZ36" s="661"/>
      <c r="EA36" s="661"/>
      <c r="EB36" s="661"/>
      <c r="EC36" s="676"/>
    </row>
    <row r="37" spans="2:133" ht="11.25" customHeight="1" x14ac:dyDescent="0.2">
      <c r="B37" s="637" t="s">
        <v>332</v>
      </c>
      <c r="C37" s="638"/>
      <c r="D37" s="638"/>
      <c r="E37" s="638"/>
      <c r="F37" s="638"/>
      <c r="G37" s="638"/>
      <c r="H37" s="638"/>
      <c r="I37" s="638"/>
      <c r="J37" s="638"/>
      <c r="K37" s="638"/>
      <c r="L37" s="638"/>
      <c r="M37" s="638"/>
      <c r="N37" s="638"/>
      <c r="O37" s="638"/>
      <c r="P37" s="638"/>
      <c r="Q37" s="639"/>
      <c r="R37" s="640">
        <v>201816</v>
      </c>
      <c r="S37" s="641"/>
      <c r="T37" s="641"/>
      <c r="U37" s="641"/>
      <c r="V37" s="641"/>
      <c r="W37" s="641"/>
      <c r="X37" s="641"/>
      <c r="Y37" s="642"/>
      <c r="Z37" s="677">
        <v>3.3</v>
      </c>
      <c r="AA37" s="677"/>
      <c r="AB37" s="677"/>
      <c r="AC37" s="677"/>
      <c r="AD37" s="678" t="s">
        <v>235</v>
      </c>
      <c r="AE37" s="678"/>
      <c r="AF37" s="678"/>
      <c r="AG37" s="678"/>
      <c r="AH37" s="678"/>
      <c r="AI37" s="678"/>
      <c r="AJ37" s="678"/>
      <c r="AK37" s="678"/>
      <c r="AL37" s="643" t="s">
        <v>137</v>
      </c>
      <c r="AM37" s="644"/>
      <c r="AN37" s="644"/>
      <c r="AO37" s="679"/>
      <c r="AQ37" s="680" t="s">
        <v>333</v>
      </c>
      <c r="AR37" s="681"/>
      <c r="AS37" s="681"/>
      <c r="AT37" s="681"/>
      <c r="AU37" s="681"/>
      <c r="AV37" s="681"/>
      <c r="AW37" s="681"/>
      <c r="AX37" s="681"/>
      <c r="AY37" s="682"/>
      <c r="AZ37" s="640">
        <v>422000</v>
      </c>
      <c r="BA37" s="641"/>
      <c r="BB37" s="641"/>
      <c r="BC37" s="641"/>
      <c r="BD37" s="659"/>
      <c r="BE37" s="659"/>
      <c r="BF37" s="683"/>
      <c r="BG37" s="673" t="s">
        <v>334</v>
      </c>
      <c r="BH37" s="674"/>
      <c r="BI37" s="674"/>
      <c r="BJ37" s="674"/>
      <c r="BK37" s="674"/>
      <c r="BL37" s="674"/>
      <c r="BM37" s="674"/>
      <c r="BN37" s="674"/>
      <c r="BO37" s="674"/>
      <c r="BP37" s="674"/>
      <c r="BQ37" s="674"/>
      <c r="BR37" s="674"/>
      <c r="BS37" s="674"/>
      <c r="BT37" s="674"/>
      <c r="BU37" s="675"/>
      <c r="BV37" s="640">
        <v>50216</v>
      </c>
      <c r="BW37" s="641"/>
      <c r="BX37" s="641"/>
      <c r="BY37" s="641"/>
      <c r="BZ37" s="641"/>
      <c r="CA37" s="641"/>
      <c r="CB37" s="684"/>
      <c r="CD37" s="673" t="s">
        <v>335</v>
      </c>
      <c r="CE37" s="674"/>
      <c r="CF37" s="674"/>
      <c r="CG37" s="674"/>
      <c r="CH37" s="674"/>
      <c r="CI37" s="674"/>
      <c r="CJ37" s="674"/>
      <c r="CK37" s="674"/>
      <c r="CL37" s="674"/>
      <c r="CM37" s="674"/>
      <c r="CN37" s="674"/>
      <c r="CO37" s="674"/>
      <c r="CP37" s="674"/>
      <c r="CQ37" s="675"/>
      <c r="CR37" s="640">
        <v>376903</v>
      </c>
      <c r="CS37" s="659"/>
      <c r="CT37" s="659"/>
      <c r="CU37" s="659"/>
      <c r="CV37" s="659"/>
      <c r="CW37" s="659"/>
      <c r="CX37" s="659"/>
      <c r="CY37" s="660"/>
      <c r="CZ37" s="643">
        <v>6.7</v>
      </c>
      <c r="DA37" s="661"/>
      <c r="DB37" s="661"/>
      <c r="DC37" s="662"/>
      <c r="DD37" s="646">
        <v>359078</v>
      </c>
      <c r="DE37" s="659"/>
      <c r="DF37" s="659"/>
      <c r="DG37" s="659"/>
      <c r="DH37" s="659"/>
      <c r="DI37" s="659"/>
      <c r="DJ37" s="659"/>
      <c r="DK37" s="660"/>
      <c r="DL37" s="646">
        <v>308183</v>
      </c>
      <c r="DM37" s="659"/>
      <c r="DN37" s="659"/>
      <c r="DO37" s="659"/>
      <c r="DP37" s="659"/>
      <c r="DQ37" s="659"/>
      <c r="DR37" s="659"/>
      <c r="DS37" s="659"/>
      <c r="DT37" s="659"/>
      <c r="DU37" s="659"/>
      <c r="DV37" s="660"/>
      <c r="DW37" s="643">
        <v>7.6</v>
      </c>
      <c r="DX37" s="661"/>
      <c r="DY37" s="661"/>
      <c r="DZ37" s="661"/>
      <c r="EA37" s="661"/>
      <c r="EB37" s="661"/>
      <c r="EC37" s="676"/>
    </row>
    <row r="38" spans="2:133" ht="11.25" customHeight="1" x14ac:dyDescent="0.2">
      <c r="B38" s="637" t="s">
        <v>336</v>
      </c>
      <c r="C38" s="638"/>
      <c r="D38" s="638"/>
      <c r="E38" s="638"/>
      <c r="F38" s="638"/>
      <c r="G38" s="638"/>
      <c r="H38" s="638"/>
      <c r="I38" s="638"/>
      <c r="J38" s="638"/>
      <c r="K38" s="638"/>
      <c r="L38" s="638"/>
      <c r="M38" s="638"/>
      <c r="N38" s="638"/>
      <c r="O38" s="638"/>
      <c r="P38" s="638"/>
      <c r="Q38" s="639"/>
      <c r="R38" s="640">
        <v>142675</v>
      </c>
      <c r="S38" s="641"/>
      <c r="T38" s="641"/>
      <c r="U38" s="641"/>
      <c r="V38" s="641"/>
      <c r="W38" s="641"/>
      <c r="X38" s="641"/>
      <c r="Y38" s="642"/>
      <c r="Z38" s="677">
        <v>2.4</v>
      </c>
      <c r="AA38" s="677"/>
      <c r="AB38" s="677"/>
      <c r="AC38" s="677"/>
      <c r="AD38" s="678">
        <v>8</v>
      </c>
      <c r="AE38" s="678"/>
      <c r="AF38" s="678"/>
      <c r="AG38" s="678"/>
      <c r="AH38" s="678"/>
      <c r="AI38" s="678"/>
      <c r="AJ38" s="678"/>
      <c r="AK38" s="678"/>
      <c r="AL38" s="643">
        <v>0</v>
      </c>
      <c r="AM38" s="644"/>
      <c r="AN38" s="644"/>
      <c r="AO38" s="679"/>
      <c r="AQ38" s="680" t="s">
        <v>337</v>
      </c>
      <c r="AR38" s="681"/>
      <c r="AS38" s="681"/>
      <c r="AT38" s="681"/>
      <c r="AU38" s="681"/>
      <c r="AV38" s="681"/>
      <c r="AW38" s="681"/>
      <c r="AX38" s="681"/>
      <c r="AY38" s="682"/>
      <c r="AZ38" s="640">
        <v>5042</v>
      </c>
      <c r="BA38" s="641"/>
      <c r="BB38" s="641"/>
      <c r="BC38" s="641"/>
      <c r="BD38" s="659"/>
      <c r="BE38" s="659"/>
      <c r="BF38" s="683"/>
      <c r="BG38" s="673" t="s">
        <v>338</v>
      </c>
      <c r="BH38" s="674"/>
      <c r="BI38" s="674"/>
      <c r="BJ38" s="674"/>
      <c r="BK38" s="674"/>
      <c r="BL38" s="674"/>
      <c r="BM38" s="674"/>
      <c r="BN38" s="674"/>
      <c r="BO38" s="674"/>
      <c r="BP38" s="674"/>
      <c r="BQ38" s="674"/>
      <c r="BR38" s="674"/>
      <c r="BS38" s="674"/>
      <c r="BT38" s="674"/>
      <c r="BU38" s="675"/>
      <c r="BV38" s="640">
        <v>1845</v>
      </c>
      <c r="BW38" s="641"/>
      <c r="BX38" s="641"/>
      <c r="BY38" s="641"/>
      <c r="BZ38" s="641"/>
      <c r="CA38" s="641"/>
      <c r="CB38" s="684"/>
      <c r="CD38" s="673" t="s">
        <v>339</v>
      </c>
      <c r="CE38" s="674"/>
      <c r="CF38" s="674"/>
      <c r="CG38" s="674"/>
      <c r="CH38" s="674"/>
      <c r="CI38" s="674"/>
      <c r="CJ38" s="674"/>
      <c r="CK38" s="674"/>
      <c r="CL38" s="674"/>
      <c r="CM38" s="674"/>
      <c r="CN38" s="674"/>
      <c r="CO38" s="674"/>
      <c r="CP38" s="674"/>
      <c r="CQ38" s="675"/>
      <c r="CR38" s="640">
        <v>873176</v>
      </c>
      <c r="CS38" s="641"/>
      <c r="CT38" s="641"/>
      <c r="CU38" s="641"/>
      <c r="CV38" s="641"/>
      <c r="CW38" s="641"/>
      <c r="CX38" s="641"/>
      <c r="CY38" s="642"/>
      <c r="CZ38" s="643">
        <v>15.5</v>
      </c>
      <c r="DA38" s="661"/>
      <c r="DB38" s="661"/>
      <c r="DC38" s="662"/>
      <c r="DD38" s="646">
        <v>790357</v>
      </c>
      <c r="DE38" s="641"/>
      <c r="DF38" s="641"/>
      <c r="DG38" s="641"/>
      <c r="DH38" s="641"/>
      <c r="DI38" s="641"/>
      <c r="DJ38" s="641"/>
      <c r="DK38" s="642"/>
      <c r="DL38" s="646">
        <v>368357</v>
      </c>
      <c r="DM38" s="641"/>
      <c r="DN38" s="641"/>
      <c r="DO38" s="641"/>
      <c r="DP38" s="641"/>
      <c r="DQ38" s="641"/>
      <c r="DR38" s="641"/>
      <c r="DS38" s="641"/>
      <c r="DT38" s="641"/>
      <c r="DU38" s="641"/>
      <c r="DV38" s="642"/>
      <c r="DW38" s="643">
        <v>9</v>
      </c>
      <c r="DX38" s="661"/>
      <c r="DY38" s="661"/>
      <c r="DZ38" s="661"/>
      <c r="EA38" s="661"/>
      <c r="EB38" s="661"/>
      <c r="EC38" s="676"/>
    </row>
    <row r="39" spans="2:133" ht="11.25" customHeight="1" x14ac:dyDescent="0.2">
      <c r="B39" s="637" t="s">
        <v>340</v>
      </c>
      <c r="C39" s="638"/>
      <c r="D39" s="638"/>
      <c r="E39" s="638"/>
      <c r="F39" s="638"/>
      <c r="G39" s="638"/>
      <c r="H39" s="638"/>
      <c r="I39" s="638"/>
      <c r="J39" s="638"/>
      <c r="K39" s="638"/>
      <c r="L39" s="638"/>
      <c r="M39" s="638"/>
      <c r="N39" s="638"/>
      <c r="O39" s="638"/>
      <c r="P39" s="638"/>
      <c r="Q39" s="639"/>
      <c r="R39" s="640">
        <v>457500</v>
      </c>
      <c r="S39" s="641"/>
      <c r="T39" s="641"/>
      <c r="U39" s="641"/>
      <c r="V39" s="641"/>
      <c r="W39" s="641"/>
      <c r="X39" s="641"/>
      <c r="Y39" s="642"/>
      <c r="Z39" s="677">
        <v>7.5</v>
      </c>
      <c r="AA39" s="677"/>
      <c r="AB39" s="677"/>
      <c r="AC39" s="677"/>
      <c r="AD39" s="678" t="s">
        <v>175</v>
      </c>
      <c r="AE39" s="678"/>
      <c r="AF39" s="678"/>
      <c r="AG39" s="678"/>
      <c r="AH39" s="678"/>
      <c r="AI39" s="678"/>
      <c r="AJ39" s="678"/>
      <c r="AK39" s="678"/>
      <c r="AL39" s="643" t="s">
        <v>175</v>
      </c>
      <c r="AM39" s="644"/>
      <c r="AN39" s="644"/>
      <c r="AO39" s="679"/>
      <c r="AQ39" s="680" t="s">
        <v>341</v>
      </c>
      <c r="AR39" s="681"/>
      <c r="AS39" s="681"/>
      <c r="AT39" s="681"/>
      <c r="AU39" s="681"/>
      <c r="AV39" s="681"/>
      <c r="AW39" s="681"/>
      <c r="AX39" s="681"/>
      <c r="AY39" s="682"/>
      <c r="AZ39" s="640">
        <v>1063</v>
      </c>
      <c r="BA39" s="641"/>
      <c r="BB39" s="641"/>
      <c r="BC39" s="641"/>
      <c r="BD39" s="659"/>
      <c r="BE39" s="659"/>
      <c r="BF39" s="683"/>
      <c r="BG39" s="673" t="s">
        <v>342</v>
      </c>
      <c r="BH39" s="674"/>
      <c r="BI39" s="674"/>
      <c r="BJ39" s="674"/>
      <c r="BK39" s="674"/>
      <c r="BL39" s="674"/>
      <c r="BM39" s="674"/>
      <c r="BN39" s="674"/>
      <c r="BO39" s="674"/>
      <c r="BP39" s="674"/>
      <c r="BQ39" s="674"/>
      <c r="BR39" s="674"/>
      <c r="BS39" s="674"/>
      <c r="BT39" s="674"/>
      <c r="BU39" s="675"/>
      <c r="BV39" s="640">
        <v>3049</v>
      </c>
      <c r="BW39" s="641"/>
      <c r="BX39" s="641"/>
      <c r="BY39" s="641"/>
      <c r="BZ39" s="641"/>
      <c r="CA39" s="641"/>
      <c r="CB39" s="684"/>
      <c r="CD39" s="673" t="s">
        <v>343</v>
      </c>
      <c r="CE39" s="674"/>
      <c r="CF39" s="674"/>
      <c r="CG39" s="674"/>
      <c r="CH39" s="674"/>
      <c r="CI39" s="674"/>
      <c r="CJ39" s="674"/>
      <c r="CK39" s="674"/>
      <c r="CL39" s="674"/>
      <c r="CM39" s="674"/>
      <c r="CN39" s="674"/>
      <c r="CO39" s="674"/>
      <c r="CP39" s="674"/>
      <c r="CQ39" s="675"/>
      <c r="CR39" s="640">
        <v>84646</v>
      </c>
      <c r="CS39" s="659"/>
      <c r="CT39" s="659"/>
      <c r="CU39" s="659"/>
      <c r="CV39" s="659"/>
      <c r="CW39" s="659"/>
      <c r="CX39" s="659"/>
      <c r="CY39" s="660"/>
      <c r="CZ39" s="643">
        <v>1.5</v>
      </c>
      <c r="DA39" s="661"/>
      <c r="DB39" s="661"/>
      <c r="DC39" s="662"/>
      <c r="DD39" s="646">
        <v>82811</v>
      </c>
      <c r="DE39" s="659"/>
      <c r="DF39" s="659"/>
      <c r="DG39" s="659"/>
      <c r="DH39" s="659"/>
      <c r="DI39" s="659"/>
      <c r="DJ39" s="659"/>
      <c r="DK39" s="660"/>
      <c r="DL39" s="646" t="s">
        <v>175</v>
      </c>
      <c r="DM39" s="659"/>
      <c r="DN39" s="659"/>
      <c r="DO39" s="659"/>
      <c r="DP39" s="659"/>
      <c r="DQ39" s="659"/>
      <c r="DR39" s="659"/>
      <c r="DS39" s="659"/>
      <c r="DT39" s="659"/>
      <c r="DU39" s="659"/>
      <c r="DV39" s="660"/>
      <c r="DW39" s="643" t="s">
        <v>235</v>
      </c>
      <c r="DX39" s="661"/>
      <c r="DY39" s="661"/>
      <c r="DZ39" s="661"/>
      <c r="EA39" s="661"/>
      <c r="EB39" s="661"/>
      <c r="EC39" s="676"/>
    </row>
    <row r="40" spans="2:133" ht="11.25" customHeight="1" x14ac:dyDescent="0.2">
      <c r="B40" s="637" t="s">
        <v>344</v>
      </c>
      <c r="C40" s="638"/>
      <c r="D40" s="638"/>
      <c r="E40" s="638"/>
      <c r="F40" s="638"/>
      <c r="G40" s="638"/>
      <c r="H40" s="638"/>
      <c r="I40" s="638"/>
      <c r="J40" s="638"/>
      <c r="K40" s="638"/>
      <c r="L40" s="638"/>
      <c r="M40" s="638"/>
      <c r="N40" s="638"/>
      <c r="O40" s="638"/>
      <c r="P40" s="638"/>
      <c r="Q40" s="639"/>
      <c r="R40" s="640" t="s">
        <v>235</v>
      </c>
      <c r="S40" s="641"/>
      <c r="T40" s="641"/>
      <c r="U40" s="641"/>
      <c r="V40" s="641"/>
      <c r="W40" s="641"/>
      <c r="X40" s="641"/>
      <c r="Y40" s="642"/>
      <c r="Z40" s="677" t="s">
        <v>175</v>
      </c>
      <c r="AA40" s="677"/>
      <c r="AB40" s="677"/>
      <c r="AC40" s="677"/>
      <c r="AD40" s="678" t="s">
        <v>175</v>
      </c>
      <c r="AE40" s="678"/>
      <c r="AF40" s="678"/>
      <c r="AG40" s="678"/>
      <c r="AH40" s="678"/>
      <c r="AI40" s="678"/>
      <c r="AJ40" s="678"/>
      <c r="AK40" s="678"/>
      <c r="AL40" s="643" t="s">
        <v>175</v>
      </c>
      <c r="AM40" s="644"/>
      <c r="AN40" s="644"/>
      <c r="AO40" s="679"/>
      <c r="AQ40" s="680" t="s">
        <v>345</v>
      </c>
      <c r="AR40" s="681"/>
      <c r="AS40" s="681"/>
      <c r="AT40" s="681"/>
      <c r="AU40" s="681"/>
      <c r="AV40" s="681"/>
      <c r="AW40" s="681"/>
      <c r="AX40" s="681"/>
      <c r="AY40" s="682"/>
      <c r="AZ40" s="640" t="s">
        <v>175</v>
      </c>
      <c r="BA40" s="641"/>
      <c r="BB40" s="641"/>
      <c r="BC40" s="641"/>
      <c r="BD40" s="659"/>
      <c r="BE40" s="659"/>
      <c r="BF40" s="683"/>
      <c r="BG40" s="685" t="s">
        <v>346</v>
      </c>
      <c r="BH40" s="686"/>
      <c r="BI40" s="686"/>
      <c r="BJ40" s="686"/>
      <c r="BK40" s="686"/>
      <c r="BL40" s="236"/>
      <c r="BM40" s="674" t="s">
        <v>347</v>
      </c>
      <c r="BN40" s="674"/>
      <c r="BO40" s="674"/>
      <c r="BP40" s="674"/>
      <c r="BQ40" s="674"/>
      <c r="BR40" s="674"/>
      <c r="BS40" s="674"/>
      <c r="BT40" s="674"/>
      <c r="BU40" s="675"/>
      <c r="BV40" s="640">
        <v>108</v>
      </c>
      <c r="BW40" s="641"/>
      <c r="BX40" s="641"/>
      <c r="BY40" s="641"/>
      <c r="BZ40" s="641"/>
      <c r="CA40" s="641"/>
      <c r="CB40" s="684"/>
      <c r="CD40" s="673" t="s">
        <v>348</v>
      </c>
      <c r="CE40" s="674"/>
      <c r="CF40" s="674"/>
      <c r="CG40" s="674"/>
      <c r="CH40" s="674"/>
      <c r="CI40" s="674"/>
      <c r="CJ40" s="674"/>
      <c r="CK40" s="674"/>
      <c r="CL40" s="674"/>
      <c r="CM40" s="674"/>
      <c r="CN40" s="674"/>
      <c r="CO40" s="674"/>
      <c r="CP40" s="674"/>
      <c r="CQ40" s="675"/>
      <c r="CR40" s="640" t="s">
        <v>175</v>
      </c>
      <c r="CS40" s="641"/>
      <c r="CT40" s="641"/>
      <c r="CU40" s="641"/>
      <c r="CV40" s="641"/>
      <c r="CW40" s="641"/>
      <c r="CX40" s="641"/>
      <c r="CY40" s="642"/>
      <c r="CZ40" s="643" t="s">
        <v>235</v>
      </c>
      <c r="DA40" s="661"/>
      <c r="DB40" s="661"/>
      <c r="DC40" s="662"/>
      <c r="DD40" s="646" t="s">
        <v>175</v>
      </c>
      <c r="DE40" s="641"/>
      <c r="DF40" s="641"/>
      <c r="DG40" s="641"/>
      <c r="DH40" s="641"/>
      <c r="DI40" s="641"/>
      <c r="DJ40" s="641"/>
      <c r="DK40" s="642"/>
      <c r="DL40" s="646" t="s">
        <v>137</v>
      </c>
      <c r="DM40" s="641"/>
      <c r="DN40" s="641"/>
      <c r="DO40" s="641"/>
      <c r="DP40" s="641"/>
      <c r="DQ40" s="641"/>
      <c r="DR40" s="641"/>
      <c r="DS40" s="641"/>
      <c r="DT40" s="641"/>
      <c r="DU40" s="641"/>
      <c r="DV40" s="642"/>
      <c r="DW40" s="643" t="s">
        <v>246</v>
      </c>
      <c r="DX40" s="661"/>
      <c r="DY40" s="661"/>
      <c r="DZ40" s="661"/>
      <c r="EA40" s="661"/>
      <c r="EB40" s="661"/>
      <c r="EC40" s="676"/>
    </row>
    <row r="41" spans="2:133" ht="11.25" customHeight="1" x14ac:dyDescent="0.2">
      <c r="B41" s="637" t="s">
        <v>349</v>
      </c>
      <c r="C41" s="638"/>
      <c r="D41" s="638"/>
      <c r="E41" s="638"/>
      <c r="F41" s="638"/>
      <c r="G41" s="638"/>
      <c r="H41" s="638"/>
      <c r="I41" s="638"/>
      <c r="J41" s="638"/>
      <c r="K41" s="638"/>
      <c r="L41" s="638"/>
      <c r="M41" s="638"/>
      <c r="N41" s="638"/>
      <c r="O41" s="638"/>
      <c r="P41" s="638"/>
      <c r="Q41" s="639"/>
      <c r="R41" s="640">
        <v>222300</v>
      </c>
      <c r="S41" s="641"/>
      <c r="T41" s="641"/>
      <c r="U41" s="641"/>
      <c r="V41" s="641"/>
      <c r="W41" s="641"/>
      <c r="X41" s="641"/>
      <c r="Y41" s="642"/>
      <c r="Z41" s="677">
        <v>3.7</v>
      </c>
      <c r="AA41" s="677"/>
      <c r="AB41" s="677"/>
      <c r="AC41" s="677"/>
      <c r="AD41" s="678" t="s">
        <v>175</v>
      </c>
      <c r="AE41" s="678"/>
      <c r="AF41" s="678"/>
      <c r="AG41" s="678"/>
      <c r="AH41" s="678"/>
      <c r="AI41" s="678"/>
      <c r="AJ41" s="678"/>
      <c r="AK41" s="678"/>
      <c r="AL41" s="643" t="s">
        <v>137</v>
      </c>
      <c r="AM41" s="644"/>
      <c r="AN41" s="644"/>
      <c r="AO41" s="679"/>
      <c r="AQ41" s="680" t="s">
        <v>350</v>
      </c>
      <c r="AR41" s="681"/>
      <c r="AS41" s="681"/>
      <c r="AT41" s="681"/>
      <c r="AU41" s="681"/>
      <c r="AV41" s="681"/>
      <c r="AW41" s="681"/>
      <c r="AX41" s="681"/>
      <c r="AY41" s="682"/>
      <c r="AZ41" s="640">
        <v>88426</v>
      </c>
      <c r="BA41" s="641"/>
      <c r="BB41" s="641"/>
      <c r="BC41" s="641"/>
      <c r="BD41" s="659"/>
      <c r="BE41" s="659"/>
      <c r="BF41" s="683"/>
      <c r="BG41" s="685"/>
      <c r="BH41" s="686"/>
      <c r="BI41" s="686"/>
      <c r="BJ41" s="686"/>
      <c r="BK41" s="686"/>
      <c r="BL41" s="236"/>
      <c r="BM41" s="674" t="s">
        <v>351</v>
      </c>
      <c r="BN41" s="674"/>
      <c r="BO41" s="674"/>
      <c r="BP41" s="674"/>
      <c r="BQ41" s="674"/>
      <c r="BR41" s="674"/>
      <c r="BS41" s="674"/>
      <c r="BT41" s="674"/>
      <c r="BU41" s="675"/>
      <c r="BV41" s="640" t="s">
        <v>235</v>
      </c>
      <c r="BW41" s="641"/>
      <c r="BX41" s="641"/>
      <c r="BY41" s="641"/>
      <c r="BZ41" s="641"/>
      <c r="CA41" s="641"/>
      <c r="CB41" s="684"/>
      <c r="CD41" s="673" t="s">
        <v>352</v>
      </c>
      <c r="CE41" s="674"/>
      <c r="CF41" s="674"/>
      <c r="CG41" s="674"/>
      <c r="CH41" s="674"/>
      <c r="CI41" s="674"/>
      <c r="CJ41" s="674"/>
      <c r="CK41" s="674"/>
      <c r="CL41" s="674"/>
      <c r="CM41" s="674"/>
      <c r="CN41" s="674"/>
      <c r="CO41" s="674"/>
      <c r="CP41" s="674"/>
      <c r="CQ41" s="675"/>
      <c r="CR41" s="640" t="s">
        <v>137</v>
      </c>
      <c r="CS41" s="659"/>
      <c r="CT41" s="659"/>
      <c r="CU41" s="659"/>
      <c r="CV41" s="659"/>
      <c r="CW41" s="659"/>
      <c r="CX41" s="659"/>
      <c r="CY41" s="660"/>
      <c r="CZ41" s="643" t="s">
        <v>235</v>
      </c>
      <c r="DA41" s="661"/>
      <c r="DB41" s="661"/>
      <c r="DC41" s="662"/>
      <c r="DD41" s="646" t="s">
        <v>137</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2">
      <c r="B42" s="621" t="s">
        <v>353</v>
      </c>
      <c r="C42" s="622"/>
      <c r="D42" s="622"/>
      <c r="E42" s="622"/>
      <c r="F42" s="622"/>
      <c r="G42" s="622"/>
      <c r="H42" s="622"/>
      <c r="I42" s="622"/>
      <c r="J42" s="622"/>
      <c r="K42" s="622"/>
      <c r="L42" s="622"/>
      <c r="M42" s="622"/>
      <c r="N42" s="622"/>
      <c r="O42" s="622"/>
      <c r="P42" s="622"/>
      <c r="Q42" s="623"/>
      <c r="R42" s="624">
        <v>6066439</v>
      </c>
      <c r="S42" s="663"/>
      <c r="T42" s="663"/>
      <c r="U42" s="663"/>
      <c r="V42" s="663"/>
      <c r="W42" s="663"/>
      <c r="X42" s="663"/>
      <c r="Y42" s="665"/>
      <c r="Z42" s="666">
        <v>100</v>
      </c>
      <c r="AA42" s="666"/>
      <c r="AB42" s="666"/>
      <c r="AC42" s="666"/>
      <c r="AD42" s="667">
        <v>3853411</v>
      </c>
      <c r="AE42" s="667"/>
      <c r="AF42" s="667"/>
      <c r="AG42" s="667"/>
      <c r="AH42" s="667"/>
      <c r="AI42" s="667"/>
      <c r="AJ42" s="667"/>
      <c r="AK42" s="667"/>
      <c r="AL42" s="627">
        <v>100</v>
      </c>
      <c r="AM42" s="668"/>
      <c r="AN42" s="668"/>
      <c r="AO42" s="669"/>
      <c r="AQ42" s="670" t="s">
        <v>354</v>
      </c>
      <c r="AR42" s="671"/>
      <c r="AS42" s="671"/>
      <c r="AT42" s="671"/>
      <c r="AU42" s="671"/>
      <c r="AV42" s="671"/>
      <c r="AW42" s="671"/>
      <c r="AX42" s="671"/>
      <c r="AY42" s="672"/>
      <c r="AZ42" s="624">
        <v>357708</v>
      </c>
      <c r="BA42" s="663"/>
      <c r="BB42" s="663"/>
      <c r="BC42" s="663"/>
      <c r="BD42" s="625"/>
      <c r="BE42" s="625"/>
      <c r="BF42" s="689"/>
      <c r="BG42" s="687"/>
      <c r="BH42" s="688"/>
      <c r="BI42" s="688"/>
      <c r="BJ42" s="688"/>
      <c r="BK42" s="688"/>
      <c r="BL42" s="237"/>
      <c r="BM42" s="690" t="s">
        <v>355</v>
      </c>
      <c r="BN42" s="690"/>
      <c r="BO42" s="690"/>
      <c r="BP42" s="690"/>
      <c r="BQ42" s="690"/>
      <c r="BR42" s="690"/>
      <c r="BS42" s="690"/>
      <c r="BT42" s="690"/>
      <c r="BU42" s="691"/>
      <c r="BV42" s="624">
        <v>361</v>
      </c>
      <c r="BW42" s="663"/>
      <c r="BX42" s="663"/>
      <c r="BY42" s="663"/>
      <c r="BZ42" s="663"/>
      <c r="CA42" s="663"/>
      <c r="CB42" s="664"/>
      <c r="CD42" s="637" t="s">
        <v>356</v>
      </c>
      <c r="CE42" s="638"/>
      <c r="CF42" s="638"/>
      <c r="CG42" s="638"/>
      <c r="CH42" s="638"/>
      <c r="CI42" s="638"/>
      <c r="CJ42" s="638"/>
      <c r="CK42" s="638"/>
      <c r="CL42" s="638"/>
      <c r="CM42" s="638"/>
      <c r="CN42" s="638"/>
      <c r="CO42" s="638"/>
      <c r="CP42" s="638"/>
      <c r="CQ42" s="639"/>
      <c r="CR42" s="640">
        <v>554606</v>
      </c>
      <c r="CS42" s="641"/>
      <c r="CT42" s="641"/>
      <c r="CU42" s="641"/>
      <c r="CV42" s="641"/>
      <c r="CW42" s="641"/>
      <c r="CX42" s="641"/>
      <c r="CY42" s="642"/>
      <c r="CZ42" s="643">
        <v>9.8000000000000007</v>
      </c>
      <c r="DA42" s="644"/>
      <c r="DB42" s="644"/>
      <c r="DC42" s="645"/>
      <c r="DD42" s="646">
        <v>78904</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2">
      <c r="BV43" s="238"/>
      <c r="BW43" s="238"/>
      <c r="BX43" s="238"/>
      <c r="BY43" s="238"/>
      <c r="BZ43" s="238"/>
      <c r="CA43" s="238"/>
      <c r="CB43" s="238"/>
      <c r="CD43" s="637" t="s">
        <v>357</v>
      </c>
      <c r="CE43" s="638"/>
      <c r="CF43" s="638"/>
      <c r="CG43" s="638"/>
      <c r="CH43" s="638"/>
      <c r="CI43" s="638"/>
      <c r="CJ43" s="638"/>
      <c r="CK43" s="638"/>
      <c r="CL43" s="638"/>
      <c r="CM43" s="638"/>
      <c r="CN43" s="638"/>
      <c r="CO43" s="638"/>
      <c r="CP43" s="638"/>
      <c r="CQ43" s="639"/>
      <c r="CR43" s="640">
        <v>13522</v>
      </c>
      <c r="CS43" s="659"/>
      <c r="CT43" s="659"/>
      <c r="CU43" s="659"/>
      <c r="CV43" s="659"/>
      <c r="CW43" s="659"/>
      <c r="CX43" s="659"/>
      <c r="CY43" s="660"/>
      <c r="CZ43" s="643">
        <v>0.2</v>
      </c>
      <c r="DA43" s="661"/>
      <c r="DB43" s="661"/>
      <c r="DC43" s="662"/>
      <c r="DD43" s="646">
        <v>13522</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2">
      <c r="CD44" s="653" t="s">
        <v>306</v>
      </c>
      <c r="CE44" s="654"/>
      <c r="CF44" s="637" t="s">
        <v>358</v>
      </c>
      <c r="CG44" s="638"/>
      <c r="CH44" s="638"/>
      <c r="CI44" s="638"/>
      <c r="CJ44" s="638"/>
      <c r="CK44" s="638"/>
      <c r="CL44" s="638"/>
      <c r="CM44" s="638"/>
      <c r="CN44" s="638"/>
      <c r="CO44" s="638"/>
      <c r="CP44" s="638"/>
      <c r="CQ44" s="639"/>
      <c r="CR44" s="640">
        <v>554606</v>
      </c>
      <c r="CS44" s="641"/>
      <c r="CT44" s="641"/>
      <c r="CU44" s="641"/>
      <c r="CV44" s="641"/>
      <c r="CW44" s="641"/>
      <c r="CX44" s="641"/>
      <c r="CY44" s="642"/>
      <c r="CZ44" s="643">
        <v>9.8000000000000007</v>
      </c>
      <c r="DA44" s="644"/>
      <c r="DB44" s="644"/>
      <c r="DC44" s="645"/>
      <c r="DD44" s="646">
        <v>78904</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2">
      <c r="CD45" s="655"/>
      <c r="CE45" s="656"/>
      <c r="CF45" s="637" t="s">
        <v>359</v>
      </c>
      <c r="CG45" s="638"/>
      <c r="CH45" s="638"/>
      <c r="CI45" s="638"/>
      <c r="CJ45" s="638"/>
      <c r="CK45" s="638"/>
      <c r="CL45" s="638"/>
      <c r="CM45" s="638"/>
      <c r="CN45" s="638"/>
      <c r="CO45" s="638"/>
      <c r="CP45" s="638"/>
      <c r="CQ45" s="639"/>
      <c r="CR45" s="640">
        <v>431187</v>
      </c>
      <c r="CS45" s="659"/>
      <c r="CT45" s="659"/>
      <c r="CU45" s="659"/>
      <c r="CV45" s="659"/>
      <c r="CW45" s="659"/>
      <c r="CX45" s="659"/>
      <c r="CY45" s="660"/>
      <c r="CZ45" s="643">
        <v>7.6</v>
      </c>
      <c r="DA45" s="661"/>
      <c r="DB45" s="661"/>
      <c r="DC45" s="662"/>
      <c r="DD45" s="646">
        <v>29017</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2">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361</v>
      </c>
      <c r="CG46" s="638"/>
      <c r="CH46" s="638"/>
      <c r="CI46" s="638"/>
      <c r="CJ46" s="638"/>
      <c r="CK46" s="638"/>
      <c r="CL46" s="638"/>
      <c r="CM46" s="638"/>
      <c r="CN46" s="638"/>
      <c r="CO46" s="638"/>
      <c r="CP46" s="638"/>
      <c r="CQ46" s="639"/>
      <c r="CR46" s="640">
        <v>94873</v>
      </c>
      <c r="CS46" s="641"/>
      <c r="CT46" s="641"/>
      <c r="CU46" s="641"/>
      <c r="CV46" s="641"/>
      <c r="CW46" s="641"/>
      <c r="CX46" s="641"/>
      <c r="CY46" s="642"/>
      <c r="CZ46" s="643">
        <v>1.7</v>
      </c>
      <c r="DA46" s="644"/>
      <c r="DB46" s="644"/>
      <c r="DC46" s="645"/>
      <c r="DD46" s="646">
        <v>41141</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2">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363</v>
      </c>
      <c r="CG47" s="638"/>
      <c r="CH47" s="638"/>
      <c r="CI47" s="638"/>
      <c r="CJ47" s="638"/>
      <c r="CK47" s="638"/>
      <c r="CL47" s="638"/>
      <c r="CM47" s="638"/>
      <c r="CN47" s="638"/>
      <c r="CO47" s="638"/>
      <c r="CP47" s="638"/>
      <c r="CQ47" s="639"/>
      <c r="CR47" s="640" t="s">
        <v>175</v>
      </c>
      <c r="CS47" s="659"/>
      <c r="CT47" s="659"/>
      <c r="CU47" s="659"/>
      <c r="CV47" s="659"/>
      <c r="CW47" s="659"/>
      <c r="CX47" s="659"/>
      <c r="CY47" s="660"/>
      <c r="CZ47" s="643" t="s">
        <v>175</v>
      </c>
      <c r="DA47" s="661"/>
      <c r="DB47" s="661"/>
      <c r="DC47" s="662"/>
      <c r="DD47" s="646" t="s">
        <v>137</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ht="11" x14ac:dyDescent="0.2">
      <c r="B48" s="241" t="s">
        <v>364</v>
      </c>
      <c r="CD48" s="657"/>
      <c r="CE48" s="658"/>
      <c r="CF48" s="637" t="s">
        <v>365</v>
      </c>
      <c r="CG48" s="638"/>
      <c r="CH48" s="638"/>
      <c r="CI48" s="638"/>
      <c r="CJ48" s="638"/>
      <c r="CK48" s="638"/>
      <c r="CL48" s="638"/>
      <c r="CM48" s="638"/>
      <c r="CN48" s="638"/>
      <c r="CO48" s="638"/>
      <c r="CP48" s="638"/>
      <c r="CQ48" s="639"/>
      <c r="CR48" s="640" t="s">
        <v>175</v>
      </c>
      <c r="CS48" s="641"/>
      <c r="CT48" s="641"/>
      <c r="CU48" s="641"/>
      <c r="CV48" s="641"/>
      <c r="CW48" s="641"/>
      <c r="CX48" s="641"/>
      <c r="CY48" s="642"/>
      <c r="CZ48" s="643" t="s">
        <v>235</v>
      </c>
      <c r="DA48" s="644"/>
      <c r="DB48" s="644"/>
      <c r="DC48" s="645"/>
      <c r="DD48" s="646" t="s">
        <v>235</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2">
      <c r="CD49" s="621" t="s">
        <v>366</v>
      </c>
      <c r="CE49" s="622"/>
      <c r="CF49" s="622"/>
      <c r="CG49" s="622"/>
      <c r="CH49" s="622"/>
      <c r="CI49" s="622"/>
      <c r="CJ49" s="622"/>
      <c r="CK49" s="622"/>
      <c r="CL49" s="622"/>
      <c r="CM49" s="622"/>
      <c r="CN49" s="622"/>
      <c r="CO49" s="622"/>
      <c r="CP49" s="622"/>
      <c r="CQ49" s="623"/>
      <c r="CR49" s="624">
        <v>5648059</v>
      </c>
      <c r="CS49" s="625"/>
      <c r="CT49" s="625"/>
      <c r="CU49" s="625"/>
      <c r="CV49" s="625"/>
      <c r="CW49" s="625"/>
      <c r="CX49" s="625"/>
      <c r="CY49" s="626"/>
      <c r="CZ49" s="627">
        <v>100</v>
      </c>
      <c r="DA49" s="628"/>
      <c r="DB49" s="628"/>
      <c r="DC49" s="629"/>
      <c r="DD49" s="630">
        <v>4151769</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B0D2oCt8coAsBYaX4V2SZYxWAuo9gF/7QNo499M8qzuTkytBK9qPAsfd6/F+Gzf16CvOy+dxxABqmTeyQCtug==" saltValue="jayA1IeQSvh0kzTY9v3sQ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 zeroHeight="1" x14ac:dyDescent="0.2"/>
  <cols>
    <col min="1" max="130" width="2.7265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368</v>
      </c>
      <c r="DK2" s="1166"/>
      <c r="DL2" s="1166"/>
      <c r="DM2" s="1166"/>
      <c r="DN2" s="1166"/>
      <c r="DO2" s="1167"/>
      <c r="DP2" s="250"/>
      <c r="DQ2" s="1165" t="s">
        <v>369</v>
      </c>
      <c r="DR2" s="1166"/>
      <c r="DS2" s="1166"/>
      <c r="DT2" s="1166"/>
      <c r="DU2" s="1166"/>
      <c r="DV2" s="1166"/>
      <c r="DW2" s="1166"/>
      <c r="DX2" s="1166"/>
      <c r="DY2" s="1166"/>
      <c r="DZ2" s="1167"/>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18" t="s">
        <v>370</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50" t="s">
        <v>372</v>
      </c>
      <c r="B5" s="1051"/>
      <c r="C5" s="1051"/>
      <c r="D5" s="1051"/>
      <c r="E5" s="1051"/>
      <c r="F5" s="1051"/>
      <c r="G5" s="1051"/>
      <c r="H5" s="1051"/>
      <c r="I5" s="1051"/>
      <c r="J5" s="1051"/>
      <c r="K5" s="1051"/>
      <c r="L5" s="1051"/>
      <c r="M5" s="1051"/>
      <c r="N5" s="1051"/>
      <c r="O5" s="1051"/>
      <c r="P5" s="1052"/>
      <c r="Q5" s="1056" t="s">
        <v>373</v>
      </c>
      <c r="R5" s="1057"/>
      <c r="S5" s="1057"/>
      <c r="T5" s="1057"/>
      <c r="U5" s="1058"/>
      <c r="V5" s="1056" t="s">
        <v>374</v>
      </c>
      <c r="W5" s="1057"/>
      <c r="X5" s="1057"/>
      <c r="Y5" s="1057"/>
      <c r="Z5" s="1058"/>
      <c r="AA5" s="1056" t="s">
        <v>375</v>
      </c>
      <c r="AB5" s="1057"/>
      <c r="AC5" s="1057"/>
      <c r="AD5" s="1057"/>
      <c r="AE5" s="1057"/>
      <c r="AF5" s="1168" t="s">
        <v>376</v>
      </c>
      <c r="AG5" s="1057"/>
      <c r="AH5" s="1057"/>
      <c r="AI5" s="1057"/>
      <c r="AJ5" s="1072"/>
      <c r="AK5" s="1057" t="s">
        <v>377</v>
      </c>
      <c r="AL5" s="1057"/>
      <c r="AM5" s="1057"/>
      <c r="AN5" s="1057"/>
      <c r="AO5" s="1058"/>
      <c r="AP5" s="1056" t="s">
        <v>378</v>
      </c>
      <c r="AQ5" s="1057"/>
      <c r="AR5" s="1057"/>
      <c r="AS5" s="1057"/>
      <c r="AT5" s="1058"/>
      <c r="AU5" s="1056" t="s">
        <v>379</v>
      </c>
      <c r="AV5" s="1057"/>
      <c r="AW5" s="1057"/>
      <c r="AX5" s="1057"/>
      <c r="AY5" s="1072"/>
      <c r="AZ5" s="257"/>
      <c r="BA5" s="257"/>
      <c r="BB5" s="257"/>
      <c r="BC5" s="257"/>
      <c r="BD5" s="257"/>
      <c r="BE5" s="258"/>
      <c r="BF5" s="258"/>
      <c r="BG5" s="258"/>
      <c r="BH5" s="258"/>
      <c r="BI5" s="258"/>
      <c r="BJ5" s="258"/>
      <c r="BK5" s="258"/>
      <c r="BL5" s="258"/>
      <c r="BM5" s="258"/>
      <c r="BN5" s="258"/>
      <c r="BO5" s="258"/>
      <c r="BP5" s="258"/>
      <c r="BQ5" s="1050" t="s">
        <v>380</v>
      </c>
      <c r="BR5" s="1051"/>
      <c r="BS5" s="1051"/>
      <c r="BT5" s="1051"/>
      <c r="BU5" s="1051"/>
      <c r="BV5" s="1051"/>
      <c r="BW5" s="1051"/>
      <c r="BX5" s="1051"/>
      <c r="BY5" s="1051"/>
      <c r="BZ5" s="1051"/>
      <c r="CA5" s="1051"/>
      <c r="CB5" s="1051"/>
      <c r="CC5" s="1051"/>
      <c r="CD5" s="1051"/>
      <c r="CE5" s="1051"/>
      <c r="CF5" s="1051"/>
      <c r="CG5" s="1052"/>
      <c r="CH5" s="1056" t="s">
        <v>381</v>
      </c>
      <c r="CI5" s="1057"/>
      <c r="CJ5" s="1057"/>
      <c r="CK5" s="1057"/>
      <c r="CL5" s="1058"/>
      <c r="CM5" s="1056" t="s">
        <v>382</v>
      </c>
      <c r="CN5" s="1057"/>
      <c r="CO5" s="1057"/>
      <c r="CP5" s="1057"/>
      <c r="CQ5" s="1058"/>
      <c r="CR5" s="1056" t="s">
        <v>383</v>
      </c>
      <c r="CS5" s="1057"/>
      <c r="CT5" s="1057"/>
      <c r="CU5" s="1057"/>
      <c r="CV5" s="1058"/>
      <c r="CW5" s="1056" t="s">
        <v>384</v>
      </c>
      <c r="CX5" s="1057"/>
      <c r="CY5" s="1057"/>
      <c r="CZ5" s="1057"/>
      <c r="DA5" s="1058"/>
      <c r="DB5" s="1056" t="s">
        <v>385</v>
      </c>
      <c r="DC5" s="1057"/>
      <c r="DD5" s="1057"/>
      <c r="DE5" s="1057"/>
      <c r="DF5" s="1058"/>
      <c r="DG5" s="1153" t="s">
        <v>386</v>
      </c>
      <c r="DH5" s="1154"/>
      <c r="DI5" s="1154"/>
      <c r="DJ5" s="1154"/>
      <c r="DK5" s="1155"/>
      <c r="DL5" s="1153" t="s">
        <v>387</v>
      </c>
      <c r="DM5" s="1154"/>
      <c r="DN5" s="1154"/>
      <c r="DO5" s="1154"/>
      <c r="DP5" s="1155"/>
      <c r="DQ5" s="1056" t="s">
        <v>388</v>
      </c>
      <c r="DR5" s="1057"/>
      <c r="DS5" s="1057"/>
      <c r="DT5" s="1057"/>
      <c r="DU5" s="1058"/>
      <c r="DV5" s="1056" t="s">
        <v>379</v>
      </c>
      <c r="DW5" s="1057"/>
      <c r="DX5" s="1057"/>
      <c r="DY5" s="1057"/>
      <c r="DZ5" s="1072"/>
      <c r="EA5" s="255"/>
    </row>
    <row r="6" spans="1:131" s="256" customFormat="1" ht="26.25" customHeight="1" thickBot="1" x14ac:dyDescent="0.25">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2">
      <c r="A7" s="259">
        <v>1</v>
      </c>
      <c r="B7" s="1105" t="s">
        <v>389</v>
      </c>
      <c r="C7" s="1106"/>
      <c r="D7" s="1106"/>
      <c r="E7" s="1106"/>
      <c r="F7" s="1106"/>
      <c r="G7" s="1106"/>
      <c r="H7" s="1106"/>
      <c r="I7" s="1106"/>
      <c r="J7" s="1106"/>
      <c r="K7" s="1106"/>
      <c r="L7" s="1106"/>
      <c r="M7" s="1106"/>
      <c r="N7" s="1106"/>
      <c r="O7" s="1106"/>
      <c r="P7" s="1107"/>
      <c r="Q7" s="1159">
        <v>6051</v>
      </c>
      <c r="R7" s="1160"/>
      <c r="S7" s="1160"/>
      <c r="T7" s="1160"/>
      <c r="U7" s="1160"/>
      <c r="V7" s="1160">
        <v>5633</v>
      </c>
      <c r="W7" s="1160"/>
      <c r="X7" s="1160"/>
      <c r="Y7" s="1160"/>
      <c r="Z7" s="1160"/>
      <c r="AA7" s="1160">
        <v>418</v>
      </c>
      <c r="AB7" s="1160"/>
      <c r="AC7" s="1160"/>
      <c r="AD7" s="1160"/>
      <c r="AE7" s="1161"/>
      <c r="AF7" s="1162">
        <v>410</v>
      </c>
      <c r="AG7" s="1163"/>
      <c r="AH7" s="1163"/>
      <c r="AI7" s="1163"/>
      <c r="AJ7" s="1164"/>
      <c r="AK7" s="1146">
        <v>142</v>
      </c>
      <c r="AL7" s="1147"/>
      <c r="AM7" s="1147"/>
      <c r="AN7" s="1147"/>
      <c r="AO7" s="1147"/>
      <c r="AP7" s="1147">
        <v>6290</v>
      </c>
      <c r="AQ7" s="1147"/>
      <c r="AR7" s="1147"/>
      <c r="AS7" s="1147"/>
      <c r="AT7" s="1147"/>
      <c r="AU7" s="1148" t="s">
        <v>602</v>
      </c>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582</v>
      </c>
      <c r="BT7" s="1151"/>
      <c r="BU7" s="1151"/>
      <c r="BV7" s="1151"/>
      <c r="BW7" s="1151"/>
      <c r="BX7" s="1151"/>
      <c r="BY7" s="1151"/>
      <c r="BZ7" s="1151"/>
      <c r="CA7" s="1151"/>
      <c r="CB7" s="1151"/>
      <c r="CC7" s="1151"/>
      <c r="CD7" s="1151"/>
      <c r="CE7" s="1151"/>
      <c r="CF7" s="1151"/>
      <c r="CG7" s="1152"/>
      <c r="CH7" s="1143">
        <v>18</v>
      </c>
      <c r="CI7" s="1144"/>
      <c r="CJ7" s="1144"/>
      <c r="CK7" s="1144"/>
      <c r="CL7" s="1145"/>
      <c r="CM7" s="1143">
        <v>-371369</v>
      </c>
      <c r="CN7" s="1144"/>
      <c r="CO7" s="1144"/>
      <c r="CP7" s="1144"/>
      <c r="CQ7" s="1145"/>
      <c r="CR7" s="1143">
        <v>5</v>
      </c>
      <c r="CS7" s="1144"/>
      <c r="CT7" s="1144"/>
      <c r="CU7" s="1144"/>
      <c r="CV7" s="1145"/>
      <c r="CW7" s="1143">
        <v>15</v>
      </c>
      <c r="CX7" s="1144"/>
      <c r="CY7" s="1144"/>
      <c r="CZ7" s="1144"/>
      <c r="DA7" s="1145"/>
      <c r="DB7" s="1143" t="s">
        <v>583</v>
      </c>
      <c r="DC7" s="1144"/>
      <c r="DD7" s="1144"/>
      <c r="DE7" s="1144"/>
      <c r="DF7" s="1145"/>
      <c r="DG7" s="1143">
        <v>-1127</v>
      </c>
      <c r="DH7" s="1144"/>
      <c r="DI7" s="1144"/>
      <c r="DJ7" s="1144"/>
      <c r="DK7" s="1145"/>
      <c r="DL7" s="1143" t="s">
        <v>583</v>
      </c>
      <c r="DM7" s="1144"/>
      <c r="DN7" s="1144"/>
      <c r="DO7" s="1144"/>
      <c r="DP7" s="1145"/>
      <c r="DQ7" s="1143">
        <v>418</v>
      </c>
      <c r="DR7" s="1144"/>
      <c r="DS7" s="1144"/>
      <c r="DT7" s="1144"/>
      <c r="DU7" s="1145"/>
      <c r="DV7" s="1170"/>
      <c r="DW7" s="1171"/>
      <c r="DX7" s="1171"/>
      <c r="DY7" s="1171"/>
      <c r="DZ7" s="1172"/>
      <c r="EA7" s="255"/>
    </row>
    <row r="8" spans="1:131" s="256" customFormat="1" ht="26.25" customHeight="1" x14ac:dyDescent="0.2">
      <c r="A8" s="262">
        <v>2</v>
      </c>
      <c r="B8" s="1092" t="s">
        <v>390</v>
      </c>
      <c r="C8" s="1093"/>
      <c r="D8" s="1093"/>
      <c r="E8" s="1093"/>
      <c r="F8" s="1093"/>
      <c r="G8" s="1093"/>
      <c r="H8" s="1093"/>
      <c r="I8" s="1093"/>
      <c r="J8" s="1093"/>
      <c r="K8" s="1093"/>
      <c r="L8" s="1093"/>
      <c r="M8" s="1093"/>
      <c r="N8" s="1093"/>
      <c r="O8" s="1093"/>
      <c r="P8" s="1094"/>
      <c r="Q8" s="1098">
        <v>21</v>
      </c>
      <c r="R8" s="1099"/>
      <c r="S8" s="1099"/>
      <c r="T8" s="1099"/>
      <c r="U8" s="1099"/>
      <c r="V8" s="1099">
        <v>20</v>
      </c>
      <c r="W8" s="1099"/>
      <c r="X8" s="1099"/>
      <c r="Y8" s="1099"/>
      <c r="Z8" s="1099"/>
      <c r="AA8" s="1099">
        <v>1</v>
      </c>
      <c r="AB8" s="1099"/>
      <c r="AC8" s="1099"/>
      <c r="AD8" s="1099"/>
      <c r="AE8" s="1100"/>
      <c r="AF8" s="1074">
        <v>1</v>
      </c>
      <c r="AG8" s="1075"/>
      <c r="AH8" s="1075"/>
      <c r="AI8" s="1075"/>
      <c r="AJ8" s="1076"/>
      <c r="AK8" s="1141" t="s">
        <v>583</v>
      </c>
      <c r="AL8" s="1142"/>
      <c r="AM8" s="1142"/>
      <c r="AN8" s="1142"/>
      <c r="AO8" s="1142"/>
      <c r="AP8" s="1142" t="s">
        <v>583</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2">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2">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2">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2">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2">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2">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2">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2">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2">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2">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2">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2">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5">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2">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391</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5">
      <c r="A23" s="265" t="s">
        <v>392</v>
      </c>
      <c r="B23" s="999" t="s">
        <v>393</v>
      </c>
      <c r="C23" s="1000"/>
      <c r="D23" s="1000"/>
      <c r="E23" s="1000"/>
      <c r="F23" s="1000"/>
      <c r="G23" s="1000"/>
      <c r="H23" s="1000"/>
      <c r="I23" s="1000"/>
      <c r="J23" s="1000"/>
      <c r="K23" s="1000"/>
      <c r="L23" s="1000"/>
      <c r="M23" s="1000"/>
      <c r="N23" s="1000"/>
      <c r="O23" s="1000"/>
      <c r="P23" s="1001"/>
      <c r="Q23" s="1123">
        <v>6066</v>
      </c>
      <c r="R23" s="1124"/>
      <c r="S23" s="1124"/>
      <c r="T23" s="1124"/>
      <c r="U23" s="1124"/>
      <c r="V23" s="1124">
        <v>5648</v>
      </c>
      <c r="W23" s="1124"/>
      <c r="X23" s="1124"/>
      <c r="Y23" s="1124"/>
      <c r="Z23" s="1124"/>
      <c r="AA23" s="1124">
        <v>418</v>
      </c>
      <c r="AB23" s="1124"/>
      <c r="AC23" s="1124"/>
      <c r="AD23" s="1124"/>
      <c r="AE23" s="1125"/>
      <c r="AF23" s="1126">
        <v>411</v>
      </c>
      <c r="AG23" s="1124"/>
      <c r="AH23" s="1124"/>
      <c r="AI23" s="1124"/>
      <c r="AJ23" s="1127"/>
      <c r="AK23" s="1128"/>
      <c r="AL23" s="1129"/>
      <c r="AM23" s="1129"/>
      <c r="AN23" s="1129"/>
      <c r="AO23" s="1129"/>
      <c r="AP23" s="1124">
        <v>6290</v>
      </c>
      <c r="AQ23" s="1124"/>
      <c r="AR23" s="1124"/>
      <c r="AS23" s="1124"/>
      <c r="AT23" s="1124"/>
      <c r="AU23" s="1130"/>
      <c r="AV23" s="1130"/>
      <c r="AW23" s="1130"/>
      <c r="AX23" s="1130"/>
      <c r="AY23" s="1131"/>
      <c r="AZ23" s="1120" t="s">
        <v>394</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2">
      <c r="A24" s="1119" t="s">
        <v>395</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5">
      <c r="A25" s="1118" t="s">
        <v>396</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2">
      <c r="A26" s="1050" t="s">
        <v>372</v>
      </c>
      <c r="B26" s="1051"/>
      <c r="C26" s="1051"/>
      <c r="D26" s="1051"/>
      <c r="E26" s="1051"/>
      <c r="F26" s="1051"/>
      <c r="G26" s="1051"/>
      <c r="H26" s="1051"/>
      <c r="I26" s="1051"/>
      <c r="J26" s="1051"/>
      <c r="K26" s="1051"/>
      <c r="L26" s="1051"/>
      <c r="M26" s="1051"/>
      <c r="N26" s="1051"/>
      <c r="O26" s="1051"/>
      <c r="P26" s="1052"/>
      <c r="Q26" s="1056" t="s">
        <v>397</v>
      </c>
      <c r="R26" s="1057"/>
      <c r="S26" s="1057"/>
      <c r="T26" s="1057"/>
      <c r="U26" s="1058"/>
      <c r="V26" s="1056" t="s">
        <v>398</v>
      </c>
      <c r="W26" s="1057"/>
      <c r="X26" s="1057"/>
      <c r="Y26" s="1057"/>
      <c r="Z26" s="1058"/>
      <c r="AA26" s="1056" t="s">
        <v>399</v>
      </c>
      <c r="AB26" s="1057"/>
      <c r="AC26" s="1057"/>
      <c r="AD26" s="1057"/>
      <c r="AE26" s="1057"/>
      <c r="AF26" s="1114" t="s">
        <v>400</v>
      </c>
      <c r="AG26" s="1063"/>
      <c r="AH26" s="1063"/>
      <c r="AI26" s="1063"/>
      <c r="AJ26" s="1115"/>
      <c r="AK26" s="1057" t="s">
        <v>401</v>
      </c>
      <c r="AL26" s="1057"/>
      <c r="AM26" s="1057"/>
      <c r="AN26" s="1057"/>
      <c r="AO26" s="1058"/>
      <c r="AP26" s="1056" t="s">
        <v>402</v>
      </c>
      <c r="AQ26" s="1057"/>
      <c r="AR26" s="1057"/>
      <c r="AS26" s="1057"/>
      <c r="AT26" s="1058"/>
      <c r="AU26" s="1056" t="s">
        <v>403</v>
      </c>
      <c r="AV26" s="1057"/>
      <c r="AW26" s="1057"/>
      <c r="AX26" s="1057"/>
      <c r="AY26" s="1058"/>
      <c r="AZ26" s="1056" t="s">
        <v>404</v>
      </c>
      <c r="BA26" s="1057"/>
      <c r="BB26" s="1057"/>
      <c r="BC26" s="1057"/>
      <c r="BD26" s="1058"/>
      <c r="BE26" s="1056" t="s">
        <v>379</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5">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2">
      <c r="A28" s="267">
        <v>1</v>
      </c>
      <c r="B28" s="1105" t="s">
        <v>405</v>
      </c>
      <c r="C28" s="1106"/>
      <c r="D28" s="1106"/>
      <c r="E28" s="1106"/>
      <c r="F28" s="1106"/>
      <c r="G28" s="1106"/>
      <c r="H28" s="1106"/>
      <c r="I28" s="1106"/>
      <c r="J28" s="1106"/>
      <c r="K28" s="1106"/>
      <c r="L28" s="1106"/>
      <c r="M28" s="1106"/>
      <c r="N28" s="1106"/>
      <c r="O28" s="1106"/>
      <c r="P28" s="1107"/>
      <c r="Q28" s="1108">
        <v>1612</v>
      </c>
      <c r="R28" s="1109"/>
      <c r="S28" s="1109"/>
      <c r="T28" s="1109"/>
      <c r="U28" s="1109"/>
      <c r="V28" s="1109">
        <v>1557</v>
      </c>
      <c r="W28" s="1109"/>
      <c r="X28" s="1109"/>
      <c r="Y28" s="1109"/>
      <c r="Z28" s="1109"/>
      <c r="AA28" s="1109">
        <v>55</v>
      </c>
      <c r="AB28" s="1109"/>
      <c r="AC28" s="1109"/>
      <c r="AD28" s="1109"/>
      <c r="AE28" s="1110"/>
      <c r="AF28" s="1111">
        <v>55</v>
      </c>
      <c r="AG28" s="1109"/>
      <c r="AH28" s="1109"/>
      <c r="AI28" s="1109"/>
      <c r="AJ28" s="1112"/>
      <c r="AK28" s="1113">
        <v>88</v>
      </c>
      <c r="AL28" s="1101"/>
      <c r="AM28" s="1101"/>
      <c r="AN28" s="1101"/>
      <c r="AO28" s="1101"/>
      <c r="AP28" s="1101" t="s">
        <v>583</v>
      </c>
      <c r="AQ28" s="1101"/>
      <c r="AR28" s="1101"/>
      <c r="AS28" s="1101"/>
      <c r="AT28" s="1101"/>
      <c r="AU28" s="1101" t="s">
        <v>583</v>
      </c>
      <c r="AV28" s="1101"/>
      <c r="AW28" s="1101"/>
      <c r="AX28" s="1101"/>
      <c r="AY28" s="1101"/>
      <c r="AZ28" s="1102" t="s">
        <v>583</v>
      </c>
      <c r="BA28" s="1102"/>
      <c r="BB28" s="1102"/>
      <c r="BC28" s="1102"/>
      <c r="BD28" s="1102"/>
      <c r="BE28" s="1103" t="s">
        <v>603</v>
      </c>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2">
      <c r="A29" s="267">
        <v>2</v>
      </c>
      <c r="B29" s="1092" t="s">
        <v>406</v>
      </c>
      <c r="C29" s="1093"/>
      <c r="D29" s="1093"/>
      <c r="E29" s="1093"/>
      <c r="F29" s="1093"/>
      <c r="G29" s="1093"/>
      <c r="H29" s="1093"/>
      <c r="I29" s="1093"/>
      <c r="J29" s="1093"/>
      <c r="K29" s="1093"/>
      <c r="L29" s="1093"/>
      <c r="M29" s="1093"/>
      <c r="N29" s="1093"/>
      <c r="O29" s="1093"/>
      <c r="P29" s="1094"/>
      <c r="Q29" s="1098">
        <v>172</v>
      </c>
      <c r="R29" s="1099"/>
      <c r="S29" s="1099"/>
      <c r="T29" s="1099"/>
      <c r="U29" s="1099"/>
      <c r="V29" s="1099">
        <v>168</v>
      </c>
      <c r="W29" s="1099"/>
      <c r="X29" s="1099"/>
      <c r="Y29" s="1099"/>
      <c r="Z29" s="1099"/>
      <c r="AA29" s="1099">
        <v>4</v>
      </c>
      <c r="AB29" s="1099"/>
      <c r="AC29" s="1099"/>
      <c r="AD29" s="1099"/>
      <c r="AE29" s="1100"/>
      <c r="AF29" s="1074">
        <v>4</v>
      </c>
      <c r="AG29" s="1075"/>
      <c r="AH29" s="1075"/>
      <c r="AI29" s="1075"/>
      <c r="AJ29" s="1076"/>
      <c r="AK29" s="1035" t="s">
        <v>583</v>
      </c>
      <c r="AL29" s="1026"/>
      <c r="AM29" s="1026"/>
      <c r="AN29" s="1026"/>
      <c r="AO29" s="1026"/>
      <c r="AP29" s="1026" t="s">
        <v>583</v>
      </c>
      <c r="AQ29" s="1026"/>
      <c r="AR29" s="1026"/>
      <c r="AS29" s="1026"/>
      <c r="AT29" s="1026"/>
      <c r="AU29" s="1026" t="s">
        <v>583</v>
      </c>
      <c r="AV29" s="1026"/>
      <c r="AW29" s="1026"/>
      <c r="AX29" s="1026"/>
      <c r="AY29" s="1026"/>
      <c r="AZ29" s="1097" t="s">
        <v>583</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2">
      <c r="A30" s="267">
        <v>3</v>
      </c>
      <c r="B30" s="1092" t="s">
        <v>407</v>
      </c>
      <c r="C30" s="1093"/>
      <c r="D30" s="1093"/>
      <c r="E30" s="1093"/>
      <c r="F30" s="1093"/>
      <c r="G30" s="1093"/>
      <c r="H30" s="1093"/>
      <c r="I30" s="1093"/>
      <c r="J30" s="1093"/>
      <c r="K30" s="1093"/>
      <c r="L30" s="1093"/>
      <c r="M30" s="1093"/>
      <c r="N30" s="1093"/>
      <c r="O30" s="1093"/>
      <c r="P30" s="1094"/>
      <c r="Q30" s="1098">
        <v>178</v>
      </c>
      <c r="R30" s="1099"/>
      <c r="S30" s="1099"/>
      <c r="T30" s="1099"/>
      <c r="U30" s="1099"/>
      <c r="V30" s="1099">
        <v>246</v>
      </c>
      <c r="W30" s="1099"/>
      <c r="X30" s="1099"/>
      <c r="Y30" s="1099"/>
      <c r="Z30" s="1099"/>
      <c r="AA30" s="1099">
        <v>-68</v>
      </c>
      <c r="AB30" s="1099"/>
      <c r="AC30" s="1099"/>
      <c r="AD30" s="1099"/>
      <c r="AE30" s="1100"/>
      <c r="AF30" s="1074">
        <v>855</v>
      </c>
      <c r="AG30" s="1075"/>
      <c r="AH30" s="1075"/>
      <c r="AI30" s="1075"/>
      <c r="AJ30" s="1076"/>
      <c r="AK30" s="1035" t="s">
        <v>583</v>
      </c>
      <c r="AL30" s="1026"/>
      <c r="AM30" s="1026"/>
      <c r="AN30" s="1026"/>
      <c r="AO30" s="1026"/>
      <c r="AP30" s="1026">
        <v>1713</v>
      </c>
      <c r="AQ30" s="1026"/>
      <c r="AR30" s="1026"/>
      <c r="AS30" s="1026"/>
      <c r="AT30" s="1026"/>
      <c r="AU30" s="1026">
        <v>17</v>
      </c>
      <c r="AV30" s="1026"/>
      <c r="AW30" s="1026"/>
      <c r="AX30" s="1026"/>
      <c r="AY30" s="1026"/>
      <c r="AZ30" s="1097" t="s">
        <v>583</v>
      </c>
      <c r="BA30" s="1097"/>
      <c r="BB30" s="1097"/>
      <c r="BC30" s="1097"/>
      <c r="BD30" s="1097"/>
      <c r="BE30" s="1087" t="s">
        <v>408</v>
      </c>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2">
      <c r="A31" s="267">
        <v>4</v>
      </c>
      <c r="B31" s="1092" t="s">
        <v>409</v>
      </c>
      <c r="C31" s="1093"/>
      <c r="D31" s="1093"/>
      <c r="E31" s="1093"/>
      <c r="F31" s="1093"/>
      <c r="G31" s="1093"/>
      <c r="H31" s="1093"/>
      <c r="I31" s="1093"/>
      <c r="J31" s="1093"/>
      <c r="K31" s="1093"/>
      <c r="L31" s="1093"/>
      <c r="M31" s="1093"/>
      <c r="N31" s="1093"/>
      <c r="O31" s="1093"/>
      <c r="P31" s="1094"/>
      <c r="Q31" s="1098">
        <v>882</v>
      </c>
      <c r="R31" s="1099"/>
      <c r="S31" s="1099"/>
      <c r="T31" s="1099"/>
      <c r="U31" s="1099"/>
      <c r="V31" s="1099">
        <v>870</v>
      </c>
      <c r="W31" s="1099"/>
      <c r="X31" s="1099"/>
      <c r="Y31" s="1099"/>
      <c r="Z31" s="1099"/>
      <c r="AA31" s="1099">
        <v>12</v>
      </c>
      <c r="AB31" s="1099"/>
      <c r="AC31" s="1099"/>
      <c r="AD31" s="1099"/>
      <c r="AE31" s="1100"/>
      <c r="AF31" s="1074">
        <v>12</v>
      </c>
      <c r="AG31" s="1075"/>
      <c r="AH31" s="1075"/>
      <c r="AI31" s="1075"/>
      <c r="AJ31" s="1076"/>
      <c r="AK31" s="1035" t="s">
        <v>583</v>
      </c>
      <c r="AL31" s="1026"/>
      <c r="AM31" s="1026"/>
      <c r="AN31" s="1026"/>
      <c r="AO31" s="1026"/>
      <c r="AP31" s="1026">
        <v>5763</v>
      </c>
      <c r="AQ31" s="1026"/>
      <c r="AR31" s="1026"/>
      <c r="AS31" s="1026"/>
      <c r="AT31" s="1026"/>
      <c r="AU31" s="1026">
        <v>3561</v>
      </c>
      <c r="AV31" s="1026"/>
      <c r="AW31" s="1026"/>
      <c r="AX31" s="1026"/>
      <c r="AY31" s="1026"/>
      <c r="AZ31" s="1097" t="s">
        <v>583</v>
      </c>
      <c r="BA31" s="1097"/>
      <c r="BB31" s="1097"/>
      <c r="BC31" s="1097"/>
      <c r="BD31" s="1097"/>
      <c r="BE31" s="1087" t="s">
        <v>410</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2">
      <c r="A32" s="267">
        <v>5</v>
      </c>
      <c r="B32" s="1092"/>
      <c r="C32" s="1093"/>
      <c r="D32" s="1093"/>
      <c r="E32" s="1093"/>
      <c r="F32" s="1093"/>
      <c r="G32" s="1093"/>
      <c r="H32" s="1093"/>
      <c r="I32" s="1093"/>
      <c r="J32" s="1093"/>
      <c r="K32" s="1093"/>
      <c r="L32" s="1093"/>
      <c r="M32" s="1093"/>
      <c r="N32" s="1093"/>
      <c r="O32" s="1093"/>
      <c r="P32" s="1094"/>
      <c r="Q32" s="1098"/>
      <c r="R32" s="1099"/>
      <c r="S32" s="1099"/>
      <c r="T32" s="1099"/>
      <c r="U32" s="1099"/>
      <c r="V32" s="1099"/>
      <c r="W32" s="1099"/>
      <c r="X32" s="1099"/>
      <c r="Y32" s="1099"/>
      <c r="Z32" s="1099"/>
      <c r="AA32" s="1099"/>
      <c r="AB32" s="1099"/>
      <c r="AC32" s="1099"/>
      <c r="AD32" s="1099"/>
      <c r="AE32" s="1100"/>
      <c r="AF32" s="1074"/>
      <c r="AG32" s="1075"/>
      <c r="AH32" s="1075"/>
      <c r="AI32" s="1075"/>
      <c r="AJ32" s="1076"/>
      <c r="AK32" s="1035"/>
      <c r="AL32" s="1026"/>
      <c r="AM32" s="1026"/>
      <c r="AN32" s="1026"/>
      <c r="AO32" s="1026"/>
      <c r="AP32" s="1026"/>
      <c r="AQ32" s="1026"/>
      <c r="AR32" s="1026"/>
      <c r="AS32" s="1026"/>
      <c r="AT32" s="1026"/>
      <c r="AU32" s="1026"/>
      <c r="AV32" s="1026"/>
      <c r="AW32" s="1026"/>
      <c r="AX32" s="1026"/>
      <c r="AY32" s="1026"/>
      <c r="AZ32" s="1097"/>
      <c r="BA32" s="1097"/>
      <c r="BB32" s="1097"/>
      <c r="BC32" s="1097"/>
      <c r="BD32" s="1097"/>
      <c r="BE32" s="1087"/>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2">
      <c r="A33" s="267">
        <v>6</v>
      </c>
      <c r="B33" s="1092"/>
      <c r="C33" s="1093"/>
      <c r="D33" s="1093"/>
      <c r="E33" s="1093"/>
      <c r="F33" s="1093"/>
      <c r="G33" s="1093"/>
      <c r="H33" s="1093"/>
      <c r="I33" s="1093"/>
      <c r="J33" s="1093"/>
      <c r="K33" s="1093"/>
      <c r="L33" s="1093"/>
      <c r="M33" s="1093"/>
      <c r="N33" s="1093"/>
      <c r="O33" s="1093"/>
      <c r="P33" s="1094"/>
      <c r="Q33" s="1098"/>
      <c r="R33" s="1099"/>
      <c r="S33" s="1099"/>
      <c r="T33" s="1099"/>
      <c r="U33" s="1099"/>
      <c r="V33" s="1099"/>
      <c r="W33" s="1099"/>
      <c r="X33" s="1099"/>
      <c r="Y33" s="1099"/>
      <c r="Z33" s="1099"/>
      <c r="AA33" s="1099"/>
      <c r="AB33" s="1099"/>
      <c r="AC33" s="1099"/>
      <c r="AD33" s="1099"/>
      <c r="AE33" s="1100"/>
      <c r="AF33" s="1074"/>
      <c r="AG33" s="1075"/>
      <c r="AH33" s="1075"/>
      <c r="AI33" s="1075"/>
      <c r="AJ33" s="1076"/>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7"/>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2">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2">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2">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2">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2">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2">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2">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2">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2">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2">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2">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2">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2">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2">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2">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2">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2">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2">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2">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2">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2">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2">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2">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2">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2">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2">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2">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5">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2">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411</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5">
      <c r="A63" s="265" t="s">
        <v>392</v>
      </c>
      <c r="B63" s="999" t="s">
        <v>412</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927</v>
      </c>
      <c r="AG63" s="1014"/>
      <c r="AH63" s="1014"/>
      <c r="AI63" s="1014"/>
      <c r="AJ63" s="1085"/>
      <c r="AK63" s="1086"/>
      <c r="AL63" s="1018"/>
      <c r="AM63" s="1018"/>
      <c r="AN63" s="1018"/>
      <c r="AO63" s="1018"/>
      <c r="AP63" s="1014">
        <v>7476</v>
      </c>
      <c r="AQ63" s="1014"/>
      <c r="AR63" s="1014"/>
      <c r="AS63" s="1014"/>
      <c r="AT63" s="1014"/>
      <c r="AU63" s="1014">
        <v>3578</v>
      </c>
      <c r="AV63" s="1014"/>
      <c r="AW63" s="1014"/>
      <c r="AX63" s="1014"/>
      <c r="AY63" s="1014"/>
      <c r="AZ63" s="1080"/>
      <c r="BA63" s="1080"/>
      <c r="BB63" s="1080"/>
      <c r="BC63" s="1080"/>
      <c r="BD63" s="1080"/>
      <c r="BE63" s="1015"/>
      <c r="BF63" s="1015"/>
      <c r="BG63" s="1015"/>
      <c r="BH63" s="1015"/>
      <c r="BI63" s="1016"/>
      <c r="BJ63" s="1081" t="s">
        <v>413</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5">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2">
      <c r="A66" s="1050" t="s">
        <v>415</v>
      </c>
      <c r="B66" s="1051"/>
      <c r="C66" s="1051"/>
      <c r="D66" s="1051"/>
      <c r="E66" s="1051"/>
      <c r="F66" s="1051"/>
      <c r="G66" s="1051"/>
      <c r="H66" s="1051"/>
      <c r="I66" s="1051"/>
      <c r="J66" s="1051"/>
      <c r="K66" s="1051"/>
      <c r="L66" s="1051"/>
      <c r="M66" s="1051"/>
      <c r="N66" s="1051"/>
      <c r="O66" s="1051"/>
      <c r="P66" s="1052"/>
      <c r="Q66" s="1056" t="s">
        <v>416</v>
      </c>
      <c r="R66" s="1057"/>
      <c r="S66" s="1057"/>
      <c r="T66" s="1057"/>
      <c r="U66" s="1058"/>
      <c r="V66" s="1056" t="s">
        <v>417</v>
      </c>
      <c r="W66" s="1057"/>
      <c r="X66" s="1057"/>
      <c r="Y66" s="1057"/>
      <c r="Z66" s="1058"/>
      <c r="AA66" s="1056" t="s">
        <v>418</v>
      </c>
      <c r="AB66" s="1057"/>
      <c r="AC66" s="1057"/>
      <c r="AD66" s="1057"/>
      <c r="AE66" s="1058"/>
      <c r="AF66" s="1062" t="s">
        <v>419</v>
      </c>
      <c r="AG66" s="1063"/>
      <c r="AH66" s="1063"/>
      <c r="AI66" s="1063"/>
      <c r="AJ66" s="1064"/>
      <c r="AK66" s="1056" t="s">
        <v>420</v>
      </c>
      <c r="AL66" s="1051"/>
      <c r="AM66" s="1051"/>
      <c r="AN66" s="1051"/>
      <c r="AO66" s="1052"/>
      <c r="AP66" s="1056" t="s">
        <v>421</v>
      </c>
      <c r="AQ66" s="1057"/>
      <c r="AR66" s="1057"/>
      <c r="AS66" s="1057"/>
      <c r="AT66" s="1058"/>
      <c r="AU66" s="1056" t="s">
        <v>422</v>
      </c>
      <c r="AV66" s="1057"/>
      <c r="AW66" s="1057"/>
      <c r="AX66" s="1057"/>
      <c r="AY66" s="1058"/>
      <c r="AZ66" s="1056" t="s">
        <v>379</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5">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2">
      <c r="A68" s="259">
        <v>1</v>
      </c>
      <c r="B68" s="1040" t="s">
        <v>584</v>
      </c>
      <c r="C68" s="1041"/>
      <c r="D68" s="1041"/>
      <c r="E68" s="1041"/>
      <c r="F68" s="1041"/>
      <c r="G68" s="1041"/>
      <c r="H68" s="1041"/>
      <c r="I68" s="1041"/>
      <c r="J68" s="1041"/>
      <c r="K68" s="1041"/>
      <c r="L68" s="1041"/>
      <c r="M68" s="1041"/>
      <c r="N68" s="1041"/>
      <c r="O68" s="1041"/>
      <c r="P68" s="1042"/>
      <c r="Q68" s="1043">
        <v>563</v>
      </c>
      <c r="R68" s="1037"/>
      <c r="S68" s="1037"/>
      <c r="T68" s="1037"/>
      <c r="U68" s="1037"/>
      <c r="V68" s="1037">
        <v>485</v>
      </c>
      <c r="W68" s="1037"/>
      <c r="X68" s="1037"/>
      <c r="Y68" s="1037"/>
      <c r="Z68" s="1037"/>
      <c r="AA68" s="1037">
        <v>77</v>
      </c>
      <c r="AB68" s="1037"/>
      <c r="AC68" s="1037"/>
      <c r="AD68" s="1037"/>
      <c r="AE68" s="1037"/>
      <c r="AF68" s="1037">
        <v>77</v>
      </c>
      <c r="AG68" s="1037"/>
      <c r="AH68" s="1037"/>
      <c r="AI68" s="1037"/>
      <c r="AJ68" s="1037"/>
      <c r="AK68" s="1037">
        <v>21</v>
      </c>
      <c r="AL68" s="1037"/>
      <c r="AM68" s="1037"/>
      <c r="AN68" s="1037"/>
      <c r="AO68" s="1037"/>
      <c r="AP68" s="1037" t="s">
        <v>583</v>
      </c>
      <c r="AQ68" s="1037"/>
      <c r="AR68" s="1037"/>
      <c r="AS68" s="1037"/>
      <c r="AT68" s="1037"/>
      <c r="AU68" s="1037" t="s">
        <v>583</v>
      </c>
      <c r="AV68" s="1037"/>
      <c r="AW68" s="1037"/>
      <c r="AX68" s="1037"/>
      <c r="AY68" s="1037"/>
      <c r="AZ68" s="1038" t="s">
        <v>604</v>
      </c>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2">
      <c r="A69" s="262">
        <v>2</v>
      </c>
      <c r="B69" s="1029" t="s">
        <v>585</v>
      </c>
      <c r="C69" s="1030"/>
      <c r="D69" s="1030"/>
      <c r="E69" s="1030"/>
      <c r="F69" s="1030"/>
      <c r="G69" s="1030"/>
      <c r="H69" s="1030"/>
      <c r="I69" s="1030"/>
      <c r="J69" s="1030"/>
      <c r="K69" s="1030"/>
      <c r="L69" s="1030"/>
      <c r="M69" s="1030"/>
      <c r="N69" s="1030"/>
      <c r="O69" s="1030"/>
      <c r="P69" s="1031"/>
      <c r="Q69" s="1032">
        <v>80</v>
      </c>
      <c r="R69" s="1026"/>
      <c r="S69" s="1026"/>
      <c r="T69" s="1026"/>
      <c r="U69" s="1026"/>
      <c r="V69" s="1026">
        <v>71</v>
      </c>
      <c r="W69" s="1026"/>
      <c r="X69" s="1026"/>
      <c r="Y69" s="1026"/>
      <c r="Z69" s="1026"/>
      <c r="AA69" s="1026">
        <v>9</v>
      </c>
      <c r="AB69" s="1026"/>
      <c r="AC69" s="1026"/>
      <c r="AD69" s="1026"/>
      <c r="AE69" s="1026"/>
      <c r="AF69" s="1026">
        <v>9</v>
      </c>
      <c r="AG69" s="1026"/>
      <c r="AH69" s="1026"/>
      <c r="AI69" s="1026"/>
      <c r="AJ69" s="1026"/>
      <c r="AK69" s="1026" t="s">
        <v>583</v>
      </c>
      <c r="AL69" s="1026"/>
      <c r="AM69" s="1026"/>
      <c r="AN69" s="1026"/>
      <c r="AO69" s="1026"/>
      <c r="AP69" s="1026">
        <v>51</v>
      </c>
      <c r="AQ69" s="1026"/>
      <c r="AR69" s="1026"/>
      <c r="AS69" s="1026"/>
      <c r="AT69" s="1026"/>
      <c r="AU69" s="1026">
        <v>36</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2">
      <c r="A70" s="262">
        <v>3</v>
      </c>
      <c r="B70" s="1029" t="s">
        <v>586</v>
      </c>
      <c r="C70" s="1030"/>
      <c r="D70" s="1030"/>
      <c r="E70" s="1030"/>
      <c r="F70" s="1030"/>
      <c r="G70" s="1030"/>
      <c r="H70" s="1030"/>
      <c r="I70" s="1030"/>
      <c r="J70" s="1030"/>
      <c r="K70" s="1030"/>
      <c r="L70" s="1030"/>
      <c r="M70" s="1030"/>
      <c r="N70" s="1030"/>
      <c r="O70" s="1030"/>
      <c r="P70" s="1031"/>
      <c r="Q70" s="1032">
        <v>2887</v>
      </c>
      <c r="R70" s="1026"/>
      <c r="S70" s="1026"/>
      <c r="T70" s="1026"/>
      <c r="U70" s="1026"/>
      <c r="V70" s="1026">
        <v>2789</v>
      </c>
      <c r="W70" s="1026"/>
      <c r="X70" s="1026"/>
      <c r="Y70" s="1026"/>
      <c r="Z70" s="1026"/>
      <c r="AA70" s="1026">
        <v>98</v>
      </c>
      <c r="AB70" s="1026"/>
      <c r="AC70" s="1026"/>
      <c r="AD70" s="1026"/>
      <c r="AE70" s="1026"/>
      <c r="AF70" s="1026">
        <v>98</v>
      </c>
      <c r="AG70" s="1026"/>
      <c r="AH70" s="1026"/>
      <c r="AI70" s="1026"/>
      <c r="AJ70" s="1026"/>
      <c r="AK70" s="1026">
        <v>116</v>
      </c>
      <c r="AL70" s="1026"/>
      <c r="AM70" s="1026"/>
      <c r="AN70" s="1026"/>
      <c r="AO70" s="1026"/>
      <c r="AP70" s="1026">
        <v>1339</v>
      </c>
      <c r="AQ70" s="1026"/>
      <c r="AR70" s="1026"/>
      <c r="AS70" s="1026"/>
      <c r="AT70" s="1026"/>
      <c r="AU70" s="1026">
        <v>104</v>
      </c>
      <c r="AV70" s="1026"/>
      <c r="AW70" s="1026"/>
      <c r="AX70" s="1026"/>
      <c r="AY70" s="1026"/>
      <c r="AZ70" s="1027" t="s">
        <v>605</v>
      </c>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2">
      <c r="A71" s="262">
        <v>4</v>
      </c>
      <c r="B71" s="1029" t="s">
        <v>587</v>
      </c>
      <c r="C71" s="1030"/>
      <c r="D71" s="1030"/>
      <c r="E71" s="1030"/>
      <c r="F71" s="1030"/>
      <c r="G71" s="1030"/>
      <c r="H71" s="1030"/>
      <c r="I71" s="1030"/>
      <c r="J71" s="1030"/>
      <c r="K71" s="1030"/>
      <c r="L71" s="1030"/>
      <c r="M71" s="1030"/>
      <c r="N71" s="1030"/>
      <c r="O71" s="1030"/>
      <c r="P71" s="1031"/>
      <c r="Q71" s="1032">
        <v>1413</v>
      </c>
      <c r="R71" s="1026"/>
      <c r="S71" s="1026"/>
      <c r="T71" s="1026"/>
      <c r="U71" s="1026"/>
      <c r="V71" s="1026">
        <v>1352</v>
      </c>
      <c r="W71" s="1026"/>
      <c r="X71" s="1026"/>
      <c r="Y71" s="1026"/>
      <c r="Z71" s="1026"/>
      <c r="AA71" s="1026">
        <v>61</v>
      </c>
      <c r="AB71" s="1026"/>
      <c r="AC71" s="1026"/>
      <c r="AD71" s="1026"/>
      <c r="AE71" s="1026"/>
      <c r="AF71" s="1026">
        <v>61</v>
      </c>
      <c r="AG71" s="1026"/>
      <c r="AH71" s="1026"/>
      <c r="AI71" s="1026"/>
      <c r="AJ71" s="1026"/>
      <c r="AK71" s="1026">
        <v>21</v>
      </c>
      <c r="AL71" s="1026"/>
      <c r="AM71" s="1026"/>
      <c r="AN71" s="1026"/>
      <c r="AO71" s="1026"/>
      <c r="AP71" s="1026">
        <v>2159</v>
      </c>
      <c r="AQ71" s="1026"/>
      <c r="AR71" s="1026"/>
      <c r="AS71" s="1026"/>
      <c r="AT71" s="1026"/>
      <c r="AU71" s="1026">
        <v>124</v>
      </c>
      <c r="AV71" s="1026"/>
      <c r="AW71" s="1026"/>
      <c r="AX71" s="1026"/>
      <c r="AY71" s="1026"/>
      <c r="AZ71" s="1027" t="s">
        <v>606</v>
      </c>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2">
      <c r="A72" s="262">
        <v>5</v>
      </c>
      <c r="B72" s="1029" t="s">
        <v>588</v>
      </c>
      <c r="C72" s="1030"/>
      <c r="D72" s="1030"/>
      <c r="E72" s="1030"/>
      <c r="F72" s="1030"/>
      <c r="G72" s="1030"/>
      <c r="H72" s="1030"/>
      <c r="I72" s="1030"/>
      <c r="J72" s="1030"/>
      <c r="K72" s="1030"/>
      <c r="L72" s="1030"/>
      <c r="M72" s="1030"/>
      <c r="N72" s="1030"/>
      <c r="O72" s="1030"/>
      <c r="P72" s="1031"/>
      <c r="Q72" s="1032">
        <v>82</v>
      </c>
      <c r="R72" s="1026"/>
      <c r="S72" s="1026"/>
      <c r="T72" s="1026"/>
      <c r="U72" s="1026"/>
      <c r="V72" s="1026">
        <v>74</v>
      </c>
      <c r="W72" s="1026"/>
      <c r="X72" s="1026"/>
      <c r="Y72" s="1026"/>
      <c r="Z72" s="1026"/>
      <c r="AA72" s="1026">
        <v>9</v>
      </c>
      <c r="AB72" s="1026"/>
      <c r="AC72" s="1026"/>
      <c r="AD72" s="1026"/>
      <c r="AE72" s="1026"/>
      <c r="AF72" s="1026">
        <v>9</v>
      </c>
      <c r="AG72" s="1026"/>
      <c r="AH72" s="1026"/>
      <c r="AI72" s="1026"/>
      <c r="AJ72" s="1026"/>
      <c r="AK72" s="1026" t="s">
        <v>601</v>
      </c>
      <c r="AL72" s="1026"/>
      <c r="AM72" s="1026"/>
      <c r="AN72" s="1026"/>
      <c r="AO72" s="1026"/>
      <c r="AP72" s="1026" t="s">
        <v>583</v>
      </c>
      <c r="AQ72" s="1026"/>
      <c r="AR72" s="1026"/>
      <c r="AS72" s="1026"/>
      <c r="AT72" s="1026"/>
      <c r="AU72" s="1026" t="s">
        <v>583</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2">
      <c r="A73" s="262">
        <v>6</v>
      </c>
      <c r="B73" s="1029" t="s">
        <v>589</v>
      </c>
      <c r="C73" s="1030"/>
      <c r="D73" s="1030"/>
      <c r="E73" s="1030"/>
      <c r="F73" s="1030"/>
      <c r="G73" s="1030"/>
      <c r="H73" s="1030"/>
      <c r="I73" s="1030"/>
      <c r="J73" s="1030"/>
      <c r="K73" s="1030"/>
      <c r="L73" s="1030"/>
      <c r="M73" s="1030"/>
      <c r="N73" s="1030"/>
      <c r="O73" s="1030"/>
      <c r="P73" s="1031"/>
      <c r="Q73" s="1032">
        <v>557</v>
      </c>
      <c r="R73" s="1026"/>
      <c r="S73" s="1026"/>
      <c r="T73" s="1026"/>
      <c r="U73" s="1026"/>
      <c r="V73" s="1026">
        <v>507</v>
      </c>
      <c r="W73" s="1026"/>
      <c r="X73" s="1026"/>
      <c r="Y73" s="1026"/>
      <c r="Z73" s="1026"/>
      <c r="AA73" s="1026">
        <v>50</v>
      </c>
      <c r="AB73" s="1026"/>
      <c r="AC73" s="1026"/>
      <c r="AD73" s="1026"/>
      <c r="AE73" s="1026"/>
      <c r="AF73" s="1026">
        <v>50</v>
      </c>
      <c r="AG73" s="1026"/>
      <c r="AH73" s="1026"/>
      <c r="AI73" s="1026"/>
      <c r="AJ73" s="1026"/>
      <c r="AK73" s="1026" t="s">
        <v>583</v>
      </c>
      <c r="AL73" s="1026"/>
      <c r="AM73" s="1026"/>
      <c r="AN73" s="1026"/>
      <c r="AO73" s="1026"/>
      <c r="AP73" s="1026">
        <v>15</v>
      </c>
      <c r="AQ73" s="1026"/>
      <c r="AR73" s="1026"/>
      <c r="AS73" s="1026"/>
      <c r="AT73" s="1026"/>
      <c r="AU73" s="1026">
        <v>2</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2">
      <c r="A74" s="262">
        <v>7</v>
      </c>
      <c r="B74" s="1029" t="s">
        <v>590</v>
      </c>
      <c r="C74" s="1030"/>
      <c r="D74" s="1030"/>
      <c r="E74" s="1030"/>
      <c r="F74" s="1030"/>
      <c r="G74" s="1030"/>
      <c r="H74" s="1030"/>
      <c r="I74" s="1030"/>
      <c r="J74" s="1030"/>
      <c r="K74" s="1030"/>
      <c r="L74" s="1030"/>
      <c r="M74" s="1030"/>
      <c r="N74" s="1030"/>
      <c r="O74" s="1030"/>
      <c r="P74" s="1031"/>
      <c r="Q74" s="1032">
        <v>19</v>
      </c>
      <c r="R74" s="1026"/>
      <c r="S74" s="1026"/>
      <c r="T74" s="1026"/>
      <c r="U74" s="1026"/>
      <c r="V74" s="1026">
        <v>19</v>
      </c>
      <c r="W74" s="1026"/>
      <c r="X74" s="1026"/>
      <c r="Y74" s="1026"/>
      <c r="Z74" s="1026"/>
      <c r="AA74" s="1026">
        <v>1</v>
      </c>
      <c r="AB74" s="1026"/>
      <c r="AC74" s="1026"/>
      <c r="AD74" s="1026"/>
      <c r="AE74" s="1026"/>
      <c r="AF74" s="1026">
        <v>1</v>
      </c>
      <c r="AG74" s="1026"/>
      <c r="AH74" s="1026"/>
      <c r="AI74" s="1026"/>
      <c r="AJ74" s="1026"/>
      <c r="AK74" s="1026" t="s">
        <v>583</v>
      </c>
      <c r="AL74" s="1026"/>
      <c r="AM74" s="1026"/>
      <c r="AN74" s="1026"/>
      <c r="AO74" s="1026"/>
      <c r="AP74" s="1026" t="s">
        <v>583</v>
      </c>
      <c r="AQ74" s="1026"/>
      <c r="AR74" s="1026"/>
      <c r="AS74" s="1026"/>
      <c r="AT74" s="1026"/>
      <c r="AU74" s="1026" t="s">
        <v>583</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2">
      <c r="A75" s="262">
        <v>8</v>
      </c>
      <c r="B75" s="1029" t="s">
        <v>591</v>
      </c>
      <c r="C75" s="1030"/>
      <c r="D75" s="1030"/>
      <c r="E75" s="1030"/>
      <c r="F75" s="1030"/>
      <c r="G75" s="1030"/>
      <c r="H75" s="1030"/>
      <c r="I75" s="1030"/>
      <c r="J75" s="1030"/>
      <c r="K75" s="1030"/>
      <c r="L75" s="1030"/>
      <c r="M75" s="1030"/>
      <c r="N75" s="1030"/>
      <c r="O75" s="1030"/>
      <c r="P75" s="1031"/>
      <c r="Q75" s="1033">
        <v>3598</v>
      </c>
      <c r="R75" s="1034"/>
      <c r="S75" s="1034"/>
      <c r="T75" s="1034"/>
      <c r="U75" s="1035"/>
      <c r="V75" s="1036">
        <v>3516</v>
      </c>
      <c r="W75" s="1034"/>
      <c r="X75" s="1034"/>
      <c r="Y75" s="1034"/>
      <c r="Z75" s="1035"/>
      <c r="AA75" s="1036">
        <v>82</v>
      </c>
      <c r="AB75" s="1034"/>
      <c r="AC75" s="1034"/>
      <c r="AD75" s="1034"/>
      <c r="AE75" s="1035"/>
      <c r="AF75" s="1036">
        <v>82</v>
      </c>
      <c r="AG75" s="1034"/>
      <c r="AH75" s="1034"/>
      <c r="AI75" s="1034"/>
      <c r="AJ75" s="1035"/>
      <c r="AK75" s="1036" t="s">
        <v>583</v>
      </c>
      <c r="AL75" s="1034"/>
      <c r="AM75" s="1034"/>
      <c r="AN75" s="1034"/>
      <c r="AO75" s="1035"/>
      <c r="AP75" s="1036" t="s">
        <v>583</v>
      </c>
      <c r="AQ75" s="1034"/>
      <c r="AR75" s="1034"/>
      <c r="AS75" s="1034"/>
      <c r="AT75" s="1035"/>
      <c r="AU75" s="1036" t="s">
        <v>583</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2">
      <c r="A76" s="262">
        <v>9</v>
      </c>
      <c r="B76" s="1029" t="s">
        <v>592</v>
      </c>
      <c r="C76" s="1030"/>
      <c r="D76" s="1030"/>
      <c r="E76" s="1030"/>
      <c r="F76" s="1030"/>
      <c r="G76" s="1030"/>
      <c r="H76" s="1030"/>
      <c r="I76" s="1030"/>
      <c r="J76" s="1030"/>
      <c r="K76" s="1030"/>
      <c r="L76" s="1030"/>
      <c r="M76" s="1030"/>
      <c r="N76" s="1030"/>
      <c r="O76" s="1030"/>
      <c r="P76" s="1031"/>
      <c r="Q76" s="1033">
        <v>271</v>
      </c>
      <c r="R76" s="1034"/>
      <c r="S76" s="1034"/>
      <c r="T76" s="1034"/>
      <c r="U76" s="1035"/>
      <c r="V76" s="1036">
        <v>235</v>
      </c>
      <c r="W76" s="1034"/>
      <c r="X76" s="1034"/>
      <c r="Y76" s="1034"/>
      <c r="Z76" s="1035"/>
      <c r="AA76" s="1036">
        <v>37</v>
      </c>
      <c r="AB76" s="1034"/>
      <c r="AC76" s="1034"/>
      <c r="AD76" s="1034"/>
      <c r="AE76" s="1035"/>
      <c r="AF76" s="1036">
        <v>37</v>
      </c>
      <c r="AG76" s="1034"/>
      <c r="AH76" s="1034"/>
      <c r="AI76" s="1034"/>
      <c r="AJ76" s="1035"/>
      <c r="AK76" s="1036" t="s">
        <v>583</v>
      </c>
      <c r="AL76" s="1034"/>
      <c r="AM76" s="1034"/>
      <c r="AN76" s="1034"/>
      <c r="AO76" s="1035"/>
      <c r="AP76" s="1036" t="s">
        <v>583</v>
      </c>
      <c r="AQ76" s="1034"/>
      <c r="AR76" s="1034"/>
      <c r="AS76" s="1034"/>
      <c r="AT76" s="1035"/>
      <c r="AU76" s="1036" t="s">
        <v>583</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2">
      <c r="A77" s="262">
        <v>10</v>
      </c>
      <c r="B77" s="1029" t="s">
        <v>593</v>
      </c>
      <c r="C77" s="1030"/>
      <c r="D77" s="1030"/>
      <c r="E77" s="1030"/>
      <c r="F77" s="1030"/>
      <c r="G77" s="1030"/>
      <c r="H77" s="1030"/>
      <c r="I77" s="1030"/>
      <c r="J77" s="1030"/>
      <c r="K77" s="1030"/>
      <c r="L77" s="1030"/>
      <c r="M77" s="1030"/>
      <c r="N77" s="1030"/>
      <c r="O77" s="1030"/>
      <c r="P77" s="1031"/>
      <c r="Q77" s="1033">
        <v>261265</v>
      </c>
      <c r="R77" s="1034"/>
      <c r="S77" s="1034"/>
      <c r="T77" s="1034"/>
      <c r="U77" s="1035"/>
      <c r="V77" s="1036">
        <v>253642</v>
      </c>
      <c r="W77" s="1034"/>
      <c r="X77" s="1034"/>
      <c r="Y77" s="1034"/>
      <c r="Z77" s="1035"/>
      <c r="AA77" s="1036">
        <v>7623</v>
      </c>
      <c r="AB77" s="1034"/>
      <c r="AC77" s="1034"/>
      <c r="AD77" s="1034"/>
      <c r="AE77" s="1035"/>
      <c r="AF77" s="1036">
        <v>7623</v>
      </c>
      <c r="AG77" s="1034"/>
      <c r="AH77" s="1034"/>
      <c r="AI77" s="1034"/>
      <c r="AJ77" s="1035"/>
      <c r="AK77" s="1036" t="s">
        <v>583</v>
      </c>
      <c r="AL77" s="1034"/>
      <c r="AM77" s="1034"/>
      <c r="AN77" s="1034"/>
      <c r="AO77" s="1035"/>
      <c r="AP77" s="1036" t="s">
        <v>583</v>
      </c>
      <c r="AQ77" s="1034"/>
      <c r="AR77" s="1034"/>
      <c r="AS77" s="1034"/>
      <c r="AT77" s="1035"/>
      <c r="AU77" s="1036" t="s">
        <v>583</v>
      </c>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2">
      <c r="A78" s="262">
        <v>11</v>
      </c>
      <c r="B78" s="1029" t="s">
        <v>594</v>
      </c>
      <c r="C78" s="1030"/>
      <c r="D78" s="1030"/>
      <c r="E78" s="1030"/>
      <c r="F78" s="1030"/>
      <c r="G78" s="1030"/>
      <c r="H78" s="1030"/>
      <c r="I78" s="1030"/>
      <c r="J78" s="1030"/>
      <c r="K78" s="1030"/>
      <c r="L78" s="1030"/>
      <c r="M78" s="1030"/>
      <c r="N78" s="1030"/>
      <c r="O78" s="1030"/>
      <c r="P78" s="1031"/>
      <c r="Q78" s="1032">
        <v>72</v>
      </c>
      <c r="R78" s="1026"/>
      <c r="S78" s="1026"/>
      <c r="T78" s="1026"/>
      <c r="U78" s="1026"/>
      <c r="V78" s="1026">
        <v>69</v>
      </c>
      <c r="W78" s="1026"/>
      <c r="X78" s="1026"/>
      <c r="Y78" s="1026"/>
      <c r="Z78" s="1026"/>
      <c r="AA78" s="1026">
        <v>3</v>
      </c>
      <c r="AB78" s="1026"/>
      <c r="AC78" s="1026"/>
      <c r="AD78" s="1026"/>
      <c r="AE78" s="1026"/>
      <c r="AF78" s="1026">
        <v>3</v>
      </c>
      <c r="AG78" s="1026"/>
      <c r="AH78" s="1026"/>
      <c r="AI78" s="1026"/>
      <c r="AJ78" s="1026"/>
      <c r="AK78" s="1026" t="s">
        <v>583</v>
      </c>
      <c r="AL78" s="1026"/>
      <c r="AM78" s="1026"/>
      <c r="AN78" s="1026"/>
      <c r="AO78" s="1026"/>
      <c r="AP78" s="1026" t="s">
        <v>583</v>
      </c>
      <c r="AQ78" s="1026"/>
      <c r="AR78" s="1026"/>
      <c r="AS78" s="1026"/>
      <c r="AT78" s="1026"/>
      <c r="AU78" s="1026" t="s">
        <v>583</v>
      </c>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2">
      <c r="A79" s="262">
        <v>12</v>
      </c>
      <c r="B79" s="1029" t="s">
        <v>595</v>
      </c>
      <c r="C79" s="1030"/>
      <c r="D79" s="1030"/>
      <c r="E79" s="1030"/>
      <c r="F79" s="1030"/>
      <c r="G79" s="1030"/>
      <c r="H79" s="1030"/>
      <c r="I79" s="1030"/>
      <c r="J79" s="1030"/>
      <c r="K79" s="1030"/>
      <c r="L79" s="1030"/>
      <c r="M79" s="1030"/>
      <c r="N79" s="1030"/>
      <c r="O79" s="1030"/>
      <c r="P79" s="1031"/>
      <c r="Q79" s="1032">
        <v>10088</v>
      </c>
      <c r="R79" s="1026"/>
      <c r="S79" s="1026"/>
      <c r="T79" s="1026"/>
      <c r="U79" s="1026"/>
      <c r="V79" s="1026">
        <v>10036</v>
      </c>
      <c r="W79" s="1026"/>
      <c r="X79" s="1026"/>
      <c r="Y79" s="1026"/>
      <c r="Z79" s="1026"/>
      <c r="AA79" s="1026">
        <v>51</v>
      </c>
      <c r="AB79" s="1026"/>
      <c r="AC79" s="1026"/>
      <c r="AD79" s="1026"/>
      <c r="AE79" s="1026"/>
      <c r="AF79" s="1026">
        <v>51</v>
      </c>
      <c r="AG79" s="1026"/>
      <c r="AH79" s="1026"/>
      <c r="AI79" s="1026"/>
      <c r="AJ79" s="1026"/>
      <c r="AK79" s="1026">
        <v>2348</v>
      </c>
      <c r="AL79" s="1026"/>
      <c r="AM79" s="1026"/>
      <c r="AN79" s="1026"/>
      <c r="AO79" s="1026"/>
      <c r="AP79" s="1026" t="s">
        <v>583</v>
      </c>
      <c r="AQ79" s="1026"/>
      <c r="AR79" s="1026"/>
      <c r="AS79" s="1026"/>
      <c r="AT79" s="1026"/>
      <c r="AU79" s="1026" t="s">
        <v>583</v>
      </c>
      <c r="AV79" s="1026"/>
      <c r="AW79" s="1026"/>
      <c r="AX79" s="1026"/>
      <c r="AY79" s="1026"/>
      <c r="AZ79" s="1027" t="s">
        <v>607</v>
      </c>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2">
      <c r="A80" s="262">
        <v>13</v>
      </c>
      <c r="B80" s="1029" t="s">
        <v>596</v>
      </c>
      <c r="C80" s="1030"/>
      <c r="D80" s="1030"/>
      <c r="E80" s="1030"/>
      <c r="F80" s="1030"/>
      <c r="G80" s="1030"/>
      <c r="H80" s="1030"/>
      <c r="I80" s="1030"/>
      <c r="J80" s="1030"/>
      <c r="K80" s="1030"/>
      <c r="L80" s="1030"/>
      <c r="M80" s="1030"/>
      <c r="N80" s="1030"/>
      <c r="O80" s="1030"/>
      <c r="P80" s="1031"/>
      <c r="Q80" s="1032">
        <v>318</v>
      </c>
      <c r="R80" s="1026"/>
      <c r="S80" s="1026"/>
      <c r="T80" s="1026"/>
      <c r="U80" s="1026"/>
      <c r="V80" s="1026">
        <v>313</v>
      </c>
      <c r="W80" s="1026"/>
      <c r="X80" s="1026"/>
      <c r="Y80" s="1026"/>
      <c r="Z80" s="1026"/>
      <c r="AA80" s="1026">
        <v>5</v>
      </c>
      <c r="AB80" s="1026"/>
      <c r="AC80" s="1026"/>
      <c r="AD80" s="1026"/>
      <c r="AE80" s="1026"/>
      <c r="AF80" s="1026">
        <v>5</v>
      </c>
      <c r="AG80" s="1026"/>
      <c r="AH80" s="1026"/>
      <c r="AI80" s="1026"/>
      <c r="AJ80" s="1026"/>
      <c r="AK80" s="1026" t="s">
        <v>583</v>
      </c>
      <c r="AL80" s="1026"/>
      <c r="AM80" s="1026"/>
      <c r="AN80" s="1026"/>
      <c r="AO80" s="1026"/>
      <c r="AP80" s="1026" t="s">
        <v>583</v>
      </c>
      <c r="AQ80" s="1026"/>
      <c r="AR80" s="1026"/>
      <c r="AS80" s="1026"/>
      <c r="AT80" s="1026"/>
      <c r="AU80" s="1026" t="s">
        <v>583</v>
      </c>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2">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2">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2">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2">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2">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2">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2">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5">
      <c r="A88" s="265" t="s">
        <v>392</v>
      </c>
      <c r="B88" s="999" t="s">
        <v>423</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8106</v>
      </c>
      <c r="AG88" s="1014"/>
      <c r="AH88" s="1014"/>
      <c r="AI88" s="1014"/>
      <c r="AJ88" s="1014"/>
      <c r="AK88" s="1018"/>
      <c r="AL88" s="1018"/>
      <c r="AM88" s="1018"/>
      <c r="AN88" s="1018"/>
      <c r="AO88" s="1018"/>
      <c r="AP88" s="1014">
        <v>3564</v>
      </c>
      <c r="AQ88" s="1014"/>
      <c r="AR88" s="1014"/>
      <c r="AS88" s="1014"/>
      <c r="AT88" s="1014"/>
      <c r="AU88" s="1014">
        <v>266</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999" t="s">
        <v>424</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5</v>
      </c>
      <c r="CS102" s="1006"/>
      <c r="CT102" s="1006"/>
      <c r="CU102" s="1006"/>
      <c r="CV102" s="1007"/>
      <c r="CW102" s="1005">
        <v>15</v>
      </c>
      <c r="CX102" s="1006"/>
      <c r="CY102" s="1006"/>
      <c r="CZ102" s="1006"/>
      <c r="DA102" s="1007"/>
      <c r="DB102" s="1005" t="s">
        <v>517</v>
      </c>
      <c r="DC102" s="1006"/>
      <c r="DD102" s="1006"/>
      <c r="DE102" s="1006"/>
      <c r="DF102" s="1007"/>
      <c r="DG102" s="1005">
        <v>-1127</v>
      </c>
      <c r="DH102" s="1006"/>
      <c r="DI102" s="1006"/>
      <c r="DJ102" s="1006"/>
      <c r="DK102" s="1007"/>
      <c r="DL102" s="1005" t="s">
        <v>517</v>
      </c>
      <c r="DM102" s="1006"/>
      <c r="DN102" s="1006"/>
      <c r="DO102" s="1006"/>
      <c r="DP102" s="1007"/>
      <c r="DQ102" s="1005">
        <v>418</v>
      </c>
      <c r="DR102" s="1006"/>
      <c r="DS102" s="1006"/>
      <c r="DT102" s="1006"/>
      <c r="DU102" s="1007"/>
      <c r="DV102" s="988"/>
      <c r="DW102" s="989"/>
      <c r="DX102" s="989"/>
      <c r="DY102" s="989"/>
      <c r="DZ102" s="990"/>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425</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426</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993" t="s">
        <v>429</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430</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2">
      <c r="A109" s="948" t="s">
        <v>431</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432</v>
      </c>
      <c r="AB109" s="949"/>
      <c r="AC109" s="949"/>
      <c r="AD109" s="949"/>
      <c r="AE109" s="950"/>
      <c r="AF109" s="951" t="s">
        <v>309</v>
      </c>
      <c r="AG109" s="949"/>
      <c r="AH109" s="949"/>
      <c r="AI109" s="949"/>
      <c r="AJ109" s="950"/>
      <c r="AK109" s="951" t="s">
        <v>308</v>
      </c>
      <c r="AL109" s="949"/>
      <c r="AM109" s="949"/>
      <c r="AN109" s="949"/>
      <c r="AO109" s="950"/>
      <c r="AP109" s="951" t="s">
        <v>433</v>
      </c>
      <c r="AQ109" s="949"/>
      <c r="AR109" s="949"/>
      <c r="AS109" s="949"/>
      <c r="AT109" s="980"/>
      <c r="AU109" s="948" t="s">
        <v>431</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432</v>
      </c>
      <c r="BR109" s="949"/>
      <c r="BS109" s="949"/>
      <c r="BT109" s="949"/>
      <c r="BU109" s="950"/>
      <c r="BV109" s="951" t="s">
        <v>309</v>
      </c>
      <c r="BW109" s="949"/>
      <c r="BX109" s="949"/>
      <c r="BY109" s="949"/>
      <c r="BZ109" s="950"/>
      <c r="CA109" s="951" t="s">
        <v>308</v>
      </c>
      <c r="CB109" s="949"/>
      <c r="CC109" s="949"/>
      <c r="CD109" s="949"/>
      <c r="CE109" s="950"/>
      <c r="CF109" s="987" t="s">
        <v>433</v>
      </c>
      <c r="CG109" s="987"/>
      <c r="CH109" s="987"/>
      <c r="CI109" s="987"/>
      <c r="CJ109" s="987"/>
      <c r="CK109" s="951" t="s">
        <v>434</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432</v>
      </c>
      <c r="DH109" s="949"/>
      <c r="DI109" s="949"/>
      <c r="DJ109" s="949"/>
      <c r="DK109" s="950"/>
      <c r="DL109" s="951" t="s">
        <v>309</v>
      </c>
      <c r="DM109" s="949"/>
      <c r="DN109" s="949"/>
      <c r="DO109" s="949"/>
      <c r="DP109" s="950"/>
      <c r="DQ109" s="951" t="s">
        <v>308</v>
      </c>
      <c r="DR109" s="949"/>
      <c r="DS109" s="949"/>
      <c r="DT109" s="949"/>
      <c r="DU109" s="950"/>
      <c r="DV109" s="951" t="s">
        <v>433</v>
      </c>
      <c r="DW109" s="949"/>
      <c r="DX109" s="949"/>
      <c r="DY109" s="949"/>
      <c r="DZ109" s="980"/>
    </row>
    <row r="110" spans="1:131" s="247" customFormat="1" ht="26.25" customHeight="1" x14ac:dyDescent="0.2">
      <c r="A110" s="851" t="s">
        <v>435</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605511</v>
      </c>
      <c r="AB110" s="942"/>
      <c r="AC110" s="942"/>
      <c r="AD110" s="942"/>
      <c r="AE110" s="943"/>
      <c r="AF110" s="944">
        <v>542056</v>
      </c>
      <c r="AG110" s="942"/>
      <c r="AH110" s="942"/>
      <c r="AI110" s="942"/>
      <c r="AJ110" s="943"/>
      <c r="AK110" s="944">
        <v>569175</v>
      </c>
      <c r="AL110" s="942"/>
      <c r="AM110" s="942"/>
      <c r="AN110" s="942"/>
      <c r="AO110" s="943"/>
      <c r="AP110" s="945">
        <v>17</v>
      </c>
      <c r="AQ110" s="946"/>
      <c r="AR110" s="946"/>
      <c r="AS110" s="946"/>
      <c r="AT110" s="947"/>
      <c r="AU110" s="981" t="s">
        <v>73</v>
      </c>
      <c r="AV110" s="982"/>
      <c r="AW110" s="982"/>
      <c r="AX110" s="982"/>
      <c r="AY110" s="982"/>
      <c r="AZ110" s="907" t="s">
        <v>436</v>
      </c>
      <c r="BA110" s="852"/>
      <c r="BB110" s="852"/>
      <c r="BC110" s="852"/>
      <c r="BD110" s="852"/>
      <c r="BE110" s="852"/>
      <c r="BF110" s="852"/>
      <c r="BG110" s="852"/>
      <c r="BH110" s="852"/>
      <c r="BI110" s="852"/>
      <c r="BJ110" s="852"/>
      <c r="BK110" s="852"/>
      <c r="BL110" s="852"/>
      <c r="BM110" s="852"/>
      <c r="BN110" s="852"/>
      <c r="BO110" s="852"/>
      <c r="BP110" s="853"/>
      <c r="BQ110" s="908">
        <v>6254433</v>
      </c>
      <c r="BR110" s="889"/>
      <c r="BS110" s="889"/>
      <c r="BT110" s="889"/>
      <c r="BU110" s="889"/>
      <c r="BV110" s="889">
        <v>6374050</v>
      </c>
      <c r="BW110" s="889"/>
      <c r="BX110" s="889"/>
      <c r="BY110" s="889"/>
      <c r="BZ110" s="889"/>
      <c r="CA110" s="889">
        <v>6290231</v>
      </c>
      <c r="CB110" s="889"/>
      <c r="CC110" s="889"/>
      <c r="CD110" s="889"/>
      <c r="CE110" s="889"/>
      <c r="CF110" s="913">
        <v>187.5</v>
      </c>
      <c r="CG110" s="914"/>
      <c r="CH110" s="914"/>
      <c r="CI110" s="914"/>
      <c r="CJ110" s="914"/>
      <c r="CK110" s="977" t="s">
        <v>437</v>
      </c>
      <c r="CL110" s="863"/>
      <c r="CM110" s="938" t="s">
        <v>438</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175</v>
      </c>
      <c r="DH110" s="889"/>
      <c r="DI110" s="889"/>
      <c r="DJ110" s="889"/>
      <c r="DK110" s="889"/>
      <c r="DL110" s="889" t="s">
        <v>175</v>
      </c>
      <c r="DM110" s="889"/>
      <c r="DN110" s="889"/>
      <c r="DO110" s="889"/>
      <c r="DP110" s="889"/>
      <c r="DQ110" s="889" t="s">
        <v>439</v>
      </c>
      <c r="DR110" s="889"/>
      <c r="DS110" s="889"/>
      <c r="DT110" s="889"/>
      <c r="DU110" s="889"/>
      <c r="DV110" s="890" t="s">
        <v>175</v>
      </c>
      <c r="DW110" s="890"/>
      <c r="DX110" s="890"/>
      <c r="DY110" s="890"/>
      <c r="DZ110" s="891"/>
    </row>
    <row r="111" spans="1:131" s="247" customFormat="1" ht="26.25" customHeight="1" x14ac:dyDescent="0.2">
      <c r="A111" s="818" t="s">
        <v>440</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175</v>
      </c>
      <c r="AB111" s="970"/>
      <c r="AC111" s="970"/>
      <c r="AD111" s="970"/>
      <c r="AE111" s="971"/>
      <c r="AF111" s="972" t="s">
        <v>175</v>
      </c>
      <c r="AG111" s="970"/>
      <c r="AH111" s="970"/>
      <c r="AI111" s="970"/>
      <c r="AJ111" s="971"/>
      <c r="AK111" s="972" t="s">
        <v>175</v>
      </c>
      <c r="AL111" s="970"/>
      <c r="AM111" s="970"/>
      <c r="AN111" s="970"/>
      <c r="AO111" s="971"/>
      <c r="AP111" s="973" t="s">
        <v>441</v>
      </c>
      <c r="AQ111" s="974"/>
      <c r="AR111" s="974"/>
      <c r="AS111" s="974"/>
      <c r="AT111" s="975"/>
      <c r="AU111" s="983"/>
      <c r="AV111" s="984"/>
      <c r="AW111" s="984"/>
      <c r="AX111" s="984"/>
      <c r="AY111" s="984"/>
      <c r="AZ111" s="859" t="s">
        <v>442</v>
      </c>
      <c r="BA111" s="794"/>
      <c r="BB111" s="794"/>
      <c r="BC111" s="794"/>
      <c r="BD111" s="794"/>
      <c r="BE111" s="794"/>
      <c r="BF111" s="794"/>
      <c r="BG111" s="794"/>
      <c r="BH111" s="794"/>
      <c r="BI111" s="794"/>
      <c r="BJ111" s="794"/>
      <c r="BK111" s="794"/>
      <c r="BL111" s="794"/>
      <c r="BM111" s="794"/>
      <c r="BN111" s="794"/>
      <c r="BO111" s="794"/>
      <c r="BP111" s="795"/>
      <c r="BQ111" s="860">
        <v>421994</v>
      </c>
      <c r="BR111" s="861"/>
      <c r="BS111" s="861"/>
      <c r="BT111" s="861"/>
      <c r="BU111" s="861"/>
      <c r="BV111" s="861">
        <v>411612</v>
      </c>
      <c r="BW111" s="861"/>
      <c r="BX111" s="861"/>
      <c r="BY111" s="861"/>
      <c r="BZ111" s="861"/>
      <c r="CA111" s="861">
        <v>371369</v>
      </c>
      <c r="CB111" s="861"/>
      <c r="CC111" s="861"/>
      <c r="CD111" s="861"/>
      <c r="CE111" s="861"/>
      <c r="CF111" s="922">
        <v>11.1</v>
      </c>
      <c r="CG111" s="923"/>
      <c r="CH111" s="923"/>
      <c r="CI111" s="923"/>
      <c r="CJ111" s="923"/>
      <c r="CK111" s="978"/>
      <c r="CL111" s="865"/>
      <c r="CM111" s="868" t="s">
        <v>443</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441</v>
      </c>
      <c r="DH111" s="861"/>
      <c r="DI111" s="861"/>
      <c r="DJ111" s="861"/>
      <c r="DK111" s="861"/>
      <c r="DL111" s="861" t="s">
        <v>175</v>
      </c>
      <c r="DM111" s="861"/>
      <c r="DN111" s="861"/>
      <c r="DO111" s="861"/>
      <c r="DP111" s="861"/>
      <c r="DQ111" s="861" t="s">
        <v>175</v>
      </c>
      <c r="DR111" s="861"/>
      <c r="DS111" s="861"/>
      <c r="DT111" s="861"/>
      <c r="DU111" s="861"/>
      <c r="DV111" s="838" t="s">
        <v>175</v>
      </c>
      <c r="DW111" s="838"/>
      <c r="DX111" s="838"/>
      <c r="DY111" s="838"/>
      <c r="DZ111" s="839"/>
    </row>
    <row r="112" spans="1:131" s="247" customFormat="1" ht="26.25" customHeight="1" x14ac:dyDescent="0.2">
      <c r="A112" s="963" t="s">
        <v>444</v>
      </c>
      <c r="B112" s="964"/>
      <c r="C112" s="794" t="s">
        <v>445</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441</v>
      </c>
      <c r="AB112" s="824"/>
      <c r="AC112" s="824"/>
      <c r="AD112" s="824"/>
      <c r="AE112" s="825"/>
      <c r="AF112" s="826" t="s">
        <v>175</v>
      </c>
      <c r="AG112" s="824"/>
      <c r="AH112" s="824"/>
      <c r="AI112" s="824"/>
      <c r="AJ112" s="825"/>
      <c r="AK112" s="826" t="s">
        <v>441</v>
      </c>
      <c r="AL112" s="824"/>
      <c r="AM112" s="824"/>
      <c r="AN112" s="824"/>
      <c r="AO112" s="825"/>
      <c r="AP112" s="871" t="s">
        <v>175</v>
      </c>
      <c r="AQ112" s="872"/>
      <c r="AR112" s="872"/>
      <c r="AS112" s="872"/>
      <c r="AT112" s="873"/>
      <c r="AU112" s="983"/>
      <c r="AV112" s="984"/>
      <c r="AW112" s="984"/>
      <c r="AX112" s="984"/>
      <c r="AY112" s="984"/>
      <c r="AZ112" s="859" t="s">
        <v>446</v>
      </c>
      <c r="BA112" s="794"/>
      <c r="BB112" s="794"/>
      <c r="BC112" s="794"/>
      <c r="BD112" s="794"/>
      <c r="BE112" s="794"/>
      <c r="BF112" s="794"/>
      <c r="BG112" s="794"/>
      <c r="BH112" s="794"/>
      <c r="BI112" s="794"/>
      <c r="BJ112" s="794"/>
      <c r="BK112" s="794"/>
      <c r="BL112" s="794"/>
      <c r="BM112" s="794"/>
      <c r="BN112" s="794"/>
      <c r="BO112" s="794"/>
      <c r="BP112" s="795"/>
      <c r="BQ112" s="860">
        <v>3636845</v>
      </c>
      <c r="BR112" s="861"/>
      <c r="BS112" s="861"/>
      <c r="BT112" s="861"/>
      <c r="BU112" s="861"/>
      <c r="BV112" s="861">
        <v>3628798</v>
      </c>
      <c r="BW112" s="861"/>
      <c r="BX112" s="861"/>
      <c r="BY112" s="861"/>
      <c r="BZ112" s="861"/>
      <c r="CA112" s="861">
        <v>3578360</v>
      </c>
      <c r="CB112" s="861"/>
      <c r="CC112" s="861"/>
      <c r="CD112" s="861"/>
      <c r="CE112" s="861"/>
      <c r="CF112" s="922">
        <v>106.7</v>
      </c>
      <c r="CG112" s="923"/>
      <c r="CH112" s="923"/>
      <c r="CI112" s="923"/>
      <c r="CJ112" s="923"/>
      <c r="CK112" s="978"/>
      <c r="CL112" s="865"/>
      <c r="CM112" s="868" t="s">
        <v>447</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175</v>
      </c>
      <c r="DH112" s="861"/>
      <c r="DI112" s="861"/>
      <c r="DJ112" s="861"/>
      <c r="DK112" s="861"/>
      <c r="DL112" s="861" t="s">
        <v>175</v>
      </c>
      <c r="DM112" s="861"/>
      <c r="DN112" s="861"/>
      <c r="DO112" s="861"/>
      <c r="DP112" s="861"/>
      <c r="DQ112" s="861" t="s">
        <v>441</v>
      </c>
      <c r="DR112" s="861"/>
      <c r="DS112" s="861"/>
      <c r="DT112" s="861"/>
      <c r="DU112" s="861"/>
      <c r="DV112" s="838" t="s">
        <v>448</v>
      </c>
      <c r="DW112" s="838"/>
      <c r="DX112" s="838"/>
      <c r="DY112" s="838"/>
      <c r="DZ112" s="839"/>
    </row>
    <row r="113" spans="1:130" s="247" customFormat="1" ht="26.25" customHeight="1" x14ac:dyDescent="0.2">
      <c r="A113" s="965"/>
      <c r="B113" s="966"/>
      <c r="C113" s="794" t="s">
        <v>449</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368006</v>
      </c>
      <c r="AB113" s="970"/>
      <c r="AC113" s="970"/>
      <c r="AD113" s="970"/>
      <c r="AE113" s="971"/>
      <c r="AF113" s="972">
        <v>377923</v>
      </c>
      <c r="AG113" s="970"/>
      <c r="AH113" s="970"/>
      <c r="AI113" s="970"/>
      <c r="AJ113" s="971"/>
      <c r="AK113" s="972">
        <v>413399</v>
      </c>
      <c r="AL113" s="970"/>
      <c r="AM113" s="970"/>
      <c r="AN113" s="970"/>
      <c r="AO113" s="971"/>
      <c r="AP113" s="973">
        <v>12.3</v>
      </c>
      <c r="AQ113" s="974"/>
      <c r="AR113" s="974"/>
      <c r="AS113" s="974"/>
      <c r="AT113" s="975"/>
      <c r="AU113" s="983"/>
      <c r="AV113" s="984"/>
      <c r="AW113" s="984"/>
      <c r="AX113" s="984"/>
      <c r="AY113" s="984"/>
      <c r="AZ113" s="859" t="s">
        <v>450</v>
      </c>
      <c r="BA113" s="794"/>
      <c r="BB113" s="794"/>
      <c r="BC113" s="794"/>
      <c r="BD113" s="794"/>
      <c r="BE113" s="794"/>
      <c r="BF113" s="794"/>
      <c r="BG113" s="794"/>
      <c r="BH113" s="794"/>
      <c r="BI113" s="794"/>
      <c r="BJ113" s="794"/>
      <c r="BK113" s="794"/>
      <c r="BL113" s="794"/>
      <c r="BM113" s="794"/>
      <c r="BN113" s="794"/>
      <c r="BO113" s="794"/>
      <c r="BP113" s="795"/>
      <c r="BQ113" s="860">
        <v>267082</v>
      </c>
      <c r="BR113" s="861"/>
      <c r="BS113" s="861"/>
      <c r="BT113" s="861"/>
      <c r="BU113" s="861"/>
      <c r="BV113" s="861">
        <v>261603</v>
      </c>
      <c r="BW113" s="861"/>
      <c r="BX113" s="861"/>
      <c r="BY113" s="861"/>
      <c r="BZ113" s="861"/>
      <c r="CA113" s="861">
        <v>267070</v>
      </c>
      <c r="CB113" s="861"/>
      <c r="CC113" s="861"/>
      <c r="CD113" s="861"/>
      <c r="CE113" s="861"/>
      <c r="CF113" s="922">
        <v>8</v>
      </c>
      <c r="CG113" s="923"/>
      <c r="CH113" s="923"/>
      <c r="CI113" s="923"/>
      <c r="CJ113" s="923"/>
      <c r="CK113" s="978"/>
      <c r="CL113" s="865"/>
      <c r="CM113" s="868" t="s">
        <v>451</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175</v>
      </c>
      <c r="DH113" s="824"/>
      <c r="DI113" s="824"/>
      <c r="DJ113" s="824"/>
      <c r="DK113" s="825"/>
      <c r="DL113" s="826" t="s">
        <v>441</v>
      </c>
      <c r="DM113" s="824"/>
      <c r="DN113" s="824"/>
      <c r="DO113" s="824"/>
      <c r="DP113" s="825"/>
      <c r="DQ113" s="826" t="s">
        <v>175</v>
      </c>
      <c r="DR113" s="824"/>
      <c r="DS113" s="824"/>
      <c r="DT113" s="824"/>
      <c r="DU113" s="825"/>
      <c r="DV113" s="871" t="s">
        <v>175</v>
      </c>
      <c r="DW113" s="872"/>
      <c r="DX113" s="872"/>
      <c r="DY113" s="872"/>
      <c r="DZ113" s="873"/>
    </row>
    <row r="114" spans="1:130" s="247" customFormat="1" ht="26.25" customHeight="1" x14ac:dyDescent="0.2">
      <c r="A114" s="965"/>
      <c r="B114" s="966"/>
      <c r="C114" s="794" t="s">
        <v>452</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45774</v>
      </c>
      <c r="AB114" s="824"/>
      <c r="AC114" s="824"/>
      <c r="AD114" s="824"/>
      <c r="AE114" s="825"/>
      <c r="AF114" s="826">
        <v>26698</v>
      </c>
      <c r="AG114" s="824"/>
      <c r="AH114" s="824"/>
      <c r="AI114" s="824"/>
      <c r="AJ114" s="825"/>
      <c r="AK114" s="826">
        <v>24155</v>
      </c>
      <c r="AL114" s="824"/>
      <c r="AM114" s="824"/>
      <c r="AN114" s="824"/>
      <c r="AO114" s="825"/>
      <c r="AP114" s="871">
        <v>0.7</v>
      </c>
      <c r="AQ114" s="872"/>
      <c r="AR114" s="872"/>
      <c r="AS114" s="872"/>
      <c r="AT114" s="873"/>
      <c r="AU114" s="983"/>
      <c r="AV114" s="984"/>
      <c r="AW114" s="984"/>
      <c r="AX114" s="984"/>
      <c r="AY114" s="984"/>
      <c r="AZ114" s="859" t="s">
        <v>453</v>
      </c>
      <c r="BA114" s="794"/>
      <c r="BB114" s="794"/>
      <c r="BC114" s="794"/>
      <c r="BD114" s="794"/>
      <c r="BE114" s="794"/>
      <c r="BF114" s="794"/>
      <c r="BG114" s="794"/>
      <c r="BH114" s="794"/>
      <c r="BI114" s="794"/>
      <c r="BJ114" s="794"/>
      <c r="BK114" s="794"/>
      <c r="BL114" s="794"/>
      <c r="BM114" s="794"/>
      <c r="BN114" s="794"/>
      <c r="BO114" s="794"/>
      <c r="BP114" s="795"/>
      <c r="BQ114" s="860">
        <v>320079</v>
      </c>
      <c r="BR114" s="861"/>
      <c r="BS114" s="861"/>
      <c r="BT114" s="861"/>
      <c r="BU114" s="861"/>
      <c r="BV114" s="861">
        <v>297783</v>
      </c>
      <c r="BW114" s="861"/>
      <c r="BX114" s="861"/>
      <c r="BY114" s="861"/>
      <c r="BZ114" s="861"/>
      <c r="CA114" s="861">
        <v>313801</v>
      </c>
      <c r="CB114" s="861"/>
      <c r="CC114" s="861"/>
      <c r="CD114" s="861"/>
      <c r="CE114" s="861"/>
      <c r="CF114" s="922">
        <v>9.4</v>
      </c>
      <c r="CG114" s="923"/>
      <c r="CH114" s="923"/>
      <c r="CI114" s="923"/>
      <c r="CJ114" s="923"/>
      <c r="CK114" s="978"/>
      <c r="CL114" s="865"/>
      <c r="CM114" s="868" t="s">
        <v>454</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448</v>
      </c>
      <c r="DH114" s="824"/>
      <c r="DI114" s="824"/>
      <c r="DJ114" s="824"/>
      <c r="DK114" s="825"/>
      <c r="DL114" s="826" t="s">
        <v>175</v>
      </c>
      <c r="DM114" s="824"/>
      <c r="DN114" s="824"/>
      <c r="DO114" s="824"/>
      <c r="DP114" s="825"/>
      <c r="DQ114" s="826" t="s">
        <v>441</v>
      </c>
      <c r="DR114" s="824"/>
      <c r="DS114" s="824"/>
      <c r="DT114" s="824"/>
      <c r="DU114" s="825"/>
      <c r="DV114" s="871" t="s">
        <v>175</v>
      </c>
      <c r="DW114" s="872"/>
      <c r="DX114" s="872"/>
      <c r="DY114" s="872"/>
      <c r="DZ114" s="873"/>
    </row>
    <row r="115" spans="1:130" s="247" customFormat="1" ht="26.25" customHeight="1" x14ac:dyDescent="0.2">
      <c r="A115" s="965"/>
      <c r="B115" s="966"/>
      <c r="C115" s="794" t="s">
        <v>455</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175</v>
      </c>
      <c r="AB115" s="970"/>
      <c r="AC115" s="970"/>
      <c r="AD115" s="970"/>
      <c r="AE115" s="971"/>
      <c r="AF115" s="972" t="s">
        <v>441</v>
      </c>
      <c r="AG115" s="970"/>
      <c r="AH115" s="970"/>
      <c r="AI115" s="970"/>
      <c r="AJ115" s="971"/>
      <c r="AK115" s="972" t="s">
        <v>175</v>
      </c>
      <c r="AL115" s="970"/>
      <c r="AM115" s="970"/>
      <c r="AN115" s="970"/>
      <c r="AO115" s="971"/>
      <c r="AP115" s="973" t="s">
        <v>439</v>
      </c>
      <c r="AQ115" s="974"/>
      <c r="AR115" s="974"/>
      <c r="AS115" s="974"/>
      <c r="AT115" s="975"/>
      <c r="AU115" s="983"/>
      <c r="AV115" s="984"/>
      <c r="AW115" s="984"/>
      <c r="AX115" s="984"/>
      <c r="AY115" s="984"/>
      <c r="AZ115" s="859" t="s">
        <v>456</v>
      </c>
      <c r="BA115" s="794"/>
      <c r="BB115" s="794"/>
      <c r="BC115" s="794"/>
      <c r="BD115" s="794"/>
      <c r="BE115" s="794"/>
      <c r="BF115" s="794"/>
      <c r="BG115" s="794"/>
      <c r="BH115" s="794"/>
      <c r="BI115" s="794"/>
      <c r="BJ115" s="794"/>
      <c r="BK115" s="794"/>
      <c r="BL115" s="794"/>
      <c r="BM115" s="794"/>
      <c r="BN115" s="794"/>
      <c r="BO115" s="794"/>
      <c r="BP115" s="795"/>
      <c r="BQ115" s="860">
        <v>461942</v>
      </c>
      <c r="BR115" s="861"/>
      <c r="BS115" s="861"/>
      <c r="BT115" s="861"/>
      <c r="BU115" s="861"/>
      <c r="BV115" s="861">
        <v>401039</v>
      </c>
      <c r="BW115" s="861"/>
      <c r="BX115" s="861"/>
      <c r="BY115" s="861"/>
      <c r="BZ115" s="861"/>
      <c r="CA115" s="861">
        <v>418254</v>
      </c>
      <c r="CB115" s="861"/>
      <c r="CC115" s="861"/>
      <c r="CD115" s="861"/>
      <c r="CE115" s="861"/>
      <c r="CF115" s="922">
        <v>12.5</v>
      </c>
      <c r="CG115" s="923"/>
      <c r="CH115" s="923"/>
      <c r="CI115" s="923"/>
      <c r="CJ115" s="923"/>
      <c r="CK115" s="978"/>
      <c r="CL115" s="865"/>
      <c r="CM115" s="859" t="s">
        <v>457</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v>421994</v>
      </c>
      <c r="DH115" s="824"/>
      <c r="DI115" s="824"/>
      <c r="DJ115" s="824"/>
      <c r="DK115" s="825"/>
      <c r="DL115" s="826">
        <v>411612</v>
      </c>
      <c r="DM115" s="824"/>
      <c r="DN115" s="824"/>
      <c r="DO115" s="824"/>
      <c r="DP115" s="825"/>
      <c r="DQ115" s="826">
        <v>371369</v>
      </c>
      <c r="DR115" s="824"/>
      <c r="DS115" s="824"/>
      <c r="DT115" s="824"/>
      <c r="DU115" s="825"/>
      <c r="DV115" s="871">
        <v>11.1</v>
      </c>
      <c r="DW115" s="872"/>
      <c r="DX115" s="872"/>
      <c r="DY115" s="872"/>
      <c r="DZ115" s="873"/>
    </row>
    <row r="116" spans="1:130" s="247" customFormat="1" ht="26.25" customHeight="1" x14ac:dyDescent="0.2">
      <c r="A116" s="967"/>
      <c r="B116" s="968"/>
      <c r="C116" s="927" t="s">
        <v>458</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460</v>
      </c>
      <c r="AB116" s="824"/>
      <c r="AC116" s="824"/>
      <c r="AD116" s="824"/>
      <c r="AE116" s="825"/>
      <c r="AF116" s="826">
        <v>13</v>
      </c>
      <c r="AG116" s="824"/>
      <c r="AH116" s="824"/>
      <c r="AI116" s="824"/>
      <c r="AJ116" s="825"/>
      <c r="AK116" s="826">
        <v>39</v>
      </c>
      <c r="AL116" s="824"/>
      <c r="AM116" s="824"/>
      <c r="AN116" s="824"/>
      <c r="AO116" s="825"/>
      <c r="AP116" s="871">
        <v>0</v>
      </c>
      <c r="AQ116" s="872"/>
      <c r="AR116" s="872"/>
      <c r="AS116" s="872"/>
      <c r="AT116" s="873"/>
      <c r="AU116" s="983"/>
      <c r="AV116" s="984"/>
      <c r="AW116" s="984"/>
      <c r="AX116" s="984"/>
      <c r="AY116" s="984"/>
      <c r="AZ116" s="910" t="s">
        <v>459</v>
      </c>
      <c r="BA116" s="911"/>
      <c r="BB116" s="911"/>
      <c r="BC116" s="911"/>
      <c r="BD116" s="911"/>
      <c r="BE116" s="911"/>
      <c r="BF116" s="911"/>
      <c r="BG116" s="911"/>
      <c r="BH116" s="911"/>
      <c r="BI116" s="911"/>
      <c r="BJ116" s="911"/>
      <c r="BK116" s="911"/>
      <c r="BL116" s="911"/>
      <c r="BM116" s="911"/>
      <c r="BN116" s="911"/>
      <c r="BO116" s="911"/>
      <c r="BP116" s="912"/>
      <c r="BQ116" s="860" t="s">
        <v>175</v>
      </c>
      <c r="BR116" s="861"/>
      <c r="BS116" s="861"/>
      <c r="BT116" s="861"/>
      <c r="BU116" s="861"/>
      <c r="BV116" s="861" t="s">
        <v>460</v>
      </c>
      <c r="BW116" s="861"/>
      <c r="BX116" s="861"/>
      <c r="BY116" s="861"/>
      <c r="BZ116" s="861"/>
      <c r="CA116" s="861" t="s">
        <v>441</v>
      </c>
      <c r="CB116" s="861"/>
      <c r="CC116" s="861"/>
      <c r="CD116" s="861"/>
      <c r="CE116" s="861"/>
      <c r="CF116" s="922" t="s">
        <v>441</v>
      </c>
      <c r="CG116" s="923"/>
      <c r="CH116" s="923"/>
      <c r="CI116" s="923"/>
      <c r="CJ116" s="923"/>
      <c r="CK116" s="978"/>
      <c r="CL116" s="865"/>
      <c r="CM116" s="868" t="s">
        <v>461</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175</v>
      </c>
      <c r="DH116" s="824"/>
      <c r="DI116" s="824"/>
      <c r="DJ116" s="824"/>
      <c r="DK116" s="825"/>
      <c r="DL116" s="826" t="s">
        <v>441</v>
      </c>
      <c r="DM116" s="824"/>
      <c r="DN116" s="824"/>
      <c r="DO116" s="824"/>
      <c r="DP116" s="825"/>
      <c r="DQ116" s="826" t="s">
        <v>175</v>
      </c>
      <c r="DR116" s="824"/>
      <c r="DS116" s="824"/>
      <c r="DT116" s="824"/>
      <c r="DU116" s="825"/>
      <c r="DV116" s="871" t="s">
        <v>448</v>
      </c>
      <c r="DW116" s="872"/>
      <c r="DX116" s="872"/>
      <c r="DY116" s="872"/>
      <c r="DZ116" s="873"/>
    </row>
    <row r="117" spans="1:130" s="247" customFormat="1" ht="26.25" customHeight="1" x14ac:dyDescent="0.2">
      <c r="A117" s="948" t="s">
        <v>189</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462</v>
      </c>
      <c r="Z117" s="950"/>
      <c r="AA117" s="955">
        <v>1019751</v>
      </c>
      <c r="AB117" s="956"/>
      <c r="AC117" s="956"/>
      <c r="AD117" s="956"/>
      <c r="AE117" s="957"/>
      <c r="AF117" s="958">
        <v>946690</v>
      </c>
      <c r="AG117" s="956"/>
      <c r="AH117" s="956"/>
      <c r="AI117" s="956"/>
      <c r="AJ117" s="957"/>
      <c r="AK117" s="958">
        <v>1006768</v>
      </c>
      <c r="AL117" s="956"/>
      <c r="AM117" s="956"/>
      <c r="AN117" s="956"/>
      <c r="AO117" s="957"/>
      <c r="AP117" s="959"/>
      <c r="AQ117" s="960"/>
      <c r="AR117" s="960"/>
      <c r="AS117" s="960"/>
      <c r="AT117" s="961"/>
      <c r="AU117" s="983"/>
      <c r="AV117" s="984"/>
      <c r="AW117" s="984"/>
      <c r="AX117" s="984"/>
      <c r="AY117" s="984"/>
      <c r="AZ117" s="910" t="s">
        <v>463</v>
      </c>
      <c r="BA117" s="911"/>
      <c r="BB117" s="911"/>
      <c r="BC117" s="911"/>
      <c r="BD117" s="911"/>
      <c r="BE117" s="911"/>
      <c r="BF117" s="911"/>
      <c r="BG117" s="911"/>
      <c r="BH117" s="911"/>
      <c r="BI117" s="911"/>
      <c r="BJ117" s="911"/>
      <c r="BK117" s="911"/>
      <c r="BL117" s="911"/>
      <c r="BM117" s="911"/>
      <c r="BN117" s="911"/>
      <c r="BO117" s="911"/>
      <c r="BP117" s="912"/>
      <c r="BQ117" s="860" t="s">
        <v>441</v>
      </c>
      <c r="BR117" s="861"/>
      <c r="BS117" s="861"/>
      <c r="BT117" s="861"/>
      <c r="BU117" s="861"/>
      <c r="BV117" s="861" t="s">
        <v>439</v>
      </c>
      <c r="BW117" s="861"/>
      <c r="BX117" s="861"/>
      <c r="BY117" s="861"/>
      <c r="BZ117" s="861"/>
      <c r="CA117" s="861" t="s">
        <v>441</v>
      </c>
      <c r="CB117" s="861"/>
      <c r="CC117" s="861"/>
      <c r="CD117" s="861"/>
      <c r="CE117" s="861"/>
      <c r="CF117" s="922" t="s">
        <v>441</v>
      </c>
      <c r="CG117" s="923"/>
      <c r="CH117" s="923"/>
      <c r="CI117" s="923"/>
      <c r="CJ117" s="923"/>
      <c r="CK117" s="978"/>
      <c r="CL117" s="865"/>
      <c r="CM117" s="868" t="s">
        <v>464</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175</v>
      </c>
      <c r="DH117" s="824"/>
      <c r="DI117" s="824"/>
      <c r="DJ117" s="824"/>
      <c r="DK117" s="825"/>
      <c r="DL117" s="826" t="s">
        <v>175</v>
      </c>
      <c r="DM117" s="824"/>
      <c r="DN117" s="824"/>
      <c r="DO117" s="824"/>
      <c r="DP117" s="825"/>
      <c r="DQ117" s="826" t="s">
        <v>441</v>
      </c>
      <c r="DR117" s="824"/>
      <c r="DS117" s="824"/>
      <c r="DT117" s="824"/>
      <c r="DU117" s="825"/>
      <c r="DV117" s="871" t="s">
        <v>441</v>
      </c>
      <c r="DW117" s="872"/>
      <c r="DX117" s="872"/>
      <c r="DY117" s="872"/>
      <c r="DZ117" s="873"/>
    </row>
    <row r="118" spans="1:130" s="247" customFormat="1" ht="26.25" customHeight="1" x14ac:dyDescent="0.2">
      <c r="A118" s="948" t="s">
        <v>434</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432</v>
      </c>
      <c r="AB118" s="949"/>
      <c r="AC118" s="949"/>
      <c r="AD118" s="949"/>
      <c r="AE118" s="950"/>
      <c r="AF118" s="951" t="s">
        <v>309</v>
      </c>
      <c r="AG118" s="949"/>
      <c r="AH118" s="949"/>
      <c r="AI118" s="949"/>
      <c r="AJ118" s="950"/>
      <c r="AK118" s="951" t="s">
        <v>308</v>
      </c>
      <c r="AL118" s="949"/>
      <c r="AM118" s="949"/>
      <c r="AN118" s="949"/>
      <c r="AO118" s="950"/>
      <c r="AP118" s="952" t="s">
        <v>433</v>
      </c>
      <c r="AQ118" s="953"/>
      <c r="AR118" s="953"/>
      <c r="AS118" s="953"/>
      <c r="AT118" s="954"/>
      <c r="AU118" s="983"/>
      <c r="AV118" s="984"/>
      <c r="AW118" s="984"/>
      <c r="AX118" s="984"/>
      <c r="AY118" s="984"/>
      <c r="AZ118" s="926" t="s">
        <v>465</v>
      </c>
      <c r="BA118" s="927"/>
      <c r="BB118" s="927"/>
      <c r="BC118" s="927"/>
      <c r="BD118" s="927"/>
      <c r="BE118" s="927"/>
      <c r="BF118" s="927"/>
      <c r="BG118" s="927"/>
      <c r="BH118" s="927"/>
      <c r="BI118" s="927"/>
      <c r="BJ118" s="927"/>
      <c r="BK118" s="927"/>
      <c r="BL118" s="927"/>
      <c r="BM118" s="927"/>
      <c r="BN118" s="927"/>
      <c r="BO118" s="927"/>
      <c r="BP118" s="928"/>
      <c r="BQ118" s="929" t="s">
        <v>441</v>
      </c>
      <c r="BR118" s="892"/>
      <c r="BS118" s="892"/>
      <c r="BT118" s="892"/>
      <c r="BU118" s="892"/>
      <c r="BV118" s="892" t="s">
        <v>441</v>
      </c>
      <c r="BW118" s="892"/>
      <c r="BX118" s="892"/>
      <c r="BY118" s="892"/>
      <c r="BZ118" s="892"/>
      <c r="CA118" s="892" t="s">
        <v>460</v>
      </c>
      <c r="CB118" s="892"/>
      <c r="CC118" s="892"/>
      <c r="CD118" s="892"/>
      <c r="CE118" s="892"/>
      <c r="CF118" s="922" t="s">
        <v>175</v>
      </c>
      <c r="CG118" s="923"/>
      <c r="CH118" s="923"/>
      <c r="CI118" s="923"/>
      <c r="CJ118" s="923"/>
      <c r="CK118" s="978"/>
      <c r="CL118" s="865"/>
      <c r="CM118" s="868" t="s">
        <v>466</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441</v>
      </c>
      <c r="DH118" s="824"/>
      <c r="DI118" s="824"/>
      <c r="DJ118" s="824"/>
      <c r="DK118" s="825"/>
      <c r="DL118" s="826" t="s">
        <v>175</v>
      </c>
      <c r="DM118" s="824"/>
      <c r="DN118" s="824"/>
      <c r="DO118" s="824"/>
      <c r="DP118" s="825"/>
      <c r="DQ118" s="826" t="s">
        <v>175</v>
      </c>
      <c r="DR118" s="824"/>
      <c r="DS118" s="824"/>
      <c r="DT118" s="824"/>
      <c r="DU118" s="825"/>
      <c r="DV118" s="871" t="s">
        <v>441</v>
      </c>
      <c r="DW118" s="872"/>
      <c r="DX118" s="872"/>
      <c r="DY118" s="872"/>
      <c r="DZ118" s="873"/>
    </row>
    <row r="119" spans="1:130" s="247" customFormat="1" ht="26.25" customHeight="1" x14ac:dyDescent="0.2">
      <c r="A119" s="862" t="s">
        <v>437</v>
      </c>
      <c r="B119" s="863"/>
      <c r="C119" s="938" t="s">
        <v>438</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175</v>
      </c>
      <c r="AB119" s="942"/>
      <c r="AC119" s="942"/>
      <c r="AD119" s="942"/>
      <c r="AE119" s="943"/>
      <c r="AF119" s="944" t="s">
        <v>175</v>
      </c>
      <c r="AG119" s="942"/>
      <c r="AH119" s="942"/>
      <c r="AI119" s="942"/>
      <c r="AJ119" s="943"/>
      <c r="AK119" s="944" t="s">
        <v>175</v>
      </c>
      <c r="AL119" s="942"/>
      <c r="AM119" s="942"/>
      <c r="AN119" s="942"/>
      <c r="AO119" s="943"/>
      <c r="AP119" s="945" t="s">
        <v>175</v>
      </c>
      <c r="AQ119" s="946"/>
      <c r="AR119" s="946"/>
      <c r="AS119" s="946"/>
      <c r="AT119" s="947"/>
      <c r="AU119" s="985"/>
      <c r="AV119" s="986"/>
      <c r="AW119" s="986"/>
      <c r="AX119" s="986"/>
      <c r="AY119" s="986"/>
      <c r="AZ119" s="278" t="s">
        <v>189</v>
      </c>
      <c r="BA119" s="278"/>
      <c r="BB119" s="278"/>
      <c r="BC119" s="278"/>
      <c r="BD119" s="278"/>
      <c r="BE119" s="278"/>
      <c r="BF119" s="278"/>
      <c r="BG119" s="278"/>
      <c r="BH119" s="278"/>
      <c r="BI119" s="278"/>
      <c r="BJ119" s="278"/>
      <c r="BK119" s="278"/>
      <c r="BL119" s="278"/>
      <c r="BM119" s="278"/>
      <c r="BN119" s="278"/>
      <c r="BO119" s="924" t="s">
        <v>467</v>
      </c>
      <c r="BP119" s="925"/>
      <c r="BQ119" s="929">
        <v>11362375</v>
      </c>
      <c r="BR119" s="892"/>
      <c r="BS119" s="892"/>
      <c r="BT119" s="892"/>
      <c r="BU119" s="892"/>
      <c r="BV119" s="892">
        <v>11374885</v>
      </c>
      <c r="BW119" s="892"/>
      <c r="BX119" s="892"/>
      <c r="BY119" s="892"/>
      <c r="BZ119" s="892"/>
      <c r="CA119" s="892">
        <v>11239085</v>
      </c>
      <c r="CB119" s="892"/>
      <c r="CC119" s="892"/>
      <c r="CD119" s="892"/>
      <c r="CE119" s="892"/>
      <c r="CF119" s="790"/>
      <c r="CG119" s="791"/>
      <c r="CH119" s="791"/>
      <c r="CI119" s="791"/>
      <c r="CJ119" s="881"/>
      <c r="CK119" s="979"/>
      <c r="CL119" s="867"/>
      <c r="CM119" s="885" t="s">
        <v>468</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441</v>
      </c>
      <c r="DH119" s="807"/>
      <c r="DI119" s="807"/>
      <c r="DJ119" s="807"/>
      <c r="DK119" s="808"/>
      <c r="DL119" s="809" t="s">
        <v>441</v>
      </c>
      <c r="DM119" s="807"/>
      <c r="DN119" s="807"/>
      <c r="DO119" s="807"/>
      <c r="DP119" s="808"/>
      <c r="DQ119" s="809" t="s">
        <v>175</v>
      </c>
      <c r="DR119" s="807"/>
      <c r="DS119" s="807"/>
      <c r="DT119" s="807"/>
      <c r="DU119" s="808"/>
      <c r="DV119" s="895" t="s">
        <v>441</v>
      </c>
      <c r="DW119" s="896"/>
      <c r="DX119" s="896"/>
      <c r="DY119" s="896"/>
      <c r="DZ119" s="897"/>
    </row>
    <row r="120" spans="1:130" s="247" customFormat="1" ht="26.25" customHeight="1" x14ac:dyDescent="0.2">
      <c r="A120" s="864"/>
      <c r="B120" s="865"/>
      <c r="C120" s="868" t="s">
        <v>443</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175</v>
      </c>
      <c r="AB120" s="824"/>
      <c r="AC120" s="824"/>
      <c r="AD120" s="824"/>
      <c r="AE120" s="825"/>
      <c r="AF120" s="826" t="s">
        <v>441</v>
      </c>
      <c r="AG120" s="824"/>
      <c r="AH120" s="824"/>
      <c r="AI120" s="824"/>
      <c r="AJ120" s="825"/>
      <c r="AK120" s="826" t="s">
        <v>175</v>
      </c>
      <c r="AL120" s="824"/>
      <c r="AM120" s="824"/>
      <c r="AN120" s="824"/>
      <c r="AO120" s="825"/>
      <c r="AP120" s="871" t="s">
        <v>175</v>
      </c>
      <c r="AQ120" s="872"/>
      <c r="AR120" s="872"/>
      <c r="AS120" s="872"/>
      <c r="AT120" s="873"/>
      <c r="AU120" s="930" t="s">
        <v>469</v>
      </c>
      <c r="AV120" s="931"/>
      <c r="AW120" s="931"/>
      <c r="AX120" s="931"/>
      <c r="AY120" s="932"/>
      <c r="AZ120" s="907" t="s">
        <v>470</v>
      </c>
      <c r="BA120" s="852"/>
      <c r="BB120" s="852"/>
      <c r="BC120" s="852"/>
      <c r="BD120" s="852"/>
      <c r="BE120" s="852"/>
      <c r="BF120" s="852"/>
      <c r="BG120" s="852"/>
      <c r="BH120" s="852"/>
      <c r="BI120" s="852"/>
      <c r="BJ120" s="852"/>
      <c r="BK120" s="852"/>
      <c r="BL120" s="852"/>
      <c r="BM120" s="852"/>
      <c r="BN120" s="852"/>
      <c r="BO120" s="852"/>
      <c r="BP120" s="853"/>
      <c r="BQ120" s="908">
        <v>447527</v>
      </c>
      <c r="BR120" s="889"/>
      <c r="BS120" s="889"/>
      <c r="BT120" s="889"/>
      <c r="BU120" s="889"/>
      <c r="BV120" s="889">
        <v>553825</v>
      </c>
      <c r="BW120" s="889"/>
      <c r="BX120" s="889"/>
      <c r="BY120" s="889"/>
      <c r="BZ120" s="889"/>
      <c r="CA120" s="889">
        <v>626693</v>
      </c>
      <c r="CB120" s="889"/>
      <c r="CC120" s="889"/>
      <c r="CD120" s="889"/>
      <c r="CE120" s="889"/>
      <c r="CF120" s="913">
        <v>18.7</v>
      </c>
      <c r="CG120" s="914"/>
      <c r="CH120" s="914"/>
      <c r="CI120" s="914"/>
      <c r="CJ120" s="914"/>
      <c r="CK120" s="915" t="s">
        <v>471</v>
      </c>
      <c r="CL120" s="899"/>
      <c r="CM120" s="899"/>
      <c r="CN120" s="899"/>
      <c r="CO120" s="900"/>
      <c r="CP120" s="919" t="s">
        <v>472</v>
      </c>
      <c r="CQ120" s="920"/>
      <c r="CR120" s="920"/>
      <c r="CS120" s="920"/>
      <c r="CT120" s="920"/>
      <c r="CU120" s="920"/>
      <c r="CV120" s="920"/>
      <c r="CW120" s="920"/>
      <c r="CX120" s="920"/>
      <c r="CY120" s="920"/>
      <c r="CZ120" s="920"/>
      <c r="DA120" s="920"/>
      <c r="DB120" s="920"/>
      <c r="DC120" s="920"/>
      <c r="DD120" s="920"/>
      <c r="DE120" s="920"/>
      <c r="DF120" s="921"/>
      <c r="DG120" s="908">
        <v>3624241</v>
      </c>
      <c r="DH120" s="889"/>
      <c r="DI120" s="889"/>
      <c r="DJ120" s="889"/>
      <c r="DK120" s="889"/>
      <c r="DL120" s="889">
        <v>3614446</v>
      </c>
      <c r="DM120" s="889"/>
      <c r="DN120" s="889"/>
      <c r="DO120" s="889"/>
      <c r="DP120" s="889"/>
      <c r="DQ120" s="889">
        <v>3561227</v>
      </c>
      <c r="DR120" s="889"/>
      <c r="DS120" s="889"/>
      <c r="DT120" s="889"/>
      <c r="DU120" s="889"/>
      <c r="DV120" s="890">
        <v>106.2</v>
      </c>
      <c r="DW120" s="890"/>
      <c r="DX120" s="890"/>
      <c r="DY120" s="890"/>
      <c r="DZ120" s="891"/>
    </row>
    <row r="121" spans="1:130" s="247" customFormat="1" ht="26.25" customHeight="1" x14ac:dyDescent="0.2">
      <c r="A121" s="864"/>
      <c r="B121" s="865"/>
      <c r="C121" s="910" t="s">
        <v>473</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441</v>
      </c>
      <c r="AB121" s="824"/>
      <c r="AC121" s="824"/>
      <c r="AD121" s="824"/>
      <c r="AE121" s="825"/>
      <c r="AF121" s="826" t="s">
        <v>441</v>
      </c>
      <c r="AG121" s="824"/>
      <c r="AH121" s="824"/>
      <c r="AI121" s="824"/>
      <c r="AJ121" s="825"/>
      <c r="AK121" s="826" t="s">
        <v>175</v>
      </c>
      <c r="AL121" s="824"/>
      <c r="AM121" s="824"/>
      <c r="AN121" s="824"/>
      <c r="AO121" s="825"/>
      <c r="AP121" s="871" t="s">
        <v>441</v>
      </c>
      <c r="AQ121" s="872"/>
      <c r="AR121" s="872"/>
      <c r="AS121" s="872"/>
      <c r="AT121" s="873"/>
      <c r="AU121" s="933"/>
      <c r="AV121" s="934"/>
      <c r="AW121" s="934"/>
      <c r="AX121" s="934"/>
      <c r="AY121" s="935"/>
      <c r="AZ121" s="859" t="s">
        <v>474</v>
      </c>
      <c r="BA121" s="794"/>
      <c r="BB121" s="794"/>
      <c r="BC121" s="794"/>
      <c r="BD121" s="794"/>
      <c r="BE121" s="794"/>
      <c r="BF121" s="794"/>
      <c r="BG121" s="794"/>
      <c r="BH121" s="794"/>
      <c r="BI121" s="794"/>
      <c r="BJ121" s="794"/>
      <c r="BK121" s="794"/>
      <c r="BL121" s="794"/>
      <c r="BM121" s="794"/>
      <c r="BN121" s="794"/>
      <c r="BO121" s="794"/>
      <c r="BP121" s="795"/>
      <c r="BQ121" s="860">
        <v>107209</v>
      </c>
      <c r="BR121" s="861"/>
      <c r="BS121" s="861"/>
      <c r="BT121" s="861"/>
      <c r="BU121" s="861"/>
      <c r="BV121" s="861">
        <v>97149</v>
      </c>
      <c r="BW121" s="861"/>
      <c r="BX121" s="861"/>
      <c r="BY121" s="861"/>
      <c r="BZ121" s="861"/>
      <c r="CA121" s="861">
        <v>72179</v>
      </c>
      <c r="CB121" s="861"/>
      <c r="CC121" s="861"/>
      <c r="CD121" s="861"/>
      <c r="CE121" s="861"/>
      <c r="CF121" s="922">
        <v>2.2000000000000002</v>
      </c>
      <c r="CG121" s="923"/>
      <c r="CH121" s="923"/>
      <c r="CI121" s="923"/>
      <c r="CJ121" s="923"/>
      <c r="CK121" s="916"/>
      <c r="CL121" s="902"/>
      <c r="CM121" s="902"/>
      <c r="CN121" s="902"/>
      <c r="CO121" s="903"/>
      <c r="CP121" s="882" t="s">
        <v>475</v>
      </c>
      <c r="CQ121" s="883"/>
      <c r="CR121" s="883"/>
      <c r="CS121" s="883"/>
      <c r="CT121" s="883"/>
      <c r="CU121" s="883"/>
      <c r="CV121" s="883"/>
      <c r="CW121" s="883"/>
      <c r="CX121" s="883"/>
      <c r="CY121" s="883"/>
      <c r="CZ121" s="883"/>
      <c r="DA121" s="883"/>
      <c r="DB121" s="883"/>
      <c r="DC121" s="883"/>
      <c r="DD121" s="883"/>
      <c r="DE121" s="883"/>
      <c r="DF121" s="884"/>
      <c r="DG121" s="860">
        <v>12604</v>
      </c>
      <c r="DH121" s="861"/>
      <c r="DI121" s="861"/>
      <c r="DJ121" s="861"/>
      <c r="DK121" s="861"/>
      <c r="DL121" s="861">
        <v>14352</v>
      </c>
      <c r="DM121" s="861"/>
      <c r="DN121" s="861"/>
      <c r="DO121" s="861"/>
      <c r="DP121" s="861"/>
      <c r="DQ121" s="861">
        <v>17133</v>
      </c>
      <c r="DR121" s="861"/>
      <c r="DS121" s="861"/>
      <c r="DT121" s="861"/>
      <c r="DU121" s="861"/>
      <c r="DV121" s="838">
        <v>0.5</v>
      </c>
      <c r="DW121" s="838"/>
      <c r="DX121" s="838"/>
      <c r="DY121" s="838"/>
      <c r="DZ121" s="839"/>
    </row>
    <row r="122" spans="1:130" s="247" customFormat="1" ht="26.25" customHeight="1" x14ac:dyDescent="0.2">
      <c r="A122" s="864"/>
      <c r="B122" s="865"/>
      <c r="C122" s="868" t="s">
        <v>454</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441</v>
      </c>
      <c r="AB122" s="824"/>
      <c r="AC122" s="824"/>
      <c r="AD122" s="824"/>
      <c r="AE122" s="825"/>
      <c r="AF122" s="826" t="s">
        <v>441</v>
      </c>
      <c r="AG122" s="824"/>
      <c r="AH122" s="824"/>
      <c r="AI122" s="824"/>
      <c r="AJ122" s="825"/>
      <c r="AK122" s="826" t="s">
        <v>175</v>
      </c>
      <c r="AL122" s="824"/>
      <c r="AM122" s="824"/>
      <c r="AN122" s="824"/>
      <c r="AO122" s="825"/>
      <c r="AP122" s="871" t="s">
        <v>175</v>
      </c>
      <c r="AQ122" s="872"/>
      <c r="AR122" s="872"/>
      <c r="AS122" s="872"/>
      <c r="AT122" s="873"/>
      <c r="AU122" s="933"/>
      <c r="AV122" s="934"/>
      <c r="AW122" s="934"/>
      <c r="AX122" s="934"/>
      <c r="AY122" s="935"/>
      <c r="AZ122" s="926" t="s">
        <v>476</v>
      </c>
      <c r="BA122" s="927"/>
      <c r="BB122" s="927"/>
      <c r="BC122" s="927"/>
      <c r="BD122" s="927"/>
      <c r="BE122" s="927"/>
      <c r="BF122" s="927"/>
      <c r="BG122" s="927"/>
      <c r="BH122" s="927"/>
      <c r="BI122" s="927"/>
      <c r="BJ122" s="927"/>
      <c r="BK122" s="927"/>
      <c r="BL122" s="927"/>
      <c r="BM122" s="927"/>
      <c r="BN122" s="927"/>
      <c r="BO122" s="927"/>
      <c r="BP122" s="928"/>
      <c r="BQ122" s="929">
        <v>7543232</v>
      </c>
      <c r="BR122" s="892"/>
      <c r="BS122" s="892"/>
      <c r="BT122" s="892"/>
      <c r="BU122" s="892"/>
      <c r="BV122" s="892">
        <v>7214818</v>
      </c>
      <c r="BW122" s="892"/>
      <c r="BX122" s="892"/>
      <c r="BY122" s="892"/>
      <c r="BZ122" s="892"/>
      <c r="CA122" s="892">
        <v>7038316</v>
      </c>
      <c r="CB122" s="892"/>
      <c r="CC122" s="892"/>
      <c r="CD122" s="892"/>
      <c r="CE122" s="892"/>
      <c r="CF122" s="893">
        <v>209.8</v>
      </c>
      <c r="CG122" s="894"/>
      <c r="CH122" s="894"/>
      <c r="CI122" s="894"/>
      <c r="CJ122" s="894"/>
      <c r="CK122" s="916"/>
      <c r="CL122" s="902"/>
      <c r="CM122" s="902"/>
      <c r="CN122" s="902"/>
      <c r="CO122" s="903"/>
      <c r="CP122" s="882" t="s">
        <v>477</v>
      </c>
      <c r="CQ122" s="883"/>
      <c r="CR122" s="883"/>
      <c r="CS122" s="883"/>
      <c r="CT122" s="883"/>
      <c r="CU122" s="883"/>
      <c r="CV122" s="883"/>
      <c r="CW122" s="883"/>
      <c r="CX122" s="883"/>
      <c r="CY122" s="883"/>
      <c r="CZ122" s="883"/>
      <c r="DA122" s="883"/>
      <c r="DB122" s="883"/>
      <c r="DC122" s="883"/>
      <c r="DD122" s="883"/>
      <c r="DE122" s="883"/>
      <c r="DF122" s="884"/>
      <c r="DG122" s="860" t="s">
        <v>175</v>
      </c>
      <c r="DH122" s="861"/>
      <c r="DI122" s="861"/>
      <c r="DJ122" s="861"/>
      <c r="DK122" s="861"/>
      <c r="DL122" s="861" t="s">
        <v>441</v>
      </c>
      <c r="DM122" s="861"/>
      <c r="DN122" s="861"/>
      <c r="DO122" s="861"/>
      <c r="DP122" s="861"/>
      <c r="DQ122" s="861" t="s">
        <v>175</v>
      </c>
      <c r="DR122" s="861"/>
      <c r="DS122" s="861"/>
      <c r="DT122" s="861"/>
      <c r="DU122" s="861"/>
      <c r="DV122" s="838" t="s">
        <v>175</v>
      </c>
      <c r="DW122" s="838"/>
      <c r="DX122" s="838"/>
      <c r="DY122" s="838"/>
      <c r="DZ122" s="839"/>
    </row>
    <row r="123" spans="1:130" s="247" customFormat="1" ht="26.25" customHeight="1" x14ac:dyDescent="0.2">
      <c r="A123" s="864"/>
      <c r="B123" s="865"/>
      <c r="C123" s="868" t="s">
        <v>461</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441</v>
      </c>
      <c r="AB123" s="824"/>
      <c r="AC123" s="824"/>
      <c r="AD123" s="824"/>
      <c r="AE123" s="825"/>
      <c r="AF123" s="826" t="s">
        <v>441</v>
      </c>
      <c r="AG123" s="824"/>
      <c r="AH123" s="824"/>
      <c r="AI123" s="824"/>
      <c r="AJ123" s="825"/>
      <c r="AK123" s="826" t="s">
        <v>175</v>
      </c>
      <c r="AL123" s="824"/>
      <c r="AM123" s="824"/>
      <c r="AN123" s="824"/>
      <c r="AO123" s="825"/>
      <c r="AP123" s="871" t="s">
        <v>175</v>
      </c>
      <c r="AQ123" s="872"/>
      <c r="AR123" s="872"/>
      <c r="AS123" s="872"/>
      <c r="AT123" s="873"/>
      <c r="AU123" s="936"/>
      <c r="AV123" s="937"/>
      <c r="AW123" s="937"/>
      <c r="AX123" s="937"/>
      <c r="AY123" s="937"/>
      <c r="AZ123" s="278" t="s">
        <v>189</v>
      </c>
      <c r="BA123" s="278"/>
      <c r="BB123" s="278"/>
      <c r="BC123" s="278"/>
      <c r="BD123" s="278"/>
      <c r="BE123" s="278"/>
      <c r="BF123" s="278"/>
      <c r="BG123" s="278"/>
      <c r="BH123" s="278"/>
      <c r="BI123" s="278"/>
      <c r="BJ123" s="278"/>
      <c r="BK123" s="278"/>
      <c r="BL123" s="278"/>
      <c r="BM123" s="278"/>
      <c r="BN123" s="278"/>
      <c r="BO123" s="924" t="s">
        <v>478</v>
      </c>
      <c r="BP123" s="925"/>
      <c r="BQ123" s="879">
        <v>8097968</v>
      </c>
      <c r="BR123" s="880"/>
      <c r="BS123" s="880"/>
      <c r="BT123" s="880"/>
      <c r="BU123" s="880"/>
      <c r="BV123" s="880">
        <v>7865792</v>
      </c>
      <c r="BW123" s="880"/>
      <c r="BX123" s="880"/>
      <c r="BY123" s="880"/>
      <c r="BZ123" s="880"/>
      <c r="CA123" s="880">
        <v>7737188</v>
      </c>
      <c r="CB123" s="880"/>
      <c r="CC123" s="880"/>
      <c r="CD123" s="880"/>
      <c r="CE123" s="880"/>
      <c r="CF123" s="790"/>
      <c r="CG123" s="791"/>
      <c r="CH123" s="791"/>
      <c r="CI123" s="791"/>
      <c r="CJ123" s="881"/>
      <c r="CK123" s="916"/>
      <c r="CL123" s="902"/>
      <c r="CM123" s="902"/>
      <c r="CN123" s="902"/>
      <c r="CO123" s="903"/>
      <c r="CP123" s="882" t="s">
        <v>405</v>
      </c>
      <c r="CQ123" s="883"/>
      <c r="CR123" s="883"/>
      <c r="CS123" s="883"/>
      <c r="CT123" s="883"/>
      <c r="CU123" s="883"/>
      <c r="CV123" s="883"/>
      <c r="CW123" s="883"/>
      <c r="CX123" s="883"/>
      <c r="CY123" s="883"/>
      <c r="CZ123" s="883"/>
      <c r="DA123" s="883"/>
      <c r="DB123" s="883"/>
      <c r="DC123" s="883"/>
      <c r="DD123" s="883"/>
      <c r="DE123" s="883"/>
      <c r="DF123" s="884"/>
      <c r="DG123" s="823" t="s">
        <v>441</v>
      </c>
      <c r="DH123" s="824"/>
      <c r="DI123" s="824"/>
      <c r="DJ123" s="824"/>
      <c r="DK123" s="825"/>
      <c r="DL123" s="826" t="s">
        <v>175</v>
      </c>
      <c r="DM123" s="824"/>
      <c r="DN123" s="824"/>
      <c r="DO123" s="824"/>
      <c r="DP123" s="825"/>
      <c r="DQ123" s="826" t="s">
        <v>175</v>
      </c>
      <c r="DR123" s="824"/>
      <c r="DS123" s="824"/>
      <c r="DT123" s="824"/>
      <c r="DU123" s="825"/>
      <c r="DV123" s="871" t="s">
        <v>175</v>
      </c>
      <c r="DW123" s="872"/>
      <c r="DX123" s="872"/>
      <c r="DY123" s="872"/>
      <c r="DZ123" s="873"/>
    </row>
    <row r="124" spans="1:130" s="247" customFormat="1" ht="26.25" customHeight="1" thickBot="1" x14ac:dyDescent="0.25">
      <c r="A124" s="864"/>
      <c r="B124" s="865"/>
      <c r="C124" s="868" t="s">
        <v>464</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175</v>
      </c>
      <c r="AB124" s="824"/>
      <c r="AC124" s="824"/>
      <c r="AD124" s="824"/>
      <c r="AE124" s="825"/>
      <c r="AF124" s="826" t="s">
        <v>175</v>
      </c>
      <c r="AG124" s="824"/>
      <c r="AH124" s="824"/>
      <c r="AI124" s="824"/>
      <c r="AJ124" s="825"/>
      <c r="AK124" s="826" t="s">
        <v>175</v>
      </c>
      <c r="AL124" s="824"/>
      <c r="AM124" s="824"/>
      <c r="AN124" s="824"/>
      <c r="AO124" s="825"/>
      <c r="AP124" s="871" t="s">
        <v>175</v>
      </c>
      <c r="AQ124" s="872"/>
      <c r="AR124" s="872"/>
      <c r="AS124" s="872"/>
      <c r="AT124" s="873"/>
      <c r="AU124" s="874" t="s">
        <v>479</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97.2</v>
      </c>
      <c r="BR124" s="878"/>
      <c r="BS124" s="878"/>
      <c r="BT124" s="878"/>
      <c r="BU124" s="878"/>
      <c r="BV124" s="878">
        <v>103.5</v>
      </c>
      <c r="BW124" s="878"/>
      <c r="BX124" s="878"/>
      <c r="BY124" s="878"/>
      <c r="BZ124" s="878"/>
      <c r="CA124" s="878">
        <v>104.3</v>
      </c>
      <c r="CB124" s="878"/>
      <c r="CC124" s="878"/>
      <c r="CD124" s="878"/>
      <c r="CE124" s="878"/>
      <c r="CF124" s="768"/>
      <c r="CG124" s="769"/>
      <c r="CH124" s="769"/>
      <c r="CI124" s="769"/>
      <c r="CJ124" s="909"/>
      <c r="CK124" s="917"/>
      <c r="CL124" s="917"/>
      <c r="CM124" s="917"/>
      <c r="CN124" s="917"/>
      <c r="CO124" s="918"/>
      <c r="CP124" s="882" t="s">
        <v>480</v>
      </c>
      <c r="CQ124" s="883"/>
      <c r="CR124" s="883"/>
      <c r="CS124" s="883"/>
      <c r="CT124" s="883"/>
      <c r="CU124" s="883"/>
      <c r="CV124" s="883"/>
      <c r="CW124" s="883"/>
      <c r="CX124" s="883"/>
      <c r="CY124" s="883"/>
      <c r="CZ124" s="883"/>
      <c r="DA124" s="883"/>
      <c r="DB124" s="883"/>
      <c r="DC124" s="883"/>
      <c r="DD124" s="883"/>
      <c r="DE124" s="883"/>
      <c r="DF124" s="884"/>
      <c r="DG124" s="806" t="s">
        <v>175</v>
      </c>
      <c r="DH124" s="807"/>
      <c r="DI124" s="807"/>
      <c r="DJ124" s="807"/>
      <c r="DK124" s="808"/>
      <c r="DL124" s="809" t="s">
        <v>175</v>
      </c>
      <c r="DM124" s="807"/>
      <c r="DN124" s="807"/>
      <c r="DO124" s="807"/>
      <c r="DP124" s="808"/>
      <c r="DQ124" s="809" t="s">
        <v>175</v>
      </c>
      <c r="DR124" s="807"/>
      <c r="DS124" s="807"/>
      <c r="DT124" s="807"/>
      <c r="DU124" s="808"/>
      <c r="DV124" s="895" t="s">
        <v>175</v>
      </c>
      <c r="DW124" s="896"/>
      <c r="DX124" s="896"/>
      <c r="DY124" s="896"/>
      <c r="DZ124" s="897"/>
    </row>
    <row r="125" spans="1:130" s="247" customFormat="1" ht="26.25" customHeight="1" x14ac:dyDescent="0.2">
      <c r="A125" s="864"/>
      <c r="B125" s="865"/>
      <c r="C125" s="868" t="s">
        <v>466</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175</v>
      </c>
      <c r="AB125" s="824"/>
      <c r="AC125" s="824"/>
      <c r="AD125" s="824"/>
      <c r="AE125" s="825"/>
      <c r="AF125" s="826" t="s">
        <v>175</v>
      </c>
      <c r="AG125" s="824"/>
      <c r="AH125" s="824"/>
      <c r="AI125" s="824"/>
      <c r="AJ125" s="825"/>
      <c r="AK125" s="826" t="s">
        <v>175</v>
      </c>
      <c r="AL125" s="824"/>
      <c r="AM125" s="824"/>
      <c r="AN125" s="824"/>
      <c r="AO125" s="825"/>
      <c r="AP125" s="871" t="s">
        <v>175</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481</v>
      </c>
      <c r="CL125" s="899"/>
      <c r="CM125" s="899"/>
      <c r="CN125" s="899"/>
      <c r="CO125" s="900"/>
      <c r="CP125" s="907" t="s">
        <v>482</v>
      </c>
      <c r="CQ125" s="852"/>
      <c r="CR125" s="852"/>
      <c r="CS125" s="852"/>
      <c r="CT125" s="852"/>
      <c r="CU125" s="852"/>
      <c r="CV125" s="852"/>
      <c r="CW125" s="852"/>
      <c r="CX125" s="852"/>
      <c r="CY125" s="852"/>
      <c r="CZ125" s="852"/>
      <c r="DA125" s="852"/>
      <c r="DB125" s="852"/>
      <c r="DC125" s="852"/>
      <c r="DD125" s="852"/>
      <c r="DE125" s="852"/>
      <c r="DF125" s="853"/>
      <c r="DG125" s="908" t="s">
        <v>175</v>
      </c>
      <c r="DH125" s="889"/>
      <c r="DI125" s="889"/>
      <c r="DJ125" s="889"/>
      <c r="DK125" s="889"/>
      <c r="DL125" s="889" t="s">
        <v>483</v>
      </c>
      <c r="DM125" s="889"/>
      <c r="DN125" s="889"/>
      <c r="DO125" s="889"/>
      <c r="DP125" s="889"/>
      <c r="DQ125" s="889" t="s">
        <v>175</v>
      </c>
      <c r="DR125" s="889"/>
      <c r="DS125" s="889"/>
      <c r="DT125" s="889"/>
      <c r="DU125" s="889"/>
      <c r="DV125" s="890" t="s">
        <v>175</v>
      </c>
      <c r="DW125" s="890"/>
      <c r="DX125" s="890"/>
      <c r="DY125" s="890"/>
      <c r="DZ125" s="891"/>
    </row>
    <row r="126" spans="1:130" s="247" customFormat="1" ht="26.25" customHeight="1" thickBot="1" x14ac:dyDescent="0.25">
      <c r="A126" s="864"/>
      <c r="B126" s="865"/>
      <c r="C126" s="868" t="s">
        <v>468</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175</v>
      </c>
      <c r="AB126" s="824"/>
      <c r="AC126" s="824"/>
      <c r="AD126" s="824"/>
      <c r="AE126" s="825"/>
      <c r="AF126" s="826" t="s">
        <v>175</v>
      </c>
      <c r="AG126" s="824"/>
      <c r="AH126" s="824"/>
      <c r="AI126" s="824"/>
      <c r="AJ126" s="825"/>
      <c r="AK126" s="826" t="s">
        <v>175</v>
      </c>
      <c r="AL126" s="824"/>
      <c r="AM126" s="824"/>
      <c r="AN126" s="824"/>
      <c r="AO126" s="825"/>
      <c r="AP126" s="871" t="s">
        <v>175</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484</v>
      </c>
      <c r="CQ126" s="794"/>
      <c r="CR126" s="794"/>
      <c r="CS126" s="794"/>
      <c r="CT126" s="794"/>
      <c r="CU126" s="794"/>
      <c r="CV126" s="794"/>
      <c r="CW126" s="794"/>
      <c r="CX126" s="794"/>
      <c r="CY126" s="794"/>
      <c r="CZ126" s="794"/>
      <c r="DA126" s="794"/>
      <c r="DB126" s="794"/>
      <c r="DC126" s="794"/>
      <c r="DD126" s="794"/>
      <c r="DE126" s="794"/>
      <c r="DF126" s="795"/>
      <c r="DG126" s="860">
        <v>461942</v>
      </c>
      <c r="DH126" s="861"/>
      <c r="DI126" s="861"/>
      <c r="DJ126" s="861"/>
      <c r="DK126" s="861"/>
      <c r="DL126" s="861">
        <v>401039</v>
      </c>
      <c r="DM126" s="861"/>
      <c r="DN126" s="861"/>
      <c r="DO126" s="861"/>
      <c r="DP126" s="861"/>
      <c r="DQ126" s="861">
        <v>418254</v>
      </c>
      <c r="DR126" s="861"/>
      <c r="DS126" s="861"/>
      <c r="DT126" s="861"/>
      <c r="DU126" s="861"/>
      <c r="DV126" s="838">
        <v>12.5</v>
      </c>
      <c r="DW126" s="838"/>
      <c r="DX126" s="838"/>
      <c r="DY126" s="838"/>
      <c r="DZ126" s="839"/>
    </row>
    <row r="127" spans="1:130" s="247" customFormat="1" ht="26.25" customHeight="1" x14ac:dyDescent="0.2">
      <c r="A127" s="866"/>
      <c r="B127" s="867"/>
      <c r="C127" s="885" t="s">
        <v>485</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175</v>
      </c>
      <c r="AB127" s="824"/>
      <c r="AC127" s="824"/>
      <c r="AD127" s="824"/>
      <c r="AE127" s="825"/>
      <c r="AF127" s="826" t="s">
        <v>175</v>
      </c>
      <c r="AG127" s="824"/>
      <c r="AH127" s="824"/>
      <c r="AI127" s="824"/>
      <c r="AJ127" s="825"/>
      <c r="AK127" s="826" t="s">
        <v>175</v>
      </c>
      <c r="AL127" s="824"/>
      <c r="AM127" s="824"/>
      <c r="AN127" s="824"/>
      <c r="AO127" s="825"/>
      <c r="AP127" s="871" t="s">
        <v>175</v>
      </c>
      <c r="AQ127" s="872"/>
      <c r="AR127" s="872"/>
      <c r="AS127" s="872"/>
      <c r="AT127" s="873"/>
      <c r="AU127" s="283"/>
      <c r="AV127" s="283"/>
      <c r="AW127" s="283"/>
      <c r="AX127" s="888" t="s">
        <v>486</v>
      </c>
      <c r="AY127" s="856"/>
      <c r="AZ127" s="856"/>
      <c r="BA127" s="856"/>
      <c r="BB127" s="856"/>
      <c r="BC127" s="856"/>
      <c r="BD127" s="856"/>
      <c r="BE127" s="857"/>
      <c r="BF127" s="855" t="s">
        <v>487</v>
      </c>
      <c r="BG127" s="856"/>
      <c r="BH127" s="856"/>
      <c r="BI127" s="856"/>
      <c r="BJ127" s="856"/>
      <c r="BK127" s="856"/>
      <c r="BL127" s="857"/>
      <c r="BM127" s="855" t="s">
        <v>488</v>
      </c>
      <c r="BN127" s="856"/>
      <c r="BO127" s="856"/>
      <c r="BP127" s="856"/>
      <c r="BQ127" s="856"/>
      <c r="BR127" s="856"/>
      <c r="BS127" s="857"/>
      <c r="BT127" s="855" t="s">
        <v>489</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490</v>
      </c>
      <c r="CQ127" s="794"/>
      <c r="CR127" s="794"/>
      <c r="CS127" s="794"/>
      <c r="CT127" s="794"/>
      <c r="CU127" s="794"/>
      <c r="CV127" s="794"/>
      <c r="CW127" s="794"/>
      <c r="CX127" s="794"/>
      <c r="CY127" s="794"/>
      <c r="CZ127" s="794"/>
      <c r="DA127" s="794"/>
      <c r="DB127" s="794"/>
      <c r="DC127" s="794"/>
      <c r="DD127" s="794"/>
      <c r="DE127" s="794"/>
      <c r="DF127" s="795"/>
      <c r="DG127" s="860" t="s">
        <v>175</v>
      </c>
      <c r="DH127" s="861"/>
      <c r="DI127" s="861"/>
      <c r="DJ127" s="861"/>
      <c r="DK127" s="861"/>
      <c r="DL127" s="861" t="s">
        <v>175</v>
      </c>
      <c r="DM127" s="861"/>
      <c r="DN127" s="861"/>
      <c r="DO127" s="861"/>
      <c r="DP127" s="861"/>
      <c r="DQ127" s="861" t="s">
        <v>175</v>
      </c>
      <c r="DR127" s="861"/>
      <c r="DS127" s="861"/>
      <c r="DT127" s="861"/>
      <c r="DU127" s="861"/>
      <c r="DV127" s="838" t="s">
        <v>175</v>
      </c>
      <c r="DW127" s="838"/>
      <c r="DX127" s="838"/>
      <c r="DY127" s="838"/>
      <c r="DZ127" s="839"/>
    </row>
    <row r="128" spans="1:130" s="247" customFormat="1" ht="26.25" customHeight="1" thickBot="1" x14ac:dyDescent="0.25">
      <c r="A128" s="840" t="s">
        <v>491</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492</v>
      </c>
      <c r="X128" s="842"/>
      <c r="Y128" s="842"/>
      <c r="Z128" s="843"/>
      <c r="AA128" s="844">
        <v>20673</v>
      </c>
      <c r="AB128" s="845"/>
      <c r="AC128" s="845"/>
      <c r="AD128" s="845"/>
      <c r="AE128" s="846"/>
      <c r="AF128" s="847">
        <v>20670</v>
      </c>
      <c r="AG128" s="845"/>
      <c r="AH128" s="845"/>
      <c r="AI128" s="845"/>
      <c r="AJ128" s="846"/>
      <c r="AK128" s="847">
        <v>20651</v>
      </c>
      <c r="AL128" s="845"/>
      <c r="AM128" s="845"/>
      <c r="AN128" s="845"/>
      <c r="AO128" s="846"/>
      <c r="AP128" s="848"/>
      <c r="AQ128" s="849"/>
      <c r="AR128" s="849"/>
      <c r="AS128" s="849"/>
      <c r="AT128" s="850"/>
      <c r="AU128" s="283"/>
      <c r="AV128" s="283"/>
      <c r="AW128" s="283"/>
      <c r="AX128" s="851" t="s">
        <v>493</v>
      </c>
      <c r="AY128" s="852"/>
      <c r="AZ128" s="852"/>
      <c r="BA128" s="852"/>
      <c r="BB128" s="852"/>
      <c r="BC128" s="852"/>
      <c r="BD128" s="852"/>
      <c r="BE128" s="853"/>
      <c r="BF128" s="830" t="s">
        <v>175</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494</v>
      </c>
      <c r="CQ128" s="772"/>
      <c r="CR128" s="772"/>
      <c r="CS128" s="772"/>
      <c r="CT128" s="772"/>
      <c r="CU128" s="772"/>
      <c r="CV128" s="772"/>
      <c r="CW128" s="772"/>
      <c r="CX128" s="772"/>
      <c r="CY128" s="772"/>
      <c r="CZ128" s="772"/>
      <c r="DA128" s="772"/>
      <c r="DB128" s="772"/>
      <c r="DC128" s="772"/>
      <c r="DD128" s="772"/>
      <c r="DE128" s="772"/>
      <c r="DF128" s="773"/>
      <c r="DG128" s="834" t="s">
        <v>175</v>
      </c>
      <c r="DH128" s="835"/>
      <c r="DI128" s="835"/>
      <c r="DJ128" s="835"/>
      <c r="DK128" s="835"/>
      <c r="DL128" s="835" t="s">
        <v>175</v>
      </c>
      <c r="DM128" s="835"/>
      <c r="DN128" s="835"/>
      <c r="DO128" s="835"/>
      <c r="DP128" s="835"/>
      <c r="DQ128" s="835" t="s">
        <v>175</v>
      </c>
      <c r="DR128" s="835"/>
      <c r="DS128" s="835"/>
      <c r="DT128" s="835"/>
      <c r="DU128" s="835"/>
      <c r="DV128" s="836" t="s">
        <v>175</v>
      </c>
      <c r="DW128" s="836"/>
      <c r="DX128" s="836"/>
      <c r="DY128" s="836"/>
      <c r="DZ128" s="837"/>
    </row>
    <row r="129" spans="1:131" s="247" customFormat="1" ht="26.25" customHeight="1" x14ac:dyDescent="0.2">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495</v>
      </c>
      <c r="X129" s="821"/>
      <c r="Y129" s="821"/>
      <c r="Z129" s="822"/>
      <c r="AA129" s="823">
        <v>3925178</v>
      </c>
      <c r="AB129" s="824"/>
      <c r="AC129" s="824"/>
      <c r="AD129" s="824"/>
      <c r="AE129" s="825"/>
      <c r="AF129" s="826">
        <v>3955251</v>
      </c>
      <c r="AG129" s="824"/>
      <c r="AH129" s="824"/>
      <c r="AI129" s="824"/>
      <c r="AJ129" s="825"/>
      <c r="AK129" s="826">
        <v>3933684</v>
      </c>
      <c r="AL129" s="824"/>
      <c r="AM129" s="824"/>
      <c r="AN129" s="824"/>
      <c r="AO129" s="825"/>
      <c r="AP129" s="827"/>
      <c r="AQ129" s="828"/>
      <c r="AR129" s="828"/>
      <c r="AS129" s="828"/>
      <c r="AT129" s="829"/>
      <c r="AU129" s="285"/>
      <c r="AV129" s="285"/>
      <c r="AW129" s="285"/>
      <c r="AX129" s="793" t="s">
        <v>496</v>
      </c>
      <c r="AY129" s="794"/>
      <c r="AZ129" s="794"/>
      <c r="BA129" s="794"/>
      <c r="BB129" s="794"/>
      <c r="BC129" s="794"/>
      <c r="BD129" s="794"/>
      <c r="BE129" s="795"/>
      <c r="BF129" s="813" t="s">
        <v>175</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18" t="s">
        <v>497</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498</v>
      </c>
      <c r="X130" s="821"/>
      <c r="Y130" s="821"/>
      <c r="Z130" s="822"/>
      <c r="AA130" s="823">
        <v>567172</v>
      </c>
      <c r="AB130" s="824"/>
      <c r="AC130" s="824"/>
      <c r="AD130" s="824"/>
      <c r="AE130" s="825"/>
      <c r="AF130" s="826">
        <v>566294</v>
      </c>
      <c r="AG130" s="824"/>
      <c r="AH130" s="824"/>
      <c r="AI130" s="824"/>
      <c r="AJ130" s="825"/>
      <c r="AK130" s="826">
        <v>579159</v>
      </c>
      <c r="AL130" s="824"/>
      <c r="AM130" s="824"/>
      <c r="AN130" s="824"/>
      <c r="AO130" s="825"/>
      <c r="AP130" s="827"/>
      <c r="AQ130" s="828"/>
      <c r="AR130" s="828"/>
      <c r="AS130" s="828"/>
      <c r="AT130" s="829"/>
      <c r="AU130" s="285"/>
      <c r="AV130" s="285"/>
      <c r="AW130" s="285"/>
      <c r="AX130" s="793" t="s">
        <v>499</v>
      </c>
      <c r="AY130" s="794"/>
      <c r="AZ130" s="794"/>
      <c r="BA130" s="794"/>
      <c r="BB130" s="794"/>
      <c r="BC130" s="794"/>
      <c r="BD130" s="794"/>
      <c r="BE130" s="795"/>
      <c r="BF130" s="796">
        <v>11.8</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500</v>
      </c>
      <c r="X131" s="804"/>
      <c r="Y131" s="804"/>
      <c r="Z131" s="805"/>
      <c r="AA131" s="806">
        <v>3358006</v>
      </c>
      <c r="AB131" s="807"/>
      <c r="AC131" s="807"/>
      <c r="AD131" s="807"/>
      <c r="AE131" s="808"/>
      <c r="AF131" s="809">
        <v>3388957</v>
      </c>
      <c r="AG131" s="807"/>
      <c r="AH131" s="807"/>
      <c r="AI131" s="807"/>
      <c r="AJ131" s="808"/>
      <c r="AK131" s="809">
        <v>3354525</v>
      </c>
      <c r="AL131" s="807"/>
      <c r="AM131" s="807"/>
      <c r="AN131" s="807"/>
      <c r="AO131" s="808"/>
      <c r="AP131" s="810"/>
      <c r="AQ131" s="811"/>
      <c r="AR131" s="811"/>
      <c r="AS131" s="811"/>
      <c r="AT131" s="812"/>
      <c r="AU131" s="285"/>
      <c r="AV131" s="285"/>
      <c r="AW131" s="285"/>
      <c r="AX131" s="771" t="s">
        <v>501</v>
      </c>
      <c r="AY131" s="772"/>
      <c r="AZ131" s="772"/>
      <c r="BA131" s="772"/>
      <c r="BB131" s="772"/>
      <c r="BC131" s="772"/>
      <c r="BD131" s="772"/>
      <c r="BE131" s="773"/>
      <c r="BF131" s="774">
        <v>104.3</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780" t="s">
        <v>502</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503</v>
      </c>
      <c r="W132" s="784"/>
      <c r="X132" s="784"/>
      <c r="Y132" s="784"/>
      <c r="Z132" s="785"/>
      <c r="AA132" s="786">
        <v>12.86197821</v>
      </c>
      <c r="AB132" s="787"/>
      <c r="AC132" s="787"/>
      <c r="AD132" s="787"/>
      <c r="AE132" s="788"/>
      <c r="AF132" s="789">
        <v>10.61465224</v>
      </c>
      <c r="AG132" s="787"/>
      <c r="AH132" s="787"/>
      <c r="AI132" s="787"/>
      <c r="AJ132" s="788"/>
      <c r="AK132" s="789">
        <v>12.131613270000001</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504</v>
      </c>
      <c r="W133" s="763"/>
      <c r="X133" s="763"/>
      <c r="Y133" s="763"/>
      <c r="Z133" s="764"/>
      <c r="AA133" s="765">
        <v>12.2</v>
      </c>
      <c r="AB133" s="766"/>
      <c r="AC133" s="766"/>
      <c r="AD133" s="766"/>
      <c r="AE133" s="767"/>
      <c r="AF133" s="765">
        <v>11.9</v>
      </c>
      <c r="AG133" s="766"/>
      <c r="AH133" s="766"/>
      <c r="AI133" s="766"/>
      <c r="AJ133" s="767"/>
      <c r="AK133" s="765">
        <v>11.8</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1sm8AIMVJ2/mTkZTDXUHNYwa+d9ABPRFtu5HdMFzD3sFCNwfUWua0WzFNP+NWPVM/JZI8hyfJjlq5t/g1p49gw==" saltValue="XQy4MkfCu8JwUXHQ9R+Id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505</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Iryd952gSVLl0doDAZEvgZAofCSolNIF2bCT/I8ET2txC05zxtntY3cMzCxjLapVJJlKoBBRTqXuYz+Xyr8cYg==" saltValue="fu64ryVJhCL721gsv+QOR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rCrdQCWX0eKKoR67gE0s7TGZL7lneyD7pDT8dvC+2Uv/tPaBt/MDi93+vtgvEHICaFiMKV2tTa+nX27Rd8NbTA==" saltValue="qLodvWC65pE2rV9028lqS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506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507</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508</v>
      </c>
      <c r="AP7" s="304"/>
      <c r="AQ7" s="305" t="s">
        <v>509</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510</v>
      </c>
      <c r="AQ8" s="311" t="s">
        <v>511</v>
      </c>
      <c r="AR8" s="312" t="s">
        <v>512</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513</v>
      </c>
      <c r="AL9" s="1193"/>
      <c r="AM9" s="1193"/>
      <c r="AN9" s="1194"/>
      <c r="AO9" s="313">
        <v>1005408</v>
      </c>
      <c r="AP9" s="313">
        <v>67157</v>
      </c>
      <c r="AQ9" s="314">
        <v>89061</v>
      </c>
      <c r="AR9" s="315">
        <v>-24.6</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514</v>
      </c>
      <c r="AL10" s="1193"/>
      <c r="AM10" s="1193"/>
      <c r="AN10" s="1194"/>
      <c r="AO10" s="316">
        <v>259003</v>
      </c>
      <c r="AP10" s="316">
        <v>17300</v>
      </c>
      <c r="AQ10" s="317">
        <v>10104</v>
      </c>
      <c r="AR10" s="318">
        <v>71.2</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515</v>
      </c>
      <c r="AL11" s="1193"/>
      <c r="AM11" s="1193"/>
      <c r="AN11" s="1194"/>
      <c r="AO11" s="316">
        <v>173623</v>
      </c>
      <c r="AP11" s="316">
        <v>11597</v>
      </c>
      <c r="AQ11" s="317">
        <v>14957</v>
      </c>
      <c r="AR11" s="318">
        <v>-22.5</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516</v>
      </c>
      <c r="AL12" s="1193"/>
      <c r="AM12" s="1193"/>
      <c r="AN12" s="1194"/>
      <c r="AO12" s="316" t="s">
        <v>517</v>
      </c>
      <c r="AP12" s="316" t="s">
        <v>517</v>
      </c>
      <c r="AQ12" s="317">
        <v>435</v>
      </c>
      <c r="AR12" s="318" t="s">
        <v>517</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518</v>
      </c>
      <c r="AL13" s="1193"/>
      <c r="AM13" s="1193"/>
      <c r="AN13" s="1194"/>
      <c r="AO13" s="316" t="s">
        <v>517</v>
      </c>
      <c r="AP13" s="316" t="s">
        <v>517</v>
      </c>
      <c r="AQ13" s="317" t="s">
        <v>517</v>
      </c>
      <c r="AR13" s="318" t="s">
        <v>517</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519</v>
      </c>
      <c r="AL14" s="1193"/>
      <c r="AM14" s="1193"/>
      <c r="AN14" s="1194"/>
      <c r="AO14" s="316" t="s">
        <v>517</v>
      </c>
      <c r="AP14" s="316" t="s">
        <v>517</v>
      </c>
      <c r="AQ14" s="317">
        <v>4008</v>
      </c>
      <c r="AR14" s="318" t="s">
        <v>517</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520</v>
      </c>
      <c r="AL15" s="1193"/>
      <c r="AM15" s="1193"/>
      <c r="AN15" s="1194"/>
      <c r="AO15" s="316">
        <v>13522</v>
      </c>
      <c r="AP15" s="316">
        <v>903</v>
      </c>
      <c r="AQ15" s="317">
        <v>2366</v>
      </c>
      <c r="AR15" s="318">
        <v>-61.8</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521</v>
      </c>
      <c r="AL16" s="1196"/>
      <c r="AM16" s="1196"/>
      <c r="AN16" s="1197"/>
      <c r="AO16" s="316">
        <v>-80376</v>
      </c>
      <c r="AP16" s="316">
        <v>-5369</v>
      </c>
      <c r="AQ16" s="317">
        <v>-7825</v>
      </c>
      <c r="AR16" s="318">
        <v>-31.4</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189</v>
      </c>
      <c r="AL17" s="1196"/>
      <c r="AM17" s="1196"/>
      <c r="AN17" s="1197"/>
      <c r="AO17" s="316">
        <v>1371180</v>
      </c>
      <c r="AP17" s="316">
        <v>91589</v>
      </c>
      <c r="AQ17" s="317">
        <v>113106</v>
      </c>
      <c r="AR17" s="318">
        <v>-19</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522</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523</v>
      </c>
      <c r="AP20" s="324" t="s">
        <v>524</v>
      </c>
      <c r="AQ20" s="325" t="s">
        <v>525</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526</v>
      </c>
      <c r="AL21" s="1190"/>
      <c r="AM21" s="1190"/>
      <c r="AN21" s="1191"/>
      <c r="AO21" s="328">
        <v>8.75</v>
      </c>
      <c r="AP21" s="329">
        <v>10.59</v>
      </c>
      <c r="AQ21" s="330">
        <v>-1.84</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527</v>
      </c>
      <c r="AL22" s="1190"/>
      <c r="AM22" s="1190"/>
      <c r="AN22" s="1191"/>
      <c r="AO22" s="333">
        <v>94</v>
      </c>
      <c r="AP22" s="334">
        <v>96.5</v>
      </c>
      <c r="AQ22" s="335">
        <v>-2.5</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528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529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530</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508</v>
      </c>
      <c r="AP30" s="304"/>
      <c r="AQ30" s="305" t="s">
        <v>509</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510</v>
      </c>
      <c r="AQ31" s="311" t="s">
        <v>511</v>
      </c>
      <c r="AR31" s="312" t="s">
        <v>512</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531</v>
      </c>
      <c r="AL32" s="1181"/>
      <c r="AM32" s="1181"/>
      <c r="AN32" s="1182"/>
      <c r="AO32" s="343">
        <v>569175</v>
      </c>
      <c r="AP32" s="343">
        <v>38019</v>
      </c>
      <c r="AQ32" s="344">
        <v>58419</v>
      </c>
      <c r="AR32" s="345">
        <v>-34.9</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532</v>
      </c>
      <c r="AL33" s="1181"/>
      <c r="AM33" s="1181"/>
      <c r="AN33" s="1182"/>
      <c r="AO33" s="343" t="s">
        <v>517</v>
      </c>
      <c r="AP33" s="343" t="s">
        <v>517</v>
      </c>
      <c r="AQ33" s="344" t="s">
        <v>517</v>
      </c>
      <c r="AR33" s="345" t="s">
        <v>517</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533</v>
      </c>
      <c r="AL34" s="1181"/>
      <c r="AM34" s="1181"/>
      <c r="AN34" s="1182"/>
      <c r="AO34" s="343" t="s">
        <v>517</v>
      </c>
      <c r="AP34" s="343" t="s">
        <v>517</v>
      </c>
      <c r="AQ34" s="344" t="s">
        <v>517</v>
      </c>
      <c r="AR34" s="345" t="s">
        <v>517</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534</v>
      </c>
      <c r="AL35" s="1181"/>
      <c r="AM35" s="1181"/>
      <c r="AN35" s="1182"/>
      <c r="AO35" s="343">
        <v>413399</v>
      </c>
      <c r="AP35" s="343">
        <v>27613</v>
      </c>
      <c r="AQ35" s="344">
        <v>22315</v>
      </c>
      <c r="AR35" s="345">
        <v>23.7</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535</v>
      </c>
      <c r="AL36" s="1181"/>
      <c r="AM36" s="1181"/>
      <c r="AN36" s="1182"/>
      <c r="AO36" s="343">
        <v>24155</v>
      </c>
      <c r="AP36" s="343">
        <v>1613</v>
      </c>
      <c r="AQ36" s="344">
        <v>3809</v>
      </c>
      <c r="AR36" s="345">
        <v>-57.7</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536</v>
      </c>
      <c r="AL37" s="1181"/>
      <c r="AM37" s="1181"/>
      <c r="AN37" s="1182"/>
      <c r="AO37" s="343" t="s">
        <v>517</v>
      </c>
      <c r="AP37" s="343" t="s">
        <v>517</v>
      </c>
      <c r="AQ37" s="344">
        <v>857</v>
      </c>
      <c r="AR37" s="345" t="s">
        <v>517</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537</v>
      </c>
      <c r="AL38" s="1184"/>
      <c r="AM38" s="1184"/>
      <c r="AN38" s="1185"/>
      <c r="AO38" s="346">
        <v>39</v>
      </c>
      <c r="AP38" s="346">
        <v>3</v>
      </c>
      <c r="AQ38" s="347">
        <v>5</v>
      </c>
      <c r="AR38" s="335">
        <v>-40</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538</v>
      </c>
      <c r="AL39" s="1184"/>
      <c r="AM39" s="1184"/>
      <c r="AN39" s="1185"/>
      <c r="AO39" s="343">
        <v>-20651</v>
      </c>
      <c r="AP39" s="343">
        <v>-1379</v>
      </c>
      <c r="AQ39" s="344">
        <v>-1465</v>
      </c>
      <c r="AR39" s="345">
        <v>-5.9</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539</v>
      </c>
      <c r="AL40" s="1181"/>
      <c r="AM40" s="1181"/>
      <c r="AN40" s="1182"/>
      <c r="AO40" s="343">
        <v>-579159</v>
      </c>
      <c r="AP40" s="343">
        <v>-38685</v>
      </c>
      <c r="AQ40" s="344">
        <v>-56668</v>
      </c>
      <c r="AR40" s="345">
        <v>-31.7</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301</v>
      </c>
      <c r="AL41" s="1187"/>
      <c r="AM41" s="1187"/>
      <c r="AN41" s="1188"/>
      <c r="AO41" s="343">
        <v>406958</v>
      </c>
      <c r="AP41" s="343">
        <v>27183</v>
      </c>
      <c r="AQ41" s="344">
        <v>27273</v>
      </c>
      <c r="AR41" s="345">
        <v>-0.3</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540</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541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542</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508</v>
      </c>
      <c r="AN49" s="1175" t="s">
        <v>543</v>
      </c>
      <c r="AO49" s="1176"/>
      <c r="AP49" s="1176"/>
      <c r="AQ49" s="1176"/>
      <c r="AR49" s="1177"/>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544</v>
      </c>
      <c r="AO50" s="360" t="s">
        <v>545</v>
      </c>
      <c r="AP50" s="361" t="s">
        <v>546</v>
      </c>
      <c r="AQ50" s="362" t="s">
        <v>547</v>
      </c>
      <c r="AR50" s="363" t="s">
        <v>548</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549</v>
      </c>
      <c r="AL51" s="356"/>
      <c r="AM51" s="364">
        <v>1006732</v>
      </c>
      <c r="AN51" s="365">
        <v>66011</v>
      </c>
      <c r="AO51" s="366">
        <v>10.3</v>
      </c>
      <c r="AP51" s="367">
        <v>106092</v>
      </c>
      <c r="AQ51" s="368">
        <v>24.5</v>
      </c>
      <c r="AR51" s="369">
        <v>-14.2</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550</v>
      </c>
      <c r="AM52" s="372">
        <v>311091</v>
      </c>
      <c r="AN52" s="373">
        <v>20398</v>
      </c>
      <c r="AO52" s="374">
        <v>-14.3</v>
      </c>
      <c r="AP52" s="375">
        <v>44299</v>
      </c>
      <c r="AQ52" s="376">
        <v>14</v>
      </c>
      <c r="AR52" s="377">
        <v>-28.3</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551</v>
      </c>
      <c r="AL53" s="356"/>
      <c r="AM53" s="364">
        <v>1088668</v>
      </c>
      <c r="AN53" s="365">
        <v>71571</v>
      </c>
      <c r="AO53" s="366">
        <v>8.4</v>
      </c>
      <c r="AP53" s="367">
        <v>78903</v>
      </c>
      <c r="AQ53" s="368">
        <v>-25.6</v>
      </c>
      <c r="AR53" s="369">
        <v>34</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550</v>
      </c>
      <c r="AM54" s="372">
        <v>125663</v>
      </c>
      <c r="AN54" s="373">
        <v>8261</v>
      </c>
      <c r="AO54" s="374">
        <v>-59.5</v>
      </c>
      <c r="AP54" s="375">
        <v>49201</v>
      </c>
      <c r="AQ54" s="376">
        <v>11.1</v>
      </c>
      <c r="AR54" s="377">
        <v>-70.599999999999994</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552</v>
      </c>
      <c r="AL55" s="356"/>
      <c r="AM55" s="364">
        <v>1819675</v>
      </c>
      <c r="AN55" s="365">
        <v>120389</v>
      </c>
      <c r="AO55" s="366">
        <v>68.2</v>
      </c>
      <c r="AP55" s="367">
        <v>82993</v>
      </c>
      <c r="AQ55" s="368">
        <v>5.2</v>
      </c>
      <c r="AR55" s="369">
        <v>63</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550</v>
      </c>
      <c r="AM56" s="372">
        <v>235404</v>
      </c>
      <c r="AN56" s="373">
        <v>15574</v>
      </c>
      <c r="AO56" s="374">
        <v>88.5</v>
      </c>
      <c r="AP56" s="375">
        <v>46787</v>
      </c>
      <c r="AQ56" s="376">
        <v>-4.9000000000000004</v>
      </c>
      <c r="AR56" s="377">
        <v>93.4</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553</v>
      </c>
      <c r="AL57" s="356"/>
      <c r="AM57" s="364">
        <v>994839</v>
      </c>
      <c r="AN57" s="365">
        <v>65988</v>
      </c>
      <c r="AO57" s="366">
        <v>-45.2</v>
      </c>
      <c r="AP57" s="367">
        <v>108252</v>
      </c>
      <c r="AQ57" s="368">
        <v>30.4</v>
      </c>
      <c r="AR57" s="369">
        <v>-75.599999999999994</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550</v>
      </c>
      <c r="AM58" s="372">
        <v>200143</v>
      </c>
      <c r="AN58" s="373">
        <v>13276</v>
      </c>
      <c r="AO58" s="374">
        <v>-14.8</v>
      </c>
      <c r="AP58" s="375">
        <v>50321</v>
      </c>
      <c r="AQ58" s="376">
        <v>7.6</v>
      </c>
      <c r="AR58" s="377">
        <v>-22.4</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554</v>
      </c>
      <c r="AL59" s="356"/>
      <c r="AM59" s="364">
        <v>554606</v>
      </c>
      <c r="AN59" s="365">
        <v>37045</v>
      </c>
      <c r="AO59" s="366">
        <v>-43.9</v>
      </c>
      <c r="AP59" s="367">
        <v>93492</v>
      </c>
      <c r="AQ59" s="368">
        <v>-13.6</v>
      </c>
      <c r="AR59" s="369">
        <v>-30.3</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550</v>
      </c>
      <c r="AM60" s="372">
        <v>94873</v>
      </c>
      <c r="AN60" s="373">
        <v>6337</v>
      </c>
      <c r="AO60" s="374">
        <v>-52.3</v>
      </c>
      <c r="AP60" s="375">
        <v>53316</v>
      </c>
      <c r="AQ60" s="376">
        <v>6</v>
      </c>
      <c r="AR60" s="377">
        <v>-58.3</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555</v>
      </c>
      <c r="AL61" s="378"/>
      <c r="AM61" s="379">
        <v>1092904</v>
      </c>
      <c r="AN61" s="380">
        <v>72201</v>
      </c>
      <c r="AO61" s="381">
        <v>-0.4</v>
      </c>
      <c r="AP61" s="382">
        <v>93946</v>
      </c>
      <c r="AQ61" s="383">
        <v>4.2</v>
      </c>
      <c r="AR61" s="369">
        <v>-4.5999999999999996</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550</v>
      </c>
      <c r="AM62" s="372">
        <v>193435</v>
      </c>
      <c r="AN62" s="373">
        <v>12769</v>
      </c>
      <c r="AO62" s="374">
        <v>-10.5</v>
      </c>
      <c r="AP62" s="375">
        <v>48785</v>
      </c>
      <c r="AQ62" s="376">
        <v>6.8</v>
      </c>
      <c r="AR62" s="377">
        <v>-17.3</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IQ/5/Q/8NK4fw994fyQJKf5jgzXdJA+FnkFGXSiEn5PPfhs1hb8qREHsJQWPbTjIss5c5FPsq9ojtCadoDMONw==" saltValue="nD/j8tf92Qkg4zK5aNz0G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557</v>
      </c>
    </row>
    <row r="120" spans="125:125" ht="13.5" hidden="1" customHeight="1" x14ac:dyDescent="0.2"/>
    <row r="121" spans="125:125" ht="13.5" hidden="1" customHeight="1" x14ac:dyDescent="0.2">
      <c r="DU121" s="291"/>
    </row>
  </sheetData>
  <sheetProtection algorithmName="SHA-512" hashValue="Z+t0mlmVhIhgf7OyGO6MwClP2yd/KK8mux1EkkNhR5DBj4Ut78LeWHpJCNr7CRfnsiboj7HTeltsxnDBaUAwwg==" saltValue="vSO5kLMMiC/2xPToelNs0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558</v>
      </c>
    </row>
  </sheetData>
  <sheetProtection algorithmName="SHA-512" hashValue="b7Csl0xaV85dgqj/cm/eQ/26eibHU2wTvT0XON/fKOl8LRJHHMIC+aSCWSOB0cMrQU9T6yYQZ7CgQ+UqEWrMVg==" saltValue="7YuhEu9HFG3+JxlgU0Kkn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559</v>
      </c>
      <c r="G46" s="8" t="s">
        <v>560</v>
      </c>
      <c r="H46" s="8" t="s">
        <v>561</v>
      </c>
      <c r="I46" s="8" t="s">
        <v>562</v>
      </c>
      <c r="J46" s="9" t="s">
        <v>563</v>
      </c>
    </row>
    <row r="47" spans="2:10" ht="57.75" customHeight="1" x14ac:dyDescent="0.2">
      <c r="B47" s="10"/>
      <c r="C47" s="1198" t="s">
        <v>3</v>
      </c>
      <c r="D47" s="1198"/>
      <c r="E47" s="1199"/>
      <c r="F47" s="11">
        <v>9.52</v>
      </c>
      <c r="G47" s="12">
        <v>8.19</v>
      </c>
      <c r="H47" s="12">
        <v>3.19</v>
      </c>
      <c r="I47" s="12">
        <v>6.66</v>
      </c>
      <c r="J47" s="13">
        <v>9.44</v>
      </c>
    </row>
    <row r="48" spans="2:10" ht="57.75" customHeight="1" x14ac:dyDescent="0.2">
      <c r="B48" s="14"/>
      <c r="C48" s="1200" t="s">
        <v>4</v>
      </c>
      <c r="D48" s="1200"/>
      <c r="E48" s="1201"/>
      <c r="F48" s="15">
        <v>8.27</v>
      </c>
      <c r="G48" s="16">
        <v>6.74</v>
      </c>
      <c r="H48" s="16">
        <v>9.51</v>
      </c>
      <c r="I48" s="16">
        <v>8.73</v>
      </c>
      <c r="J48" s="17">
        <v>10.44</v>
      </c>
    </row>
    <row r="49" spans="2:10" ht="57.75" customHeight="1" thickBot="1" x14ac:dyDescent="0.25">
      <c r="B49" s="18"/>
      <c r="C49" s="1202" t="s">
        <v>5</v>
      </c>
      <c r="D49" s="1202"/>
      <c r="E49" s="1203"/>
      <c r="F49" s="19" t="s">
        <v>564</v>
      </c>
      <c r="G49" s="20" t="s">
        <v>565</v>
      </c>
      <c r="H49" s="20" t="s">
        <v>566</v>
      </c>
      <c r="I49" s="20" t="s">
        <v>567</v>
      </c>
      <c r="J49" s="21">
        <v>0.12</v>
      </c>
    </row>
    <row r="50" spans="2:10" ht="13.5" customHeight="1" x14ac:dyDescent="0.2"/>
  </sheetData>
  <sheetProtection algorithmName="SHA-512" hashValue="ow21qftYqb2BkokAc0fmXo5tqTOnL2MqvpbzbPhzg7iOUAs6QaDPF1KWbgFxv5hDTIwEessDFLMYaFbBpzOX7g==" saltValue="q8YRkN/APn/dQi5CH8Q9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和田 歩</cp:lastModifiedBy>
  <cp:lastPrinted>2021-03-09T06:51:11Z</cp:lastPrinted>
  <dcterms:created xsi:type="dcterms:W3CDTF">2021-02-05T02:47:20Z</dcterms:created>
  <dcterms:modified xsi:type="dcterms:W3CDTF">2021-10-06T04:56:23Z</dcterms:modified>
  <cp:category/>
</cp:coreProperties>
</file>