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13545" yWindow="-105" windowWidth="19425" windowHeight="10425" tabRatio="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C38" i="10"/>
  <c r="CO37" i="10"/>
  <c r="AM37" i="10"/>
  <c r="CO36" i="10"/>
  <c r="AM36" i="10"/>
  <c r="CO35" i="10"/>
  <c r="CO34" i="10"/>
  <c r="BW34" i="10"/>
  <c r="BW35" i="10" s="1"/>
  <c r="BW36" i="10" s="1"/>
  <c r="BW37" i="10" s="1"/>
  <c r="BW38" i="10" s="1"/>
  <c r="BW39" i="10" s="1"/>
  <c r="BW40" i="10" s="1"/>
  <c r="C34" i="10"/>
  <c r="C35" i="10" s="1"/>
  <c r="C36" i="10" l="1"/>
  <c r="C37" i="10" s="1"/>
  <c r="U34" i="10"/>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<sst xmlns="http://schemas.openxmlformats.org/spreadsheetml/2006/main" count="1147" uniqueCount="632">
  <si>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</si>
  <si>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</si>
  <si>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</si>
  <si>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</si>
  <si>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</si>
  <si>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</si>
  <si>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</si>
  <si>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</si>
  <si>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</si>
  <si>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</si>
  <si>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</si>
  <si>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</si>
  <si>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</si>
  <si>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</si>
  <si>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</si>
  <si>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</si>
  <si>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</si>
  <si>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</si>
  <si>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</si>
  <si>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</si>
  <si>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</si>
  <si>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</si>
  <si>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</si>
  <si>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</si>
  <si>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</si>
  <si>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</si>
  <si>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</si>
  <si>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</si>
  <si>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</si>
  <si>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</si>
  <si>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</si>
  <si>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</si>
  <si>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</si>
  <si>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</si>
  <si>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</si>
  <si>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</si>
  <si>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</si>
  <si>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</si>
  <si>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</si>
  <si>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</si>
  <si>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</si>
  <si>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</si>
  <si>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</si>
  <si>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</si>
  <si>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</si>
  <si>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</si>
  <si>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</si>
  <si>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</si>
  <si>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</si>
  <si>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</si>
  <si>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</si>
  <si>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</si>
  <si>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</si>
  <si>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</si>
  <si>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</si>
  <si>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</si>
  <si>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</si>
  <si>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</si>
  <si>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</si>
  <si>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</si>
  <si>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</si>
  <si>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</si>
  <si>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</si>
  <si>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</si>
  <si>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</si>
  <si>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</si>
  <si>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</si>
  <si>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</si>
  <si>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</si>
  <si>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</si>
  <si>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</si>
  <si>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</si>
  <si>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</si>
  <si>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</si>
  <si>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</si>
  <si>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</si>
  <si>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</si>
  <si>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</si>
  <si>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</si>
  <si>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</si>
  <si>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</si>
  <si>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</si>
  <si>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</si>
  <si>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</si>
  <si>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</si>
  <si>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</si>
  <si>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</si>
  <si>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</si>
  <si>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</si>
  <si>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</si>
  <si>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</si>
  <si>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</si>
  <si>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</si>
  <si>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</si>
  <si>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</si>
  <si>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</si>
  <si>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</si>
  <si>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飛騨市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</si>
  <si>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</si>
  <si>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</si>
  <si>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</si>
  <si>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</si>
  <si>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</si>
  <si>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</si>
  <si>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</si>
  <si>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</si>
  <si>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</si>
  <si>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</si>
  <si>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</si>
  <si>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</si>
  <si>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</si>
  <si>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</si>
  <si>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</si>
  <si>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</si>
  <si>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</si>
  <si>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</si>
  <si>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</si>
  <si>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</si>
  <si>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</si>
  <si>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</si>
  <si>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</si>
  <si>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</si>
  <si>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</si>
  <si>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</si>
  <si>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</si>
  <si>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</si>
  <si>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</si>
  <si>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</si>
  <si>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</si>
  <si>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</si>
  <si>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</si>
  <si>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</si>
  <si>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</si>
  <si>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</si>
  <si>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</si>
  <si>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</si>
  <si>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</si>
  <si>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</si>
  <si>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</si>
  <si>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</si>
  <si>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</si>
  <si>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</si>
  <si>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</si>
  <si>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</si>
  <si>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</si>
  <si>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</si>
  <si>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</si>
  <si>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</si>
  <si>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</si>
  <si>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</si>
  <si>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</si>
  <si>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</si>
  <si>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</si>
  <si>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</si>
  <si>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</si>
  <si>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</si>
  <si>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</si>
  <si>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</si>
  <si>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</si>
  <si>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</si>
  <si>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</si>
  <si>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</si>
  <si>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</si>
  <si>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</si>
  <si>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</si>
  <si>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</si>
  <si>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</si>
  <si>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</si>
  <si>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</si>
  <si>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</si>
  <si>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</si>
  <si>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</si>
  <si>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</si>
  <si>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</si>
  <si>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</si>
  <si>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</si>
  <si>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</si>
  <si>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</si>
  <si>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</si>
  <si>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</si>
  <si>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</si>
  <si>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</si>
  <si>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</si>
  <si>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</si>
  <si>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</si>
  <si>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</si>
  <si>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</si>
  <si>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</si>
  <si>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</si>
  <si>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</si>
  <si>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</si>
  <si>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</si>
  <si>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</si>
  <si>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</si>
  <si>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</si>
  <si>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</si>
  <si>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</si>
  <si>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</si>
  <si>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</si>
  <si>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</si>
  <si>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</si>
  <si>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</si>
  <si>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</si>
  <si>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</si>
  <si>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</si>
  <si>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</si>
  <si>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</si>
  <si>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</si>
  <si>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</si>
  <si>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</si>
  <si>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</si>
  <si>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</si>
  <si>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</si>
  <si>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</si>
  <si>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</si>
  <si>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</si>
  <si>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岐阜県飛騨市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</si>
  <si>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</si>
  <si>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</si>
  <si>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</si>
  <si>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</si>
  <si>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</si>
  <si>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</si>
  <si>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</si>
  <si>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</si>
  <si>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</si>
  <si>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</si>
  <si>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</si>
  <si>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</si>
  <si>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</si>
  <si>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</si>
  <si>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</si>
  <si>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</si>
  <si>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</si>
  <si>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</si>
  <si>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</si>
  <si>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</si>
  <si>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</si>
  <si>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</si>
  <si>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</si>
  <si>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</si>
  <si>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</si>
  <si>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</si>
  <si>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</si>
  <si>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</si>
  <si>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</si>
  <si>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</si>
  <si>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</si>
  <si>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</si>
  <si>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</si>
  <si>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</si>
  <si>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</si>
  <si>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</si>
  <si>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</si>
  <si>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</si>
  <si>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</si>
  <si>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</si>
  <si>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</si>
  <si>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</si>
  <si>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</si>
  <si>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</si>
  <si>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</si>
  <si>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</si>
  <si>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</si>
  <si>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</si>
  <si>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</si>
  <si>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</si>
  <si>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</si>
  <si>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</si>
  <si>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</si>
  <si>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</si>
  <si>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</si>
  <si>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</si>
  <si>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</si>
  <si>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</si>
  <si>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</si>
  <si>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</si>
  <si>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</si>
  <si>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</si>
  <si>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</si>
  <si>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</si>
  <si>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</si>
  <si>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</si>
  <si>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</si>
  <si>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</si>
  <si>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</si>
  <si>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</si>
  <si>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</si>
  <si>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</si>
  <si>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</si>
  <si>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</si>
  <si>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</si>
  <si>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</si>
  <si>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</si>
  <si>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</si>
  <si>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</si>
  <si>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</si>
  <si>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</si>
  <si>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</si>
  <si>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</si>
  <si>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</si>
  <si>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</si>
  <si>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</si>
  <si>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</si>
  <si>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</si>
  <si>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</si>
  <si>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</si>
  <si>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</si>
  <si>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</si>
  <si>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</si>
  <si>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</si>
  <si>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</si>
  <si>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</si>
  <si>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</si>
  <si>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</si>
  <si>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</si>
  <si>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</si>
  <si>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</si>
  <si>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</si>
  <si>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</si>
  <si>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</si>
  <si>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</si>
  <si>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</si>
  <si>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</si>
  <si>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</si>
  <si>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</si>
  <si>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</si>
  <si>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</si>
  <si>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</si>
  <si>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</si>
  <si>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</si>
  <si>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</si>
  <si>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</si>
  <si>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</si>
  <si>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</si>
  <si>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</si>
  <si>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</si>
  <si>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</si>
  <si>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</si>
  <si>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</si>
  <si>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</si>
  <si>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</si>
  <si>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</si>
  <si>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</si>
  <si>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</si>
  <si>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</si>
  <si>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</si>
  <si>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</si>
  <si>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</si>
  <si>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</si>
  <si>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</si>
  <si>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</si>
  <si>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</si>
  <si>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</si>
  <si>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</si>
  <si>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</si>
  <si>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</si>
  <si>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</si>
  <si>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</si>
  <si>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</si>
  <si>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</si>
  <si>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</si>
  <si>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</si>
  <si>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</si>
  <si>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</si>
  <si>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</si>
  <si>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</si>
  <si>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</si>
  <si>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</si>
  <si>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</si>
  <si>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岐阜県飛騨市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</si>
  <si>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</si>
  <si>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</si>
  <si>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</si>
  <si>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</si>
  <si>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</si>
  <si>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</si>
  <si>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</si>
  <si>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</si>
  <si>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</si>
  <si>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</si>
  <si>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</si>
  <si>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</si>
  <si>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</si>
  <si>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</si>
  <si>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</si>
  <si>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</si>
  <si>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</si>
  <si>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</si>
  <si>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</si>
  <si>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</si>
  <si>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</si>
  <si>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情報施設特別会計</t>
    <phoneticPr fontId="5"/>
  </si>
  <si>
    <t>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</si>
  <si>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</si>
  <si>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</si>
  <si>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</si>
  <si>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</si>
  <si>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</si>
  <si>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</si>
  <si>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</si>
  <si>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</si>
  <si>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</si>
  <si>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</si>
  <si>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</si>
  <si>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</si>
  <si>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</si>
  <si>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</si>
  <si>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</si>
  <si>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</si>
  <si>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</si>
  <si>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介護保険特別会計（保険勘定）</t>
    <phoneticPr fontId="5"/>
  </si>
  <si>
    <t>介護保険特別会計（事業勘定）</t>
    <phoneticPr fontId="5"/>
  </si>
  <si>
    <t>水道事業会計</t>
    <phoneticPr fontId="5"/>
  </si>
  <si>
    <t>法適用企業</t>
    <phoneticPr fontId="5"/>
  </si>
  <si>
    <t>国民健康保険病院事業会計</t>
    <phoneticPr fontId="5"/>
  </si>
  <si>
    <t>公共下水道事業特別会計</t>
    <phoneticPr fontId="5"/>
  </si>
  <si>
    <t>特定環境保全公共下水道事業特別会計</t>
    <phoneticPr fontId="5"/>
  </si>
  <si>
    <t>農村下水道事業特別会計</t>
    <phoneticPr fontId="5"/>
  </si>
  <si>
    <t>法非適用企業</t>
    <phoneticPr fontId="5"/>
  </si>
  <si>
    <t>個別排水処理施設事業特別会計</t>
    <phoneticPr fontId="5"/>
  </si>
  <si>
    <t>下水道汚泥処理事業特別会計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</si>
  <si>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</si>
  <si>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</si>
  <si>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</si>
  <si>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</si>
  <si>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</si>
  <si>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</si>
  <si>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</si>
  <si>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</si>
  <si>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</si>
  <si>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</si>
  <si>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</si>
  <si>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</si>
  <si>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</si>
  <si>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</si>
  <si>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</si>
  <si>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</si>
  <si>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</si>
  <si>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</si>
  <si>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</si>
  <si>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</si>
  <si>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</si>
  <si>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</si>
  <si>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</si>
  <si>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</si>
  <si>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</si>
  <si>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</si>
  <si>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</si>
  <si>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</si>
  <si>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</si>
  <si>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</si>
  <si>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</si>
  <si>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</si>
  <si>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</si>
  <si>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</si>
  <si>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</si>
  <si>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</si>
  <si>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</si>
  <si>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</si>
  <si>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</si>
  <si>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</si>
  <si>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</si>
  <si>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</si>
  <si>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</si>
  <si>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</si>
  <si>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</si>
  <si>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</si>
  <si>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</si>
  <si>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</si>
  <si>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</si>
  <si>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</si>
  <si>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</si>
  <si>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</si>
  <si>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</si>
  <si>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</si>
  <si>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</si>
  <si>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</si>
  <si>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</si>
  <si>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</si>
  <si>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</si>
  <si>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</si>
  <si>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</si>
  <si>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</si>
  <si>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</si>
  <si>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農村下水道事業特別会計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</si>
  <si>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</si>
  <si>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</si>
  <si>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</si>
  <si>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</si>
  <si>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</si>
  <si>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</si>
  <si>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</si>
  <si>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</si>
  <si>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</si>
  <si>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</si>
  <si>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</si>
  <si>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</si>
  <si>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</si>
  <si>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</si>
  <si>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</si>
  <si>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</si>
  <si>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</si>
  <si>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</si>
  <si>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</si>
  <si>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</si>
  <si>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</si>
  <si>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</si>
  <si>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</si>
  <si>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</si>
  <si>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</si>
  <si>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</si>
  <si>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</si>
  <si>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</si>
  <si>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</si>
  <si>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</si>
  <si>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</si>
  <si>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</si>
  <si>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</si>
  <si>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</si>
  <si>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</si>
  <si>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</si>
  <si>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</si>
  <si>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</si>
  <si>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</si>
  <si>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</si>
  <si>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</si>
  <si>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</si>
  <si>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</si>
  <si>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</si>
  <si>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</si>
  <si>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</si>
  <si>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</si>
  <si>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</si>
  <si>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</si>
  <si>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</si>
  <si>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</si>
  <si>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</si>
  <si>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</si>
  <si>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</si>
  <si>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</si>
  <si>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</si>
  <si>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</si>
  <si>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</si>
  <si>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</si>
  <si>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</si>
  <si>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</si>
  <si>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</si>
  <si>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</si>
  <si>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</si>
  <si>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</si>
  <si>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</si>
  <si>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</si>
  <si>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</si>
  <si>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</si>
  <si>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</si>
  <si>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</si>
  <si>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</si>
  <si>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</si>
  <si>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</si>
  <si>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</si>
  <si>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</si>
  <si>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</si>
  <si>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</si>
  <si>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</si>
  <si>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</si>
  <si>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</si>
  <si>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</si>
  <si>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</si>
  <si>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</si>
  <si>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</si>
  <si>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</si>
  <si>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</si>
  <si>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</si>
  <si>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6.20</t>
  </si>
  <si>
    <t>▲ 22.54</t>
  </si>
  <si>
    <t>▲ 0.99</t>
  </si>
  <si>
    <t>国民健康保険病院事業会計</t>
  </si>
  <si>
    <t>水道事業会計</t>
  </si>
  <si>
    <t>一般会計</t>
  </si>
  <si>
    <t>国民健康保険特別会計（事業勘定）</t>
  </si>
  <si>
    <t>介護保険特別会計（保険勘定）</t>
  </si>
  <si>
    <t>情報施設特別会計</t>
  </si>
  <si>
    <t>農村下水道事業特別会計</t>
  </si>
  <si>
    <t>国民健康保険特別会計（直営診療施設勘定）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</si>
  <si>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</si>
  <si>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</si>
  <si>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</si>
  <si>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</si>
  <si>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</si>
  <si>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</si>
  <si>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</si>
  <si>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</si>
  <si>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鉄道資産整理基金</t>
    <rPh sb="0" eb="2">
      <t>テツドウ</t>
    </rPh>
    <rPh sb="2" eb="4">
      <t>シサン</t>
    </rPh>
    <rPh sb="4" eb="6">
      <t>セイリ</t>
    </rPh>
    <rPh sb="6" eb="8">
      <t>キキン</t>
    </rPh>
    <phoneticPr fontId="2"/>
  </si>
  <si>
    <t>公共施設管理基金</t>
    <rPh sb="0" eb="2">
      <t>コウキョウ</t>
    </rPh>
    <rPh sb="2" eb="4">
      <t>シセツ</t>
    </rPh>
    <rPh sb="4" eb="6">
      <t>カンリ</t>
    </rPh>
    <rPh sb="6" eb="8">
      <t>キキン</t>
    </rPh>
    <phoneticPr fontId="2"/>
  </si>
  <si>
    <t>合併基金</t>
    <rPh sb="0" eb="2">
      <t>ガッペイ</t>
    </rPh>
    <rPh sb="2" eb="4">
      <t>キキン</t>
    </rPh>
    <phoneticPr fontId="2"/>
  </si>
  <si>
    <t>福祉事業基金</t>
    <rPh sb="0" eb="2">
      <t>フクシ</t>
    </rPh>
    <rPh sb="2" eb="4">
      <t>ジギョウ</t>
    </rPh>
    <rPh sb="4" eb="6">
      <t>キキン</t>
    </rPh>
    <phoneticPr fontId="2"/>
  </si>
  <si>
    <t>ふるさと創生事業基金</t>
    <rPh sb="4" eb="6">
      <t>ソウセイ</t>
    </rPh>
    <rPh sb="6" eb="8">
      <t>ジギョウ</t>
    </rPh>
    <rPh sb="8" eb="10">
      <t>キキン</t>
    </rPh>
    <phoneticPr fontId="2"/>
  </si>
  <si>
    <t>-</t>
    <phoneticPr fontId="2"/>
  </si>
  <si>
    <t>-</t>
    <phoneticPr fontId="2"/>
  </si>
  <si>
    <t>岐阜県市町村退職手当組合</t>
    <rPh sb="0" eb="3">
      <t>ギフケン</t>
    </rPh>
    <rPh sb="3" eb="6">
      <t>シチョウソン</t>
    </rPh>
    <rPh sb="6" eb="12">
      <t>タイショクテアテクミアイ</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</si>
  <si>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</si>
  <si>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</si>
  <si>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</si>
  <si>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</si>
  <si>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古川国府給食センター利用組合</t>
    <rPh sb="0" eb="2">
      <t>フルカワ</t>
    </rPh>
    <rPh sb="2" eb="4">
      <t>コクフ</t>
    </rPh>
    <rPh sb="4" eb="6">
      <t>キュウショク</t>
    </rPh>
    <rPh sb="10" eb="12">
      <t>リヨウ</t>
    </rPh>
    <rPh sb="12" eb="14">
      <t>クミアイ</t>
    </rPh>
    <phoneticPr fontId="2"/>
  </si>
  <si>
    <t>飛騨市土地開発公社</t>
    <rPh sb="0" eb="2">
      <t>ヒダ</t>
    </rPh>
    <rPh sb="2" eb="3">
      <t>シ</t>
    </rPh>
    <rPh sb="3" eb="5">
      <t>トチ</t>
    </rPh>
    <rPh sb="5" eb="7">
      <t>カイハツ</t>
    </rPh>
    <rPh sb="7" eb="9">
      <t>コウシャ</t>
    </rPh>
    <phoneticPr fontId="2"/>
  </si>
  <si>
    <t>○</t>
    <phoneticPr fontId="2"/>
  </si>
  <si>
    <t>-</t>
    <phoneticPr fontId="2"/>
  </si>
  <si>
    <t>飛騨ゆい</t>
    <rPh sb="0" eb="2">
      <t>ヒダ</t>
    </rPh>
    <phoneticPr fontId="2"/>
  </si>
  <si>
    <t>(株)飛騨の森でクマは踊る</t>
    <rPh sb="0" eb="3">
      <t>カブ</t>
    </rPh>
    <rPh sb="3" eb="5">
      <t>ヒダ</t>
    </rPh>
    <rPh sb="6" eb="7">
      <t>モリ</t>
    </rPh>
    <rPh sb="11" eb="12">
      <t>オド</t>
    </rPh>
    <phoneticPr fontId="2"/>
  </si>
  <si>
    <t>(株)ひだキャトルステーション</t>
    <rPh sb="0" eb="3">
      <t>カブ</t>
    </rPh>
    <phoneticPr fontId="2"/>
  </si>
  <si>
    <t>-</t>
    <phoneticPr fontId="2"/>
  </si>
  <si>
    <t>基金繰入1,026百万円</t>
    <rPh sb="0" eb="2">
      <t>キキン</t>
    </rPh>
    <rPh sb="2" eb="4">
      <t>クリイレ</t>
    </rPh>
    <rPh sb="9" eb="11">
      <t>ヒャクマン</t>
    </rPh>
    <rPh sb="11" eb="12">
      <t>エン</t>
    </rPh>
    <phoneticPr fontId="2"/>
  </si>
  <si>
    <t>基金繰入51百万円</t>
    <rPh sb="0" eb="2">
      <t>キキン</t>
    </rPh>
    <rPh sb="2" eb="4">
      <t>クリイレ</t>
    </rPh>
    <rPh sb="6" eb="8">
      <t>ヒャクマン</t>
    </rPh>
    <rPh sb="8" eb="9">
      <t>エン</t>
    </rPh>
    <phoneticPr fontId="2"/>
  </si>
  <si>
    <t>基金繰入20百万円</t>
    <rPh sb="0" eb="2">
      <t>キキン</t>
    </rPh>
    <rPh sb="2" eb="4">
      <t>クリイレ</t>
    </rPh>
    <rPh sb="6" eb="8">
      <t>ヒャクマン</t>
    </rPh>
    <rPh sb="8" eb="9">
      <t>エン</t>
    </rPh>
    <phoneticPr fontId="2"/>
  </si>
  <si>
    <t>法非適用企業　基金繰入31百万円</t>
    <phoneticPr fontId="5"/>
  </si>
  <si>
    <t>法非適用企業　基金繰入1百万円</t>
    <phoneticPr fontId="5"/>
  </si>
  <si>
    <t>法非適用企業　基金繰入11百万円</t>
    <phoneticPr fontId="5"/>
  </si>
  <si>
    <t>基金繰入2,348百万円</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</si>
  <si>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</si>
  <si>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</si>
  <si>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</si>
  <si>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</si>
  <si>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</si>
  <si>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率については、令和元年度に分母となる標準財政規模に含まれる普通交付税が合併算定替の終了により大幅な減少となったことから前年度より０．１ポイント悪化したが、算入率の高い起債メニューの活用を進めていくことで、将来負担比率に影響がないよう財政運営に努めていく。</t>
    <rPh sb="1" eb="3">
      <t>ジッシツ</t>
    </rPh>
    <rPh sb="3" eb="6">
      <t>コウサイヒ</t>
    </rPh>
    <rPh sb="6" eb="7">
      <t>リツ</t>
    </rPh>
    <rPh sb="13" eb="15">
      <t>レイワ</t>
    </rPh>
    <rPh sb="15" eb="17">
      <t>ガンネン</t>
    </rPh>
    <rPh sb="17" eb="18">
      <t>ド</t>
    </rPh>
    <rPh sb="65" eb="67">
      <t>ゼンネン</t>
    </rPh>
    <rPh sb="67" eb="68">
      <t>ド</t>
    </rPh>
    <rPh sb="77" eb="79">
      <t>アッカ</t>
    </rPh>
    <rPh sb="83" eb="85">
      <t>サンニュウ</t>
    </rPh>
    <rPh sb="85" eb="86">
      <t>リツ</t>
    </rPh>
    <rPh sb="87" eb="88">
      <t>タカ</t>
    </rPh>
    <rPh sb="89" eb="91">
      <t>キサイ</t>
    </rPh>
    <rPh sb="96" eb="98">
      <t>カツヨウ</t>
    </rPh>
    <rPh sb="99" eb="100">
      <t>スス</t>
    </rPh>
    <rPh sb="108" eb="114">
      <t>ショウライフタンヒリツ</t>
    </rPh>
    <rPh sb="115" eb="117">
      <t>エイキョウ</t>
    </rPh>
    <rPh sb="122" eb="124">
      <t>ザイセイ</t>
    </rPh>
    <rPh sb="124" eb="126">
      <t>ウンエイ</t>
    </rPh>
    <rPh sb="127" eb="12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</si>
  <si>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</si>
  <si>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</si>
  <si>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</si>
  <si>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基金等の充当可能財源により将来負担比率はマイナスにより数値化されていない。固定資産減価償却率は類似団体より多少高く上昇傾向にある。今後も個別施設計画に基づき予防保全し長寿命化を図る施設と、取り壊す施設とのすみ分けを明確にし、適正管理を進めていく。
</t>
    <rPh sb="1" eb="3">
      <t>キキン</t>
    </rPh>
    <rPh sb="3" eb="4">
      <t>トウ</t>
    </rPh>
    <rPh sb="5" eb="7">
      <t>ジュウトウ</t>
    </rPh>
    <rPh sb="7" eb="9">
      <t>カノウ</t>
    </rPh>
    <rPh sb="9" eb="11">
      <t>ザイゲン</t>
    </rPh>
    <rPh sb="14" eb="16">
      <t>ショウライ</t>
    </rPh>
    <rPh sb="16" eb="18">
      <t>フタン</t>
    </rPh>
    <rPh sb="18" eb="20">
      <t>ヒリツ</t>
    </rPh>
    <rPh sb="28" eb="31">
      <t>スウチカ</t>
    </rPh>
    <rPh sb="38" eb="40">
      <t>コテイ</t>
    </rPh>
    <rPh sb="40" eb="42">
      <t>シサン</t>
    </rPh>
    <rPh sb="42" eb="44">
      <t>ゲンカ</t>
    </rPh>
    <rPh sb="44" eb="46">
      <t>ショウキャク</t>
    </rPh>
    <rPh sb="46" eb="47">
      <t>リツ</t>
    </rPh>
    <rPh sb="48" eb="50">
      <t>ルイジ</t>
    </rPh>
    <rPh sb="50" eb="52">
      <t>ダンタイ</t>
    </rPh>
    <rPh sb="54" eb="56">
      <t>タショウ</t>
    </rPh>
    <rPh sb="56" eb="57">
      <t>タカ</t>
    </rPh>
    <rPh sb="58" eb="60">
      <t>ジョウショウ</t>
    </rPh>
    <rPh sb="60" eb="62">
      <t>ケイコウ</t>
    </rPh>
    <rPh sb="66" eb="68">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</si>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</sst>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B242-4C0A-9E9A-74B327006E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108989</c:v>
                </c:pt>
                <c:pt idx="1">
                  <c:v>95891</c:v>
                </c:pt>
                <c:pt idx="2">
                  <c:v>98132</c:v>
                </c:pt>
                <c:pt idx="3">
                  <c:v>115441</c:v>
                </c:pt>
                <c:pt idx="4">
                  <c:v>157175</c:v>
                </c:pt>
              </c:numCache>
            </c:numRef>
          </c:val>
          <c:smooth val="0"/>
          <c:extLst>
            <c:ext xmlns:c16="http://schemas.microsoft.com/office/drawing/2014/chart" uri="{C3380CC4-5D6E-409C-BE32-E72D297353CC}">
              <c16:uniqueId val="{00000001-B242-4C0A-9E9A-74B327006E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10.58</c:v>
                </c:pt>
                <c:pt idx="1">
                  <c:v>9.75</c:v>
                </c:pt>
                <c:pt idx="2">
                  <c:v>8.11</c:v>
                </c:pt>
                <c:pt idx="3">
                  <c:v>8.8800000000000008</c:v>
                </c:pt>
                <c:pt idx="4">
                  <c:v>9.7200000000000006</c:v>
                </c:pt>
              </c:numCache>
            </c:numRef>
          </c:val>
          <c:extLst>
            <c:ext xmlns:c16="http://schemas.microsoft.com/office/drawing/2014/chart" uri="{C3380CC4-5D6E-409C-BE32-E72D297353CC}">
              <c16:uniqueId val="{00000000-726B-47AC-BFEB-B368579830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70.19</c:v>
                </c:pt>
                <c:pt idx="1">
                  <c:v>72.12</c:v>
                </c:pt>
                <c:pt idx="2">
                  <c:v>58.92</c:v>
                </c:pt>
                <c:pt idx="3">
                  <c:v>57.83</c:v>
                </c:pt>
                <c:pt idx="4">
                  <c:v>60.01</c:v>
                </c:pt>
              </c:numCache>
            </c:numRef>
          </c:val>
          <c:extLst>
            <c:ext xmlns:c16="http://schemas.microsoft.com/office/drawing/2014/chart" uri="{C3380CC4-5D6E-409C-BE32-E72D297353CC}">
              <c16:uniqueId val="{00000001-726B-47AC-BFEB-B368579830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3.87</c:v>
                </c:pt>
                <c:pt idx="1">
                  <c:v>-6.2</c:v>
                </c:pt>
                <c:pt idx="2">
                  <c:v>-22.54</c:v>
                </c:pt>
                <c:pt idx="3">
                  <c:v>-0.99</c:v>
                </c:pt>
                <c:pt idx="4">
                  <c:v>2.35</c:v>
                </c:pt>
              </c:numCache>
            </c:numRef>
          </c:val>
          <c:smooth val="0"/>
          <c:extLst>
            <c:ext xmlns:c16="http://schemas.microsoft.com/office/drawing/2014/chart" uri="{C3380CC4-5D6E-409C-BE32-E72D297353CC}">
              <c16:uniqueId val="{00000002-726B-47AC-BFEB-B368579830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0.14000000000000001</c:v>
                </c:pt>
                <c:pt idx="4">
                  <c:v>#N/A</c:v>
                </c:pt>
                <c:pt idx="5">
                  <c:v>0.15</c:v>
                </c:pt>
                <c:pt idx="6">
                  <c:v>#N/A</c:v>
                </c:pt>
                <c:pt idx="7">
                  <c:v>0.12</c:v>
                </c:pt>
                <c:pt idx="8">
                  <c:v>#N/A</c:v>
                </c:pt>
                <c:pt idx="9">
                  <c:v>0.13</c:v>
                </c:pt>
              </c:numCache>
            </c:numRef>
          </c:val>
          <c:extLst>
            <c:ext xmlns:c16="http://schemas.microsoft.com/office/drawing/2014/chart" uri="{C3380CC4-5D6E-409C-BE32-E72D297353CC}">
              <c16:uniqueId val="{00000000-2FB6-4419-B694-3811F6C6F3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B6-4419-B694-3811F6C6F3F2}"/>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0.01</c:v>
                </c:pt>
                <c:pt idx="8">
                  <c:v>#N/A</c:v>
                </c:pt>
                <c:pt idx="9">
                  <c:v>0.04</c:v>
                </c:pt>
              </c:numCache>
            </c:numRef>
          </c:val>
          <c:extLst>
            <c:ext xmlns:c16="http://schemas.microsoft.com/office/drawing/2014/chart" uri="{C3380CC4-5D6E-409C-BE32-E72D297353CC}">
              <c16:uniqueId val="{00000002-2FB6-4419-B694-3811F6C6F3F2}"/>
            </c:ext>
          </c:extLst>
        </c:ser>
        <c:ser>
          <c:idx val="3"/>
          <c:order val="3"/>
          <c:tx>
            <c:strRef>
              <c:f>データシート!$A$30</c:f>
              <c:strCache>
                <c:ptCount val="1"/>
                <c:pt idx="0">
                  <c:v>農村下水道事業特別会計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3-2FB6-4419-B694-3811F6C6F3F2}"/>
            </c:ext>
          </c:extLst>
        </c:ser>
        <c:ser>
          <c:idx val="4"/>
          <c:order val="4"/>
          <c:tx>
            <c:strRef>
              <c:f>データシート!$A$31</c:f>
              <c:strCache>
                <c:ptCount val="1"/>
                <c:pt idx="0">
                  <c:v>情報施設特別会計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7.0000000000000007E-2</c:v>
                </c:pt>
                <c:pt idx="8">
                  <c:v>#N/A</c:v>
                </c:pt>
                <c:pt idx="9">
                  <c:v>0.08</c:v>
                </c:pt>
              </c:numCache>
            </c:numRef>
          </c:val>
          <c:extLst>
            <c:ext xmlns:c16="http://schemas.microsoft.com/office/drawing/2014/chart" uri="{C3380CC4-5D6E-409C-BE32-E72D297353CC}">
              <c16:uniqueId val="{00000004-2FB6-4419-B694-3811F6C6F3F2}"/>
            </c:ext>
          </c:extLst>
        </c:ser>
        <c:ser>
          <c:idx val="5"/>
          <c:order val="5"/>
          <c:tx>
            <c:strRef>
              <c:f>データシート!$A$32</c:f>
              <c:strCache>
                <c:ptCount val="1"/>
                <c:pt idx="0">
                  <c:v>介護保険特別会計（保険勘定）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0.87</c:v>
                </c:pt>
                <c:pt idx="2">
                  <c:v>#N/A</c:v>
                </c:pt>
                <c:pt idx="3">
                  <c:v>0.77</c:v>
                </c:pt>
                <c:pt idx="4">
                  <c:v>#N/A</c:v>
                </c:pt>
                <c:pt idx="5">
                  <c:v>0.86</c:v>
                </c:pt>
                <c:pt idx="6">
                  <c:v>#N/A</c:v>
                </c:pt>
                <c:pt idx="7">
                  <c:v>0.61</c:v>
                </c:pt>
                <c:pt idx="8">
                  <c:v>#N/A</c:v>
                </c:pt>
                <c:pt idx="9">
                  <c:v>0.56000000000000005</c:v>
                </c:pt>
              </c:numCache>
            </c:numRef>
          </c:val>
          <c:extLst>
            <c:ext xmlns:c16="http://schemas.microsoft.com/office/drawing/2014/chart" uri="{C3380CC4-5D6E-409C-BE32-E72D297353CC}">
              <c16:uniqueId val="{00000005-2FB6-4419-B694-3811F6C6F3F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0.31</c:v>
                </c:pt>
                <c:pt idx="4">
                  <c:v>#N/A</c:v>
                </c:pt>
                <c:pt idx="5">
                  <c:v>1.28</c:v>
                </c:pt>
                <c:pt idx="6">
                  <c:v>#N/A</c:v>
                </c:pt>
                <c:pt idx="7">
                  <c:v>0.43</c:v>
                </c:pt>
                <c:pt idx="8">
                  <c:v>#N/A</c:v>
                </c:pt>
                <c:pt idx="9">
                  <c:v>0.56999999999999995</c:v>
                </c:pt>
              </c:numCache>
            </c:numRef>
          </c:val>
          <c:extLst>
            <c:ext xmlns:c16="http://schemas.microsoft.com/office/drawing/2014/chart" uri="{C3380CC4-5D6E-409C-BE32-E72D297353CC}">
              <c16:uniqueId val="{00000006-2FB6-4419-B694-3811F6C6F3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10.44</c:v>
                </c:pt>
                <c:pt idx="2">
                  <c:v>#N/A</c:v>
                </c:pt>
                <c:pt idx="3">
                  <c:v>9.6199999999999992</c:v>
                </c:pt>
                <c:pt idx="4">
                  <c:v>#N/A</c:v>
                </c:pt>
                <c:pt idx="5">
                  <c:v>7.99</c:v>
                </c:pt>
                <c:pt idx="6">
                  <c:v>#N/A</c:v>
                </c:pt>
                <c:pt idx="7">
                  <c:v>8.7899999999999991</c:v>
                </c:pt>
                <c:pt idx="8">
                  <c:v>#N/A</c:v>
                </c:pt>
                <c:pt idx="9">
                  <c:v>9.59</c:v>
                </c:pt>
              </c:numCache>
            </c:numRef>
          </c:val>
          <c:extLst>
            <c:ext xmlns:c16="http://schemas.microsoft.com/office/drawing/2014/chart" uri="{C3380CC4-5D6E-409C-BE32-E72D297353CC}">
              <c16:uniqueId val="{00000007-2FB6-4419-B694-3811F6C6F3F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10.52</c:v>
                </c:pt>
                <c:pt idx="2">
                  <c:v>#N/A</c:v>
                </c:pt>
                <c:pt idx="3">
                  <c:v>13.35</c:v>
                </c:pt>
                <c:pt idx="4">
                  <c:v>#N/A</c:v>
                </c:pt>
                <c:pt idx="5">
                  <c:v>13.33</c:v>
                </c:pt>
                <c:pt idx="6">
                  <c:v>#N/A</c:v>
                </c:pt>
                <c:pt idx="7">
                  <c:v>13.32</c:v>
                </c:pt>
                <c:pt idx="8">
                  <c:v>#N/A</c:v>
                </c:pt>
                <c:pt idx="9">
                  <c:v>12.86</c:v>
                </c:pt>
              </c:numCache>
            </c:numRef>
          </c:val>
          <c:extLst>
            <c:ext xmlns:c16="http://schemas.microsoft.com/office/drawing/2014/chart" uri="{C3380CC4-5D6E-409C-BE32-E72D297353CC}">
              <c16:uniqueId val="{00000008-2FB6-4419-B694-3811F6C6F3F2}"/>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14.71</c:v>
                </c:pt>
                <c:pt idx="2">
                  <c:v>#N/A</c:v>
                </c:pt>
                <c:pt idx="3">
                  <c:v>14.59</c:v>
                </c:pt>
                <c:pt idx="4">
                  <c:v>#N/A</c:v>
                </c:pt>
                <c:pt idx="5">
                  <c:v>14.49</c:v>
                </c:pt>
                <c:pt idx="6">
                  <c:v>#N/A</c:v>
                </c:pt>
                <c:pt idx="7">
                  <c:v>14.09</c:v>
                </c:pt>
                <c:pt idx="8">
                  <c:v>#N/A</c:v>
                </c:pt>
                <c:pt idx="9">
                  <c:v>14.34</c:v>
                </c:pt>
              </c:numCache>
            </c:numRef>
          </c:val>
          <c:extLst>
            <c:ext xmlns:c16="http://schemas.microsoft.com/office/drawing/2014/chart" uri="{C3380CC4-5D6E-409C-BE32-E72D297353CC}">
              <c16:uniqueId val="{00000009-2FB6-4419-B694-3811F6C6F3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2893</c:v>
                </c:pt>
                <c:pt idx="5">
                  <c:v>2828</c:v>
                </c:pt>
                <c:pt idx="8">
                  <c:v>2774</c:v>
                </c:pt>
                <c:pt idx="11">
                  <c:v>2734</c:v>
                </c:pt>
                <c:pt idx="14">
                  <c:v>2687</c:v>
                </c:pt>
              </c:numCache>
            </c:numRef>
          </c:val>
          <c:extLst>
            <c:ext xmlns:c16="http://schemas.microsoft.com/office/drawing/2014/chart" uri="{C3380CC4-5D6E-409C-BE32-E72D297353CC}">
              <c16:uniqueId val="{00000000-0255-418A-9B61-7623CC02BA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55-418A-9B61-7623CC02BA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44</c:v>
                </c:pt>
                <c:pt idx="6">
                  <c:v>38</c:v>
                </c:pt>
                <c:pt idx="9">
                  <c:v>23</c:v>
                </c:pt>
                <c:pt idx="12">
                  <c:v>23</c:v>
                </c:pt>
              </c:numCache>
            </c:numRef>
          </c:val>
          <c:extLst>
            <c:ext xmlns:c16="http://schemas.microsoft.com/office/drawing/2014/chart" uri="{C3380CC4-5D6E-409C-BE32-E72D297353CC}">
              <c16:uniqueId val="{00000002-0255-418A-9B61-7623CC02BA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17</c:v>
                </c:pt>
                <c:pt idx="6">
                  <c:v>17</c:v>
                </c:pt>
                <c:pt idx="9">
                  <c:v>17</c:v>
                </c:pt>
                <c:pt idx="12">
                  <c:v>17</c:v>
                </c:pt>
              </c:numCache>
            </c:numRef>
          </c:val>
          <c:extLst>
            <c:ext xmlns:c16="http://schemas.microsoft.com/office/drawing/2014/chart" uri="{C3380CC4-5D6E-409C-BE32-E72D297353CC}">
              <c16:uniqueId val="{00000003-0255-418A-9B61-7623CC02BA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971</c:v>
                </c:pt>
                <c:pt idx="3">
                  <c:v>982</c:v>
                </c:pt>
                <c:pt idx="6">
                  <c:v>967</c:v>
                </c:pt>
                <c:pt idx="9">
                  <c:v>955</c:v>
                </c:pt>
                <c:pt idx="12">
                  <c:v>962</c:v>
                </c:pt>
              </c:numCache>
            </c:numRef>
          </c:val>
          <c:extLst>
            <c:ext xmlns:c16="http://schemas.microsoft.com/office/drawing/2014/chart" uri="{C3380CC4-5D6E-409C-BE32-E72D297353CC}">
              <c16:uniqueId val="{00000004-0255-418A-9B61-7623CC02BA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55-418A-9B61-7623CC02BA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55-418A-9B61-7623CC02BA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2999</c:v>
                </c:pt>
                <c:pt idx="3">
                  <c:v>2958</c:v>
                </c:pt>
                <c:pt idx="6">
                  <c:v>2944</c:v>
                </c:pt>
                <c:pt idx="9">
                  <c:v>2866</c:v>
                </c:pt>
                <c:pt idx="12">
                  <c:v>2828</c:v>
                </c:pt>
              </c:numCache>
            </c:numRef>
          </c:val>
          <c:extLst>
            <c:ext xmlns:c16="http://schemas.microsoft.com/office/drawing/2014/chart" uri="{C3380CC4-5D6E-409C-BE32-E72D297353CC}">
              <c16:uniqueId val="{00000007-0255-418A-9B61-7623CC02BA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1138</c:v>
                </c:pt>
                <c:pt idx="2">
                  <c:v>#N/A</c:v>
                </c:pt>
                <c:pt idx="3">
                  <c:v>#N/A</c:v>
                </c:pt>
                <c:pt idx="4">
                  <c:v>1173</c:v>
                </c:pt>
                <c:pt idx="5">
                  <c:v>#N/A</c:v>
                </c:pt>
                <c:pt idx="6">
                  <c:v>#N/A</c:v>
                </c:pt>
                <c:pt idx="7">
                  <c:v>1192</c:v>
                </c:pt>
                <c:pt idx="8">
                  <c:v>#N/A</c:v>
                </c:pt>
                <c:pt idx="9">
                  <c:v>#N/A</c:v>
                </c:pt>
                <c:pt idx="10">
                  <c:v>1127</c:v>
                </c:pt>
                <c:pt idx="11">
                  <c:v>#N/A</c:v>
                </c:pt>
                <c:pt idx="12">
                  <c:v>#N/A</c:v>
                </c:pt>
                <c:pt idx="13">
                  <c:v>1143</c:v>
                </c:pt>
                <c:pt idx="14">
                  <c:v>#N/A</c:v>
                </c:pt>
              </c:numCache>
            </c:numRef>
          </c:val>
          <c:smooth val="0"/>
          <c:extLst>
            <c:ext xmlns:c16="http://schemas.microsoft.com/office/drawing/2014/chart" uri="{C3380CC4-5D6E-409C-BE32-E72D297353CC}">
              <c16:uniqueId val="{00000008-0255-418A-9B61-7623CC02BA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24031</c:v>
                </c:pt>
                <c:pt idx="5">
                  <c:v>22478</c:v>
                </c:pt>
                <c:pt idx="8">
                  <c:v>20763</c:v>
                </c:pt>
                <c:pt idx="11">
                  <c:v>19915</c:v>
                </c:pt>
                <c:pt idx="14">
                  <c:v>19015</c:v>
                </c:pt>
              </c:numCache>
            </c:numRef>
          </c:val>
          <c:extLst>
            <c:ext xmlns:c16="http://schemas.microsoft.com/office/drawing/2014/chart" uri="{C3380CC4-5D6E-409C-BE32-E72D297353CC}">
              <c16:uniqueId val="{00000000-17A1-44FC-B2CD-15FB7DAF8A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453</c:v>
                </c:pt>
                <c:pt idx="5">
                  <c:v>355</c:v>
                </c:pt>
                <c:pt idx="8">
                  <c:v>286</c:v>
                </c:pt>
                <c:pt idx="11">
                  <c:v>233</c:v>
                </c:pt>
                <c:pt idx="14">
                  <c:v>195</c:v>
                </c:pt>
              </c:numCache>
            </c:numRef>
          </c:val>
          <c:extLst>
            <c:ext xmlns:c16="http://schemas.microsoft.com/office/drawing/2014/chart" uri="{C3380CC4-5D6E-409C-BE32-E72D297353CC}">
              <c16:uniqueId val="{00000001-17A1-44FC-B2CD-15FB7DAF8A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12187</c:v>
                </c:pt>
                <c:pt idx="5">
                  <c:v>12955</c:v>
                </c:pt>
                <c:pt idx="8">
                  <c:v>13326</c:v>
                </c:pt>
                <c:pt idx="11">
                  <c:v>13061</c:v>
                </c:pt>
                <c:pt idx="14">
                  <c:v>13503</c:v>
                </c:pt>
              </c:numCache>
            </c:numRef>
          </c:val>
          <c:extLst>
            <c:ext xmlns:c16="http://schemas.microsoft.com/office/drawing/2014/chart" uri="{C3380CC4-5D6E-409C-BE32-E72D297353CC}">
              <c16:uniqueId val="{00000002-17A1-44FC-B2CD-15FB7DAF8A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A1-44FC-B2CD-15FB7DAF8A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A1-44FC-B2CD-15FB7DAF8A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A1-44FC-B2CD-15FB7DAF8A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2620</c:v>
                </c:pt>
                <c:pt idx="3">
                  <c:v>2535</c:v>
                </c:pt>
                <c:pt idx="6">
                  <c:v>2530</c:v>
                </c:pt>
                <c:pt idx="9">
                  <c:v>2531</c:v>
                </c:pt>
                <c:pt idx="12">
                  <c:v>2501</c:v>
                </c:pt>
              </c:numCache>
            </c:numRef>
          </c:val>
          <c:extLst>
            <c:ext xmlns:c16="http://schemas.microsoft.com/office/drawing/2014/chart" uri="{C3380CC4-5D6E-409C-BE32-E72D297353CC}">
              <c16:uniqueId val="{00000006-17A1-44FC-B2CD-15FB7DAF8A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118</c:v>
                </c:pt>
                <c:pt idx="3">
                  <c:v>101</c:v>
                </c:pt>
                <c:pt idx="6">
                  <c:v>85</c:v>
                </c:pt>
                <c:pt idx="9">
                  <c:v>68</c:v>
                </c:pt>
                <c:pt idx="12">
                  <c:v>51</c:v>
                </c:pt>
              </c:numCache>
            </c:numRef>
          </c:val>
          <c:extLst>
            <c:ext xmlns:c16="http://schemas.microsoft.com/office/drawing/2014/chart" uri="{C3380CC4-5D6E-409C-BE32-E72D297353CC}">
              <c16:uniqueId val="{00000007-17A1-44FC-B2CD-15FB7DAF8A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11525</c:v>
                </c:pt>
                <c:pt idx="3">
                  <c:v>10498</c:v>
                </c:pt>
                <c:pt idx="6">
                  <c:v>9960</c:v>
                </c:pt>
                <c:pt idx="9">
                  <c:v>9332</c:v>
                </c:pt>
                <c:pt idx="12">
                  <c:v>8622</c:v>
                </c:pt>
              </c:numCache>
            </c:numRef>
          </c:val>
          <c:extLst>
            <c:ext xmlns:c16="http://schemas.microsoft.com/office/drawing/2014/chart" uri="{C3380CC4-5D6E-409C-BE32-E72D297353CC}">
              <c16:uniqueId val="{00000008-17A1-44FC-B2CD-15FB7DAF8A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177</c:v>
                </c:pt>
                <c:pt idx="3">
                  <c:v>136</c:v>
                </c:pt>
                <c:pt idx="6">
                  <c:v>101</c:v>
                </c:pt>
                <c:pt idx="9">
                  <c:v>72</c:v>
                </c:pt>
                <c:pt idx="12">
                  <c:v>51</c:v>
                </c:pt>
              </c:numCache>
            </c:numRef>
          </c:val>
          <c:extLst>
            <c:ext xmlns:c16="http://schemas.microsoft.com/office/drawing/2014/chart" uri="{C3380CC4-5D6E-409C-BE32-E72D297353CC}">
              <c16:uniqueId val="{00000009-17A1-44FC-B2CD-15FB7DAF8A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21077</c:v>
                </c:pt>
                <c:pt idx="3">
                  <c:v>19482</c:v>
                </c:pt>
                <c:pt idx="6">
                  <c:v>17951</c:v>
                </c:pt>
                <c:pt idx="9">
                  <c:v>16684</c:v>
                </c:pt>
                <c:pt idx="12">
                  <c:v>16234</c:v>
                </c:pt>
              </c:numCache>
            </c:numRef>
          </c:val>
          <c:extLst>
            <c:ext xmlns:c16="http://schemas.microsoft.com/office/drawing/2014/chart" uri="{C3380CC4-5D6E-409C-BE32-E72D297353CC}">
              <c16:uniqueId val="{0000000A-17A1-44FC-B2CD-15FB7DAF8A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A1-44FC-B2CD-15FB7DAF8A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6497</c:v>
                </c:pt>
                <c:pt idx="1">
                  <c:v>6313</c:v>
                </c:pt>
                <c:pt idx="2">
                  <c:v>6486</c:v>
                </c:pt>
              </c:numCache>
            </c:numRef>
          </c:val>
          <c:extLst>
            <c:ext xmlns:c16="http://schemas.microsoft.com/office/drawing/2014/chart" uri="{C3380CC4-5D6E-409C-BE32-E72D297353CC}">
              <c16:uniqueId val="{00000000-7881-4860-AE5E-61425583CE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161</c:v>
                </c:pt>
                <c:pt idx="1">
                  <c:v>162</c:v>
                </c:pt>
                <c:pt idx="2">
                  <c:v>162</c:v>
                </c:pt>
              </c:numCache>
            </c:numRef>
          </c:val>
          <c:extLst>
            <c:ext xmlns:c16="http://schemas.microsoft.com/office/drawing/2014/chart" uri="{C3380CC4-5D6E-409C-BE32-E72D297353CC}">
              <c16:uniqueId val="{00000001-7881-4860-AE5E-61425583CE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7115</c:v>
                </c:pt>
                <c:pt idx="1">
                  <c:v>7091</c:v>
                </c:pt>
                <c:pt idx="2">
                  <c:v>7248</c:v>
                </c:pt>
              </c:numCache>
            </c:numRef>
          </c:val>
          <c:extLst>
            <c:ext xmlns:c16="http://schemas.microsoft.com/office/drawing/2014/chart" uri="{C3380CC4-5D6E-409C-BE32-E72D297353CC}">
              <c16:uniqueId val="{00000002-7881-4860-AE5E-61425583CE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{6D040D85-F51F-49DF-AC11-66AAE6757A7A}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96-430B-8FDA-47F610DBE3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{99106377-E4D4-480A-8D6B-BEBE7D75154E}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96-430B-8FDA-47F610DBE3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{E5B95117-A91B-49E4-A949-E91DC51161A4}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96-430B-8FDA-47F610DBE3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{84F20001-E0AE-42B3-984F-A312E2148BFF}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96-430B-8FDA-47F610DBE3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{43E80C28-14BB-459C-B0B0-C4F4E4660D0F}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96-430B-8FDA-47F610DBE3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{583C95A1-E972-4462-9765-C7E49DCB4228}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96-430B-8FDA-47F610DBE3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{DF5D58F7-1F0D-48AE-B0E4-B3F2F658F7C8}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96-430B-8FDA-47F610DBE3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{AF5B2E8A-151D-44E7-99FD-E6289545DD1E}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96-430B-8FDA-47F610DBE3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{E3357A96-D874-4EC2-B904-1636F3CBA057}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96-430B-8FDA-47F610DBE3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58.7</c:v>
                </c:pt>
                <c:pt idx="16">
                  <c:v>61</c:v>
                </c:pt>
                <c:pt idx="24">
                  <c:v>62.4</c:v>
                </c:pt>
                <c:pt idx="32">
                  <c:v>63.6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996-430B-8FDA-47F610DBE3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{5166F096-7AEF-4E4A-87CC-766335BF6499}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96-430B-8FDA-47F610DBE3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{C9D00BB8-D0C4-48B7-9233-D67E0822650A}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96-430B-8FDA-47F610DBE3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{44046F72-BB9F-4022-9275-BC2315F84F9E}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96-430B-8FDA-47F610DBE3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{39652C4B-5157-457C-9AA8-82AF9660CC3B}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96-430B-8FDA-47F610DBE3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{AD363E6F-990C-4F0A-A160-99242C20D3E7}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96-430B-8FDA-47F610DBE38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{4DCA0807-2DE6-4907-B5C3-5000A91BEAEC}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96-430B-8FDA-47F610DBE38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{810D0BAF-303F-467A-B5AC-460676189D76}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96-430B-8FDA-47F610DBE38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{6CA712BE-734C-4ABC-9F7B-BF1AC7C96771}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96-430B-8FDA-47F610DBE38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{3C3B9207-3BA0-4882-A445-334D2639D484}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96-430B-8FDA-47F610DBE3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6996-430B-8FDA-47F610DBE385}"/>
            </c:ext>
          </c:extLst>
        </c:ser>
        <c:dLbls>
          <c:showLegendKey val="0"/>
          <c:showVal val="1"/>
          <c:showCatName val="0"/>
          <c:showSerName val="0"/>
          <c:showPercent val="0"/>
          <c:showBubbleSize val="0"/>
        </c:dLbls>
        <c:axId val="46179840"/>
        <c:axId val="46181760"/>
      </c:scatterChart>
      <c:valAx>
        <c:axId val="46179840"/>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{13652CAD-6D49-439A-A9C6-87363B716746}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12-4EE9-8163-21DB8EA041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{AF55AB92-03AB-43D5-83A7-8D6A2946561C}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12-4EE9-8163-21DB8EA041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{62F9BF78-FBB2-4B91-AAA0-B2CBFE3030F8}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12-4EE9-8163-21DB8EA041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{05BA4361-C4BB-4A45-9A58-11338F44485C}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12-4EE9-8163-21DB8EA041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{A0CFCAB5-CBC6-43C1-ACC1-C6CCFFE0B551}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12-4EE9-8163-21DB8EA0411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{0DDDD6A5-E395-473C-B914-ECF499ED841C}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12-4EE9-8163-21DB8EA0411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{2C49069F-F309-4CA8-995D-7780CCBDB0CB}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12-4EE9-8163-21DB8EA0411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{B8E25322-9110-4C54-939A-6BA61CEE47FA}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12-4EE9-8163-21DB8EA0411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{6B04D015-DB7A-4856-8129-69FD890F8569}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12-4EE9-8163-21DB8EA041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13</c:v>
                </c:pt>
                <c:pt idx="16">
                  <c:v>13.6</c:v>
                </c:pt>
                <c:pt idx="24">
                  <c:v>13.8</c:v>
                </c:pt>
                <c:pt idx="32">
                  <c:v>13.9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12-4EE9-8163-21DB8EA041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{18F0136A-563D-4355-BA0E-73BE8EFB2061}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12-4EE9-8163-21DB8EA041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{380CEB86-E5F0-40D7-85DB-1A99A035FCAC}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12-4EE9-8163-21DB8EA041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{709F1CC9-BF7F-4411-8070-19214150726C}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12-4EE9-8163-21DB8EA041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{29833F7B-FE01-43AE-8C3C-4257362CD3C7}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12-4EE9-8163-21DB8EA041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{C30E1C52-51A1-4CDD-8415-36AF4EA3855A}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12-4EE9-8163-21DB8EA0411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{EF9F0E5F-58B5-4218-AD6E-0320CD6DD2B3}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12-4EE9-8163-21DB8EA0411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{3157161D-B7C7-46B6-97C6-7C976483A32A}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12-4EE9-8163-21DB8EA0411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{9D2A84BD-02AE-4E5C-A650-41B7560BF34D}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12-4EE9-8163-21DB8EA0411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{E82A7E3A-B3E4-40D1-B7FA-CC7A05D506A5}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12-4EE9-8163-21DB8EA041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CD12-4EE9-8163-21DB8EA0411F}"/>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合併後の大型投資事業に対する起債償還が大きく占めており、過去に発行した市債の償還終了に伴い、元利償還金は前年度と比較し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百万円の減となっている。　　　</a:t>
          </a:r>
        </a:p>
        <a:p>
          <a:r>
            <a:rPr kumimoji="1" lang="ja-JP" altLang="en-US" sz="1400">
              <a:latin typeface="ＭＳ ゴシック" pitchFamily="49" charset="-128"/>
              <a:ea typeface="ＭＳ ゴシック" pitchFamily="49" charset="-128"/>
            </a:rPr>
            <a:t>　また、市債の償還終了などに伴い、算入公債費等の額も</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百万円の減となっており、実質公債費比率の分子の額は前年度と比較し増加している。</a:t>
          </a:r>
        </a:p>
        <a:p>
          <a:r>
            <a:rPr kumimoji="1" lang="ja-JP" altLang="en-US" sz="1400">
              <a:latin typeface="ＭＳ ゴシック" pitchFamily="49" charset="-128"/>
              <a:ea typeface="ＭＳ ゴシック" pitchFamily="49" charset="-128"/>
            </a:rPr>
            <a:t>　今後も、将来を見据えた計画的な事業実施や財政構造の健全化を図りながら、地方債の発行抑制や算入公債費の有利な起債の選択に努める。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一般会計等に係る地方債の現在高は、借入額に対し償還額が上回ることにより減少し、公営企業債等の繰入見込額も徐々に減少しつつあることから、将来負担額の全体では前年度と比較し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また、充当可能財源等については将来の大型投資に備えた特定目的基金への再編を終えたこと、基準財政需要額算入見込額が減少していることから充当可能財源等は前年度と比較し</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百万円の減となったが、前年度に続き将来負担額を充当可能財源が上回る結果となり、将来負担比率は低い水準を維持している。　</a:t>
          </a:r>
        </a:p>
        <a:p>
          <a:r>
            <a:rPr kumimoji="1" lang="ja-JP" altLang="en-US" sz="1400">
              <a:latin typeface="ＭＳ ゴシック" pitchFamily="49" charset="-128"/>
              <a:ea typeface="ＭＳ ゴシック" pitchFamily="49" charset="-128"/>
            </a:rPr>
            <a:t>　今後も起債を発行する際には交付税措置の有利な起債を選択するとともに、基金の積み増しを行ていく方針であることから、比率は悪化しないと考えている。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岐阜県飛騨市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公共施設管理基金、防災基金、福祉事業基金など各基金の目的に沿って様々な事業を実施するため基金の取り崩しを行ったが、好調なふるさと納税の基金積み増したことにより、結果基金全体としては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将来の不測の事態に備えるため、引き続き必要額を確保していく。また、基金の使途を明確化したうえで、将来どうしても必要となる事業の財源を確保するため、今後も特定目的基金へ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ふるさと創生事業基金：ふるさと創りのための施設整備、人材育成等の経費に充てるもの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：市に設置する公共施設その他の工作物の計画的な保全及び撤去に要する経費に充てるもの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：福祉事業の経費に充てるもの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ふるさと創生事業基金：ふるさと納税額が増加したことにより、取崩し額より積立額が多かったことによる増加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：基金の目的に沿って公共施設の計画的な長寿命化事業等に充当したことによる減少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：基金の目的に沿って新和光園新築工事等の事業に充当したことによる減少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月までのふるさと納税を一旦基金へ積み立てたうえで、寄附の目的に応じた事業へ充当する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：飛騨市公共施設等総合管理計画に基づき、公共施設の維持修繕等費用に充当する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福祉事業基金　　　　：計画されている福祉施設の整備費用等へ充当する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千万円取り崩しの予算であったが結果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災害など不測の事態への備えとして必要な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億円の残高を維持していく。また、財源調整のために取り崩した場合でも、決算に余剰が生じた場合などは優先的に財政調整基金に積み戻すことで必要額を確保できるよう努める。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利子相当額を積み立てた以外、増減なし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必要に応じ、地方債の償還財源としていく。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減価償却率は類似団体より若干高い数値となっているが、これは飛騨市立旭保育園（昭和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年建築）や飛騨市古川トレーニングセンター（昭和</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年建築）等の減価償却率の高い施設を所有していることが要因の一つであり、今後は、計画的に維持修繕等を行いながら施設の長寿命化を図っていく。また、各施設の老朽化状態、これに要した投資額、施設使用料や使用状況を検討し、統廃合（除却）を見据えた運営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7" name="直線コネクタ 7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9" name="直線コネクタ 7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フローチャート: 判断 8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6" name="フローチャート: 判断 8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7" name="フローチャート: 判断 86"/>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93" name="楕円 92"/>
        <xdr:cNvSpPr/>
      </xdr:nvSpPr>
      <xdr:spPr>
        <a:xfrm>
          <a:off x="4711700" y="5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94" name="有形固定資産減価償却率該当値テキスト"/>
        <xdr:cNvSpPr txBox="1"/>
      </xdr:nvSpPr>
      <xdr:spPr>
        <a:xfrm>
          <a:off x="4813300" y="545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95" name="楕円 94"/>
        <xdr:cNvSpPr/>
      </xdr:nvSpPr>
      <xdr:spPr>
        <a:xfrm>
          <a:off x="4000500" y="5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39824</xdr:rowOff>
    </xdr:to>
    <xdr:cxnSp macro="">
      <xdr:nvCxnSpPr>
        <xdr:cNvPr id="96" name="直線コネクタ 95"/>
        <xdr:cNvCxnSpPr/>
      </xdr:nvCxnSpPr>
      <xdr:spPr>
        <a:xfrm>
          <a:off x="4051300" y="5489212"/>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97" name="楕円 96"/>
        <xdr:cNvSpPr/>
      </xdr:nvSpPr>
      <xdr:spPr>
        <a:xfrm>
          <a:off x="3238500" y="53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32</xdr:row>
      <xdr:rowOff>2812</xdr:rowOff>
    </xdr:to>
    <xdr:cxnSp macro="">
      <xdr:nvCxnSpPr>
        <xdr:cNvPr id="98" name="直線コネクタ 97"/>
        <xdr:cNvCxnSpPr/>
      </xdr:nvCxnSpPr>
      <xdr:spPr>
        <a:xfrm>
          <a:off x="3289300" y="54460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99" name="楕円 98"/>
        <xdr:cNvSpPr/>
      </xdr:nvSpPr>
      <xdr:spPr>
        <a:xfrm>
          <a:off x="2476500" y="53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131082</xdr:rowOff>
    </xdr:to>
    <xdr:cxnSp macro="">
      <xdr:nvCxnSpPr>
        <xdr:cNvPr id="100" name="直線コネクタ 99"/>
        <xdr:cNvCxnSpPr/>
      </xdr:nvCxnSpPr>
      <xdr:spPr>
        <a:xfrm>
          <a:off x="2527300" y="5375094"/>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128361</xdr:rowOff>
    </xdr:from>
    <xdr:to>
      <xdr:col>7</xdr:col>
      <xdr:colOff>187325</xdr:colOff>
      <xdr:row>31</xdr:row>
      <xdr:rowOff>58511</xdr:rowOff>
    </xdr:to>
    <xdr:sp macro="" textlink="">
      <xdr:nvSpPr>
        <xdr:cNvPr id="101" name="楕円 100"/>
        <xdr:cNvSpPr/>
      </xdr:nvSpPr>
      <xdr:spPr>
        <a:xfrm>
          <a:off x="1714500" y="52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7711</xdr:rowOff>
    </xdr:from>
    <xdr:to>
      <xdr:col>11</xdr:col>
      <xdr:colOff>136525</xdr:colOff>
      <xdr:row>31</xdr:row>
      <xdr:rowOff>60144</xdr:rowOff>
    </xdr:to>
    <xdr:cxnSp macro="">
      <xdr:nvCxnSpPr>
        <xdr:cNvPr id="102" name="直線コネクタ 101"/>
        <xdr:cNvCxnSpPr/>
      </xdr:nvCxnSpPr>
      <xdr:spPr>
        <a:xfrm>
          <a:off x="1765300" y="53226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104"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6" name="n_4ave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107" name="n_1mainValue有形固定資産減価償却率"/>
        <xdr:cNvSpPr txBox="1"/>
      </xdr:nvSpPr>
      <xdr:spPr>
        <a:xfrm>
          <a:off x="3836044" y="553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108" name="n_2mainValue有形固定資産減価償却率"/>
        <xdr:cNvSpPr txBox="1"/>
      </xdr:nvSpPr>
      <xdr:spPr>
        <a:xfrm>
          <a:off x="3086744" y="5487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109" name="n_3mainValue有形固定資産減価償却率"/>
        <xdr:cNvSpPr txBox="1"/>
      </xdr:nvSpPr>
      <xdr:spPr>
        <a:xfrm>
          <a:off x="2324744" y="541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49638</xdr:rowOff>
    </xdr:from>
    <xdr:ext cx="405111" cy="259045"/>
    <xdr:sp macro="" textlink="">
      <xdr:nvSpPr>
        <xdr:cNvPr id="110" name="n_4mainValue有形固定資産減価償却率"/>
        <xdr:cNvSpPr txBox="1"/>
      </xdr:nvSpPr>
      <xdr:spPr>
        <a:xfrm>
          <a:off x="1562744" y="536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は、合併後の大きな過疎債や合併特例事業債の償還が終了したことに加え、地方債の償還額が新規発行額を上回る「プライマリーバランスの黒字」運営を続けてきたこともあり、今後もその比率は下がっていくものと見込んで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30" name="テキスト ボックス 12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40" name="直線コネクタ 13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4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42" name="直線コネクタ 14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4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44" name="直線コネクタ 14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45" name="債務償還比率平均値テキスト"/>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6" name="フローチャート: 判断 14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7" name="フローチャート: 判断 14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8" name="フローチャート: 判断 14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9" name="フローチャート: 判断 14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50" name="フローチャート: 判断 149"/>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39405</xdr:rowOff>
    </xdr:from>
    <xdr:to>
      <xdr:col>76</xdr:col>
      <xdr:colOff>73025</xdr:colOff>
      <xdr:row>26</xdr:row>
      <xdr:rowOff>141005</xdr:rowOff>
    </xdr:to>
    <xdr:sp macro="" textlink="">
      <xdr:nvSpPr>
        <xdr:cNvPr id="156" name="楕円 155"/>
        <xdr:cNvSpPr/>
      </xdr:nvSpPr>
      <xdr:spPr>
        <a:xfrm>
          <a:off x="14744700" y="44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163882</xdr:rowOff>
    </xdr:from>
    <xdr:ext cx="469744" cy="259045"/>
    <xdr:sp macro="" textlink="">
      <xdr:nvSpPr>
        <xdr:cNvPr id="157" name="債務償還比率該当値テキスト"/>
        <xdr:cNvSpPr txBox="1"/>
      </xdr:nvSpPr>
      <xdr:spPr>
        <a:xfrm>
          <a:off x="14846300" y="445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74669</xdr:rowOff>
    </xdr:from>
    <xdr:to>
      <xdr:col>72</xdr:col>
      <xdr:colOff>123825</xdr:colOff>
      <xdr:row>27</xdr:row>
      <xdr:rowOff>4819</xdr:rowOff>
    </xdr:to>
    <xdr:sp macro="" textlink="">
      <xdr:nvSpPr>
        <xdr:cNvPr id="158" name="楕円 157"/>
        <xdr:cNvSpPr/>
      </xdr:nvSpPr>
      <xdr:spPr>
        <a:xfrm>
          <a:off x="14033500" y="45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90205</xdr:rowOff>
    </xdr:from>
    <xdr:to>
      <xdr:col>76</xdr:col>
      <xdr:colOff>22225</xdr:colOff>
      <xdr:row>26</xdr:row>
      <xdr:rowOff>125469</xdr:rowOff>
    </xdr:to>
    <xdr:cxnSp macro="">
      <xdr:nvCxnSpPr>
        <xdr:cNvPr id="159" name="直線コネクタ 158"/>
        <xdr:cNvCxnSpPr/>
      </xdr:nvCxnSpPr>
      <xdr:spPr>
        <a:xfrm flipV="1">
          <a:off x="14084300" y="4547905"/>
          <a:ext cx="7112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105735</xdr:rowOff>
    </xdr:from>
    <xdr:to>
      <xdr:col>68</xdr:col>
      <xdr:colOff>123825</xdr:colOff>
      <xdr:row>27</xdr:row>
      <xdr:rowOff>35885</xdr:rowOff>
    </xdr:to>
    <xdr:sp macro="" textlink="">
      <xdr:nvSpPr>
        <xdr:cNvPr id="160" name="楕円 159"/>
        <xdr:cNvSpPr/>
      </xdr:nvSpPr>
      <xdr:spPr>
        <a:xfrm>
          <a:off x="13271500" y="45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125469</xdr:rowOff>
    </xdr:from>
    <xdr:to>
      <xdr:col>72</xdr:col>
      <xdr:colOff>73025</xdr:colOff>
      <xdr:row>26</xdr:row>
      <xdr:rowOff>156535</xdr:rowOff>
    </xdr:to>
    <xdr:cxnSp macro="">
      <xdr:nvCxnSpPr>
        <xdr:cNvPr id="161" name="直線コネクタ 160"/>
        <xdr:cNvCxnSpPr/>
      </xdr:nvCxnSpPr>
      <xdr:spPr>
        <a:xfrm flipV="1">
          <a:off x="13322300" y="4583169"/>
          <a:ext cx="762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129603</xdr:rowOff>
    </xdr:from>
    <xdr:to>
      <xdr:col>64</xdr:col>
      <xdr:colOff>123825</xdr:colOff>
      <xdr:row>27</xdr:row>
      <xdr:rowOff>59753</xdr:rowOff>
    </xdr:to>
    <xdr:sp macro="" textlink="">
      <xdr:nvSpPr>
        <xdr:cNvPr id="162" name="楕円 161"/>
        <xdr:cNvSpPr/>
      </xdr:nvSpPr>
      <xdr:spPr>
        <a:xfrm>
          <a:off x="12509500" y="45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156535</xdr:rowOff>
    </xdr:from>
    <xdr:to>
      <xdr:col>68</xdr:col>
      <xdr:colOff>73025</xdr:colOff>
      <xdr:row>27</xdr:row>
      <xdr:rowOff>8953</xdr:rowOff>
    </xdr:to>
    <xdr:cxnSp macro="">
      <xdr:nvCxnSpPr>
        <xdr:cNvPr id="163" name="直線コネクタ 162"/>
        <xdr:cNvCxnSpPr/>
      </xdr:nvCxnSpPr>
      <xdr:spPr>
        <a:xfrm flipV="1">
          <a:off x="12560300" y="4614235"/>
          <a:ext cx="762000" cy="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153712</xdr:rowOff>
    </xdr:from>
    <xdr:to>
      <xdr:col>60</xdr:col>
      <xdr:colOff>123825</xdr:colOff>
      <xdr:row>27</xdr:row>
      <xdr:rowOff>83862</xdr:rowOff>
    </xdr:to>
    <xdr:sp macro="" textlink="">
      <xdr:nvSpPr>
        <xdr:cNvPr id="164" name="楕円 163"/>
        <xdr:cNvSpPr/>
      </xdr:nvSpPr>
      <xdr:spPr>
        <a:xfrm>
          <a:off x="11747500" y="46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8953</xdr:rowOff>
    </xdr:from>
    <xdr:to>
      <xdr:col>64</xdr:col>
      <xdr:colOff>73025</xdr:colOff>
      <xdr:row>27</xdr:row>
      <xdr:rowOff>33062</xdr:rowOff>
    </xdr:to>
    <xdr:cxnSp macro="">
      <xdr:nvCxnSpPr>
        <xdr:cNvPr id="165" name="直線コネクタ 164"/>
        <xdr:cNvCxnSpPr/>
      </xdr:nvCxnSpPr>
      <xdr:spPr>
        <a:xfrm flipV="1">
          <a:off x="11798300" y="4638103"/>
          <a:ext cx="76200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6" name="n_1aveValue債務償還比率"/>
        <xdr:cNvSpPr txBox="1"/>
      </xdr:nvSpPr>
      <xdr:spPr>
        <a:xfrm>
          <a:off x="13836727" y="50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8" name="n_3aveValue債務償還比率"/>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9" name="n_4aveValue債務償還比率"/>
        <xdr:cNvSpPr txBox="1"/>
      </xdr:nvSpPr>
      <xdr:spPr>
        <a:xfrm>
          <a:off x="11563427" y="50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21346</xdr:rowOff>
    </xdr:from>
    <xdr:ext cx="469744" cy="259045"/>
    <xdr:sp macro="" textlink="">
      <xdr:nvSpPr>
        <xdr:cNvPr id="170" name="n_1mainValue債務償還比率"/>
        <xdr:cNvSpPr txBox="1"/>
      </xdr:nvSpPr>
      <xdr:spPr>
        <a:xfrm>
          <a:off x="13836727" y="43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52412</xdr:rowOff>
    </xdr:from>
    <xdr:ext cx="469744" cy="259045"/>
    <xdr:sp macro="" textlink="">
      <xdr:nvSpPr>
        <xdr:cNvPr id="171" name="n_2mainValue債務償還比率"/>
        <xdr:cNvSpPr txBox="1"/>
      </xdr:nvSpPr>
      <xdr:spPr>
        <a:xfrm>
          <a:off x="13087427" y="43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76280</xdr:rowOff>
    </xdr:from>
    <xdr:ext cx="469744" cy="259045"/>
    <xdr:sp macro="" textlink="">
      <xdr:nvSpPr>
        <xdr:cNvPr id="172" name="n_3mainValue債務償還比率"/>
        <xdr:cNvSpPr txBox="1"/>
      </xdr:nvSpPr>
      <xdr:spPr>
        <a:xfrm>
          <a:off x="12325427" y="43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100389</xdr:rowOff>
    </xdr:from>
    <xdr:ext cx="469744" cy="259045"/>
    <xdr:sp macro="" textlink="">
      <xdr:nvSpPr>
        <xdr:cNvPr id="173" name="n_4mainValue債務償還比率"/>
        <xdr:cNvSpPr txBox="1"/>
      </xdr:nvSpPr>
      <xdr:spPr>
        <a:xfrm>
          <a:off x="11563427" y="438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5" name="楕円 74"/>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137160</xdr:rowOff>
    </xdr:to>
    <xdr:cxnSp macro="">
      <xdr:nvCxnSpPr>
        <xdr:cNvPr id="76" name="直線コネクタ 75"/>
        <xdr:cNvCxnSpPr/>
      </xdr:nvCxnSpPr>
      <xdr:spPr>
        <a:xfrm>
          <a:off x="3797300" y="66255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110490</xdr:rowOff>
    </xdr:to>
    <xdr:cxnSp macro="">
      <xdr:nvCxnSpPr>
        <xdr:cNvPr id="78" name="直線コネクタ 77"/>
        <xdr:cNvCxnSpPr/>
      </xdr:nvCxnSpPr>
      <xdr:spPr>
        <a:xfrm>
          <a:off x="2908300" y="6597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81915</xdr:rowOff>
    </xdr:to>
    <xdr:cxnSp macro="">
      <xdr:nvCxnSpPr>
        <xdr:cNvPr id="80" name="直線コネクタ 79"/>
        <xdr:cNvCxnSpPr/>
      </xdr:nvCxnSpPr>
      <xdr:spPr>
        <a:xfrm>
          <a:off x="2019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145415</xdr:rowOff>
    </xdr:from>
    <xdr:to>
      <xdr:col>6</xdr:col>
      <xdr:colOff>38100</xdr:colOff>
      <xdr:row>38</xdr:row>
      <xdr:rowOff>75565</xdr:rowOff>
    </xdr:to>
    <xdr:sp macro="" textlink="">
      <xdr:nvSpPr>
        <xdr:cNvPr id="81" name="楕円 80"/>
        <xdr:cNvSpPr/>
      </xdr:nvSpPr>
      <xdr:spPr>
        <a:xfrm>
          <a:off x="107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24765</xdr:rowOff>
    </xdr:from>
    <xdr:to>
      <xdr:col>10</xdr:col>
      <xdr:colOff>114300</xdr:colOff>
      <xdr:row>38</xdr:row>
      <xdr:rowOff>53340</xdr:rowOff>
    </xdr:to>
    <xdr:cxnSp macro="">
      <xdr:nvCxnSpPr>
        <xdr:cNvPr id="82" name="直線コネクタ 81"/>
        <xdr:cNvCxnSpPr/>
      </xdr:nvCxnSpPr>
      <xdr:spPr>
        <a:xfrm>
          <a:off x="1130300" y="65398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7" name="n_1mainValue【道路】&#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8" name="n_2mainValue【道路】&#10;有形固定資産減価償却率"/>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66692</xdr:rowOff>
    </xdr:from>
    <xdr:ext cx="405111" cy="259045"/>
    <xdr:sp macro="" textlink="">
      <xdr:nvSpPr>
        <xdr:cNvPr id="90" name="n_4mainValue【道路】&#10;有形固定資産減価償却率"/>
        <xdr:cNvSpPr txBox="1"/>
      </xdr:nvSpPr>
      <xdr:spPr>
        <a:xfrm>
          <a:off x="927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25819</xdr:rowOff>
    </xdr:from>
    <xdr:to>
      <xdr:col>55</xdr:col>
      <xdr:colOff>50800</xdr:colOff>
      <xdr:row>33</xdr:row>
      <xdr:rowOff>127419</xdr:rowOff>
    </xdr:to>
    <xdr:sp macro="" textlink="">
      <xdr:nvSpPr>
        <xdr:cNvPr id="130" name="楕円 129"/>
        <xdr:cNvSpPr/>
      </xdr:nvSpPr>
      <xdr:spPr>
        <a:xfrm>
          <a:off x="10426700" y="56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139742</xdr:rowOff>
    </xdr:from>
    <xdr:ext cx="534377" cy="259045"/>
    <xdr:sp macro="" textlink="">
      <xdr:nvSpPr>
        <xdr:cNvPr id="131" name="【道路】&#10;一人当たり延長該当値テキスト"/>
        <xdr:cNvSpPr txBox="1"/>
      </xdr:nvSpPr>
      <xdr:spPr>
        <a:xfrm>
          <a:off x="10515600" y="56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56261</xdr:rowOff>
    </xdr:from>
    <xdr:to>
      <xdr:col>50</xdr:col>
      <xdr:colOff>165100</xdr:colOff>
      <xdr:row>33</xdr:row>
      <xdr:rowOff>157861</xdr:rowOff>
    </xdr:to>
    <xdr:sp macro="" textlink="">
      <xdr:nvSpPr>
        <xdr:cNvPr id="132" name="楕円 131"/>
        <xdr:cNvSpPr/>
      </xdr:nvSpPr>
      <xdr:spPr>
        <a:xfrm>
          <a:off x="9588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76619</xdr:rowOff>
    </xdr:from>
    <xdr:to>
      <xdr:col>55</xdr:col>
      <xdr:colOff>0</xdr:colOff>
      <xdr:row>33</xdr:row>
      <xdr:rowOff>107061</xdr:rowOff>
    </xdr:to>
    <xdr:cxnSp macro="">
      <xdr:nvCxnSpPr>
        <xdr:cNvPr id="133" name="直線コネクタ 132"/>
        <xdr:cNvCxnSpPr/>
      </xdr:nvCxnSpPr>
      <xdr:spPr>
        <a:xfrm flipV="1">
          <a:off x="9639300" y="5734469"/>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86551</xdr:rowOff>
    </xdr:from>
    <xdr:to>
      <xdr:col>46</xdr:col>
      <xdr:colOff>38100</xdr:colOff>
      <xdr:row>34</xdr:row>
      <xdr:rowOff>16701</xdr:rowOff>
    </xdr:to>
    <xdr:sp macro="" textlink="">
      <xdr:nvSpPr>
        <xdr:cNvPr id="134" name="楕円 133"/>
        <xdr:cNvSpPr/>
      </xdr:nvSpPr>
      <xdr:spPr>
        <a:xfrm>
          <a:off x="8699500" y="57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107061</xdr:rowOff>
    </xdr:from>
    <xdr:to>
      <xdr:col>50</xdr:col>
      <xdr:colOff>114300</xdr:colOff>
      <xdr:row>33</xdr:row>
      <xdr:rowOff>137351</xdr:rowOff>
    </xdr:to>
    <xdr:cxnSp macro="">
      <xdr:nvCxnSpPr>
        <xdr:cNvPr id="135" name="直線コネクタ 134"/>
        <xdr:cNvCxnSpPr/>
      </xdr:nvCxnSpPr>
      <xdr:spPr>
        <a:xfrm flipV="1">
          <a:off x="8750300" y="576491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112420</xdr:rowOff>
    </xdr:from>
    <xdr:to>
      <xdr:col>41</xdr:col>
      <xdr:colOff>101600</xdr:colOff>
      <xdr:row>34</xdr:row>
      <xdr:rowOff>42570</xdr:rowOff>
    </xdr:to>
    <xdr:sp macro="" textlink="">
      <xdr:nvSpPr>
        <xdr:cNvPr id="136" name="楕円 135"/>
        <xdr:cNvSpPr/>
      </xdr:nvSpPr>
      <xdr:spPr>
        <a:xfrm>
          <a:off x="7810500" y="5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137351</xdr:rowOff>
    </xdr:from>
    <xdr:to>
      <xdr:col>45</xdr:col>
      <xdr:colOff>177800</xdr:colOff>
      <xdr:row>33</xdr:row>
      <xdr:rowOff>163220</xdr:rowOff>
    </xdr:to>
    <xdr:cxnSp macro="">
      <xdr:nvCxnSpPr>
        <xdr:cNvPr id="137" name="直線コネクタ 136"/>
        <xdr:cNvCxnSpPr/>
      </xdr:nvCxnSpPr>
      <xdr:spPr>
        <a:xfrm flipV="1">
          <a:off x="7861300" y="5795201"/>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136499</xdr:rowOff>
    </xdr:from>
    <xdr:to>
      <xdr:col>36</xdr:col>
      <xdr:colOff>165100</xdr:colOff>
      <xdr:row>34</xdr:row>
      <xdr:rowOff>66649</xdr:rowOff>
    </xdr:to>
    <xdr:sp macro="" textlink="">
      <xdr:nvSpPr>
        <xdr:cNvPr id="138" name="楕円 137"/>
        <xdr:cNvSpPr/>
      </xdr:nvSpPr>
      <xdr:spPr>
        <a:xfrm>
          <a:off x="6921500" y="57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163220</xdr:rowOff>
    </xdr:from>
    <xdr:to>
      <xdr:col>41</xdr:col>
      <xdr:colOff>50800</xdr:colOff>
      <xdr:row>34</xdr:row>
      <xdr:rowOff>15849</xdr:rowOff>
    </xdr:to>
    <xdr:cxnSp macro="">
      <xdr:nvCxnSpPr>
        <xdr:cNvPr id="139" name="直線コネクタ 138"/>
        <xdr:cNvCxnSpPr/>
      </xdr:nvCxnSpPr>
      <xdr:spPr>
        <a:xfrm flipV="1">
          <a:off x="6972300" y="5821070"/>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2938</xdr:rowOff>
    </xdr:from>
    <xdr:ext cx="534377" cy="259045"/>
    <xdr:sp macro="" textlink="">
      <xdr:nvSpPr>
        <xdr:cNvPr id="144" name="n_1mainValue【道路】&#10;一人当たり延長"/>
        <xdr:cNvSpPr txBox="1"/>
      </xdr:nvSpPr>
      <xdr:spPr>
        <a:xfrm>
          <a:off x="93594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33228</xdr:rowOff>
    </xdr:from>
    <xdr:ext cx="534377" cy="259045"/>
    <xdr:sp macro="" textlink="">
      <xdr:nvSpPr>
        <xdr:cNvPr id="145" name="n_2mainValue【道路】&#10;一人当たり延長"/>
        <xdr:cNvSpPr txBox="1"/>
      </xdr:nvSpPr>
      <xdr:spPr>
        <a:xfrm>
          <a:off x="8483111" y="5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59097</xdr:rowOff>
    </xdr:from>
    <xdr:ext cx="534377" cy="259045"/>
    <xdr:sp macro="" textlink="">
      <xdr:nvSpPr>
        <xdr:cNvPr id="146" name="n_3mainValue【道路】&#10;一人当たり延長"/>
        <xdr:cNvSpPr txBox="1"/>
      </xdr:nvSpPr>
      <xdr:spPr>
        <a:xfrm>
          <a:off x="7594111" y="55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83176</xdr:rowOff>
    </xdr:from>
    <xdr:ext cx="534377" cy="259045"/>
    <xdr:sp macro="" textlink="">
      <xdr:nvSpPr>
        <xdr:cNvPr id="147" name="n_4mainValue【道路】&#10;一人当たり延長"/>
        <xdr:cNvSpPr txBox="1"/>
      </xdr:nvSpPr>
      <xdr:spPr>
        <a:xfrm>
          <a:off x="6705111" y="55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113030</xdr:rowOff>
    </xdr:from>
    <xdr:to>
      <xdr:col>24</xdr:col>
      <xdr:colOff>114300</xdr:colOff>
      <xdr:row>59</xdr:row>
      <xdr:rowOff>43180</xdr:rowOff>
    </xdr:to>
    <xdr:sp macro="" textlink="">
      <xdr:nvSpPr>
        <xdr:cNvPr id="188" name="楕円 187"/>
        <xdr:cNvSpPr/>
      </xdr:nvSpPr>
      <xdr:spPr>
        <a:xfrm>
          <a:off x="4584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135907</xdr:rowOff>
    </xdr:from>
    <xdr:ext cx="405111" cy="259045"/>
    <xdr:sp macro="" textlink="">
      <xdr:nvSpPr>
        <xdr:cNvPr id="189" name="【橋りょう・トンネル】&#10;有形固定資産減価償却率該当値テキスト"/>
        <xdr:cNvSpPr txBox="1"/>
      </xdr:nvSpPr>
      <xdr:spPr>
        <a:xfrm>
          <a:off x="4673600"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90" name="楕円 189"/>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163830</xdr:rowOff>
    </xdr:to>
    <xdr:cxnSp macro="">
      <xdr:nvCxnSpPr>
        <xdr:cNvPr id="191" name="直線コネクタ 190"/>
        <xdr:cNvCxnSpPr/>
      </xdr:nvCxnSpPr>
      <xdr:spPr>
        <a:xfrm>
          <a:off x="3797300" y="100774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53975</xdr:rowOff>
    </xdr:from>
    <xdr:to>
      <xdr:col>15</xdr:col>
      <xdr:colOff>101600</xdr:colOff>
      <xdr:row>58</xdr:row>
      <xdr:rowOff>155575</xdr:rowOff>
    </xdr:to>
    <xdr:sp macro="" textlink="">
      <xdr:nvSpPr>
        <xdr:cNvPr id="192" name="楕円 191"/>
        <xdr:cNvSpPr/>
      </xdr:nvSpPr>
      <xdr:spPr>
        <a:xfrm>
          <a:off x="2857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133350</xdr:rowOff>
    </xdr:to>
    <xdr:cxnSp macro="">
      <xdr:nvCxnSpPr>
        <xdr:cNvPr id="193" name="直線コネクタ 192"/>
        <xdr:cNvCxnSpPr/>
      </xdr:nvCxnSpPr>
      <xdr:spPr>
        <a:xfrm>
          <a:off x="2908300" y="10048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23495</xdr:rowOff>
    </xdr:from>
    <xdr:to>
      <xdr:col>10</xdr:col>
      <xdr:colOff>165100</xdr:colOff>
      <xdr:row>58</xdr:row>
      <xdr:rowOff>125095</xdr:rowOff>
    </xdr:to>
    <xdr:sp macro="" textlink="">
      <xdr:nvSpPr>
        <xdr:cNvPr id="194" name="楕円 193"/>
        <xdr:cNvSpPr/>
      </xdr:nvSpPr>
      <xdr:spPr>
        <a:xfrm>
          <a:off x="196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74295</xdr:rowOff>
    </xdr:from>
    <xdr:to>
      <xdr:col>15</xdr:col>
      <xdr:colOff>50800</xdr:colOff>
      <xdr:row>58</xdr:row>
      <xdr:rowOff>104775</xdr:rowOff>
    </xdr:to>
    <xdr:cxnSp macro="">
      <xdr:nvCxnSpPr>
        <xdr:cNvPr id="195" name="直線コネクタ 194"/>
        <xdr:cNvCxnSpPr/>
      </xdr:nvCxnSpPr>
      <xdr:spPr>
        <a:xfrm>
          <a:off x="2019300" y="10018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166370</xdr:rowOff>
    </xdr:from>
    <xdr:to>
      <xdr:col>6</xdr:col>
      <xdr:colOff>38100</xdr:colOff>
      <xdr:row>58</xdr:row>
      <xdr:rowOff>96520</xdr:rowOff>
    </xdr:to>
    <xdr:sp macro="" textlink="">
      <xdr:nvSpPr>
        <xdr:cNvPr id="196" name="楕円 195"/>
        <xdr:cNvSpPr/>
      </xdr:nvSpPr>
      <xdr:spPr>
        <a:xfrm>
          <a:off x="1079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45720</xdr:rowOff>
    </xdr:from>
    <xdr:to>
      <xdr:col>10</xdr:col>
      <xdr:colOff>114300</xdr:colOff>
      <xdr:row>58</xdr:row>
      <xdr:rowOff>74295</xdr:rowOff>
    </xdr:to>
    <xdr:cxnSp macro="">
      <xdr:nvCxnSpPr>
        <xdr:cNvPr id="197" name="直線コネクタ 196"/>
        <xdr:cNvCxnSpPr/>
      </xdr:nvCxnSpPr>
      <xdr:spPr>
        <a:xfrm>
          <a:off x="1130300" y="9989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202" name="n_1main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652</xdr:rowOff>
    </xdr:from>
    <xdr:ext cx="405111" cy="259045"/>
    <xdr:sp macro="" textlink="">
      <xdr:nvSpPr>
        <xdr:cNvPr id="203" name="n_2mainValue【橋りょう・トンネル】&#10;有形固定資産減価償却率"/>
        <xdr:cNvSpPr txBox="1"/>
      </xdr:nvSpPr>
      <xdr:spPr>
        <a:xfrm>
          <a:off x="2705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141622</xdr:rowOff>
    </xdr:from>
    <xdr:ext cx="405111" cy="259045"/>
    <xdr:sp macro="" textlink="">
      <xdr:nvSpPr>
        <xdr:cNvPr id="204" name="n_3mainValue【橋りょう・トンネル】&#10;有形固定資産減価償却率"/>
        <xdr:cNvSpPr txBox="1"/>
      </xdr:nvSpPr>
      <xdr:spPr>
        <a:xfrm>
          <a:off x="1816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205" name="n_4mainValue【橋りょう・トンネ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144926</xdr:rowOff>
    </xdr:from>
    <xdr:to>
      <xdr:col>55</xdr:col>
      <xdr:colOff>50800</xdr:colOff>
      <xdr:row>57</xdr:row>
      <xdr:rowOff>75076</xdr:rowOff>
    </xdr:to>
    <xdr:sp macro="" textlink="">
      <xdr:nvSpPr>
        <xdr:cNvPr id="247" name="楕円 246"/>
        <xdr:cNvSpPr/>
      </xdr:nvSpPr>
      <xdr:spPr>
        <a:xfrm>
          <a:off x="10426700" y="97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167803</xdr:rowOff>
    </xdr:from>
    <xdr:ext cx="599010" cy="259045"/>
    <xdr:sp macro="" textlink="">
      <xdr:nvSpPr>
        <xdr:cNvPr id="248" name="【橋りょう・トンネル】&#10;一人当たり有形固定資産（償却資産）額該当値テキスト"/>
        <xdr:cNvSpPr txBox="1"/>
      </xdr:nvSpPr>
      <xdr:spPr>
        <a:xfrm>
          <a:off x="10515600" y="959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1843</xdr:rowOff>
    </xdr:from>
    <xdr:to>
      <xdr:col>50</xdr:col>
      <xdr:colOff>165100</xdr:colOff>
      <xdr:row>57</xdr:row>
      <xdr:rowOff>103443</xdr:rowOff>
    </xdr:to>
    <xdr:sp macro="" textlink="">
      <xdr:nvSpPr>
        <xdr:cNvPr id="249" name="楕円 248"/>
        <xdr:cNvSpPr/>
      </xdr:nvSpPr>
      <xdr:spPr>
        <a:xfrm>
          <a:off x="9588500" y="97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24276</xdr:rowOff>
    </xdr:from>
    <xdr:to>
      <xdr:col>55</xdr:col>
      <xdr:colOff>0</xdr:colOff>
      <xdr:row>57</xdr:row>
      <xdr:rowOff>52643</xdr:rowOff>
    </xdr:to>
    <xdr:cxnSp macro="">
      <xdr:nvCxnSpPr>
        <xdr:cNvPr id="250" name="直線コネクタ 249"/>
        <xdr:cNvCxnSpPr/>
      </xdr:nvCxnSpPr>
      <xdr:spPr>
        <a:xfrm flipV="1">
          <a:off x="9639300" y="9796926"/>
          <a:ext cx="838200" cy="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24194</xdr:rowOff>
    </xdr:from>
    <xdr:to>
      <xdr:col>46</xdr:col>
      <xdr:colOff>38100</xdr:colOff>
      <xdr:row>57</xdr:row>
      <xdr:rowOff>125794</xdr:rowOff>
    </xdr:to>
    <xdr:sp macro="" textlink="">
      <xdr:nvSpPr>
        <xdr:cNvPr id="251" name="楕円 250"/>
        <xdr:cNvSpPr/>
      </xdr:nvSpPr>
      <xdr:spPr>
        <a:xfrm>
          <a:off x="8699500" y="97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52643</xdr:rowOff>
    </xdr:from>
    <xdr:to>
      <xdr:col>50</xdr:col>
      <xdr:colOff>114300</xdr:colOff>
      <xdr:row>57</xdr:row>
      <xdr:rowOff>74994</xdr:rowOff>
    </xdr:to>
    <xdr:cxnSp macro="">
      <xdr:nvCxnSpPr>
        <xdr:cNvPr id="252" name="直線コネクタ 251"/>
        <xdr:cNvCxnSpPr/>
      </xdr:nvCxnSpPr>
      <xdr:spPr>
        <a:xfrm flipV="1">
          <a:off x="8750300" y="9825293"/>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45334</xdr:rowOff>
    </xdr:from>
    <xdr:to>
      <xdr:col>41</xdr:col>
      <xdr:colOff>101600</xdr:colOff>
      <xdr:row>57</xdr:row>
      <xdr:rowOff>146934</xdr:rowOff>
    </xdr:to>
    <xdr:sp macro="" textlink="">
      <xdr:nvSpPr>
        <xdr:cNvPr id="253" name="楕円 252"/>
        <xdr:cNvSpPr/>
      </xdr:nvSpPr>
      <xdr:spPr>
        <a:xfrm>
          <a:off x="7810500" y="98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74994</xdr:rowOff>
    </xdr:from>
    <xdr:to>
      <xdr:col>45</xdr:col>
      <xdr:colOff>177800</xdr:colOff>
      <xdr:row>57</xdr:row>
      <xdr:rowOff>96134</xdr:rowOff>
    </xdr:to>
    <xdr:cxnSp macro="">
      <xdr:nvCxnSpPr>
        <xdr:cNvPr id="254" name="直線コネクタ 253"/>
        <xdr:cNvCxnSpPr/>
      </xdr:nvCxnSpPr>
      <xdr:spPr>
        <a:xfrm flipV="1">
          <a:off x="7861300" y="9847644"/>
          <a:ext cx="8890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66297</xdr:rowOff>
    </xdr:from>
    <xdr:to>
      <xdr:col>36</xdr:col>
      <xdr:colOff>165100</xdr:colOff>
      <xdr:row>57</xdr:row>
      <xdr:rowOff>167897</xdr:rowOff>
    </xdr:to>
    <xdr:sp macro="" textlink="">
      <xdr:nvSpPr>
        <xdr:cNvPr id="255" name="楕円 254"/>
        <xdr:cNvSpPr/>
      </xdr:nvSpPr>
      <xdr:spPr>
        <a:xfrm>
          <a:off x="6921500" y="98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96134</xdr:rowOff>
    </xdr:from>
    <xdr:to>
      <xdr:col>41</xdr:col>
      <xdr:colOff>50800</xdr:colOff>
      <xdr:row>57</xdr:row>
      <xdr:rowOff>117097</xdr:rowOff>
    </xdr:to>
    <xdr:cxnSp macro="">
      <xdr:nvCxnSpPr>
        <xdr:cNvPr id="256" name="直線コネクタ 255"/>
        <xdr:cNvCxnSpPr/>
      </xdr:nvCxnSpPr>
      <xdr:spPr>
        <a:xfrm flipV="1">
          <a:off x="6972300" y="9868784"/>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119970</xdr:rowOff>
    </xdr:from>
    <xdr:ext cx="599010" cy="259045"/>
    <xdr:sp macro="" textlink="">
      <xdr:nvSpPr>
        <xdr:cNvPr id="261" name="n_1mainValue【橋りょう・トンネル】&#10;一人当たり有形固定資産（償却資産）額"/>
        <xdr:cNvSpPr txBox="1"/>
      </xdr:nvSpPr>
      <xdr:spPr>
        <a:xfrm>
          <a:off x="9327095" y="954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142321</xdr:rowOff>
    </xdr:from>
    <xdr:ext cx="599010" cy="259045"/>
    <xdr:sp macro="" textlink="">
      <xdr:nvSpPr>
        <xdr:cNvPr id="262" name="n_2mainValue【橋りょう・トンネル】&#10;一人当たり有形固定資産（償却資産）額"/>
        <xdr:cNvSpPr txBox="1"/>
      </xdr:nvSpPr>
      <xdr:spPr>
        <a:xfrm>
          <a:off x="8450795" y="95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163461</xdr:rowOff>
    </xdr:from>
    <xdr:ext cx="599010" cy="259045"/>
    <xdr:sp macro="" textlink="">
      <xdr:nvSpPr>
        <xdr:cNvPr id="263" name="n_3mainValue【橋りょう・トンネル】&#10;一人当たり有形固定資産（償却資産）額"/>
        <xdr:cNvSpPr txBox="1"/>
      </xdr:nvSpPr>
      <xdr:spPr>
        <a:xfrm>
          <a:off x="7561795" y="959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12974</xdr:rowOff>
    </xdr:from>
    <xdr:ext cx="599010" cy="259045"/>
    <xdr:sp macro="" textlink="">
      <xdr:nvSpPr>
        <xdr:cNvPr id="264" name="n_4mainValue【橋りょう・トンネル】&#10;一人当たり有形固定資産（償却資産）額"/>
        <xdr:cNvSpPr txBox="1"/>
      </xdr:nvSpPr>
      <xdr:spPr>
        <a:xfrm>
          <a:off x="6672795" y="961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5" name="楕円 304"/>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34941</xdr:rowOff>
    </xdr:from>
    <xdr:ext cx="405111" cy="259045"/>
    <xdr:sp macro="" textlink="">
      <xdr:nvSpPr>
        <xdr:cNvPr id="306" name="【公営住宅】&#10;有形固定資産減価償却率該当値テキスト"/>
        <xdr:cNvSpPr txBox="1"/>
      </xdr:nvSpPr>
      <xdr:spPr>
        <a:xfrm>
          <a:off x="46736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7" name="楕円 3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62864</xdr:rowOff>
    </xdr:to>
    <xdr:cxnSp macro="">
      <xdr:nvCxnSpPr>
        <xdr:cNvPr id="308" name="直線コネクタ 307"/>
        <xdr:cNvCxnSpPr/>
      </xdr:nvCxnSpPr>
      <xdr:spPr>
        <a:xfrm>
          <a:off x="3797300" y="140798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09" name="楕円 308"/>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20955</xdr:rowOff>
    </xdr:to>
    <xdr:cxnSp macro="">
      <xdr:nvCxnSpPr>
        <xdr:cNvPr id="310" name="直線コネクタ 309"/>
        <xdr:cNvCxnSpPr/>
      </xdr:nvCxnSpPr>
      <xdr:spPr>
        <a:xfrm>
          <a:off x="2908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311" name="楕円 310"/>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108586</xdr:rowOff>
    </xdr:from>
    <xdr:to>
      <xdr:col>15</xdr:col>
      <xdr:colOff>50800</xdr:colOff>
      <xdr:row>81</xdr:row>
      <xdr:rowOff>152400</xdr:rowOff>
    </xdr:to>
    <xdr:cxnSp macro="">
      <xdr:nvCxnSpPr>
        <xdr:cNvPr id="312" name="直線コネクタ 311"/>
        <xdr:cNvCxnSpPr/>
      </xdr:nvCxnSpPr>
      <xdr:spPr>
        <a:xfrm>
          <a:off x="2019300" y="139960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12064</xdr:rowOff>
    </xdr:from>
    <xdr:to>
      <xdr:col>6</xdr:col>
      <xdr:colOff>38100</xdr:colOff>
      <xdr:row>81</xdr:row>
      <xdr:rowOff>113664</xdr:rowOff>
    </xdr:to>
    <xdr:sp macro="" textlink="">
      <xdr:nvSpPr>
        <xdr:cNvPr id="313" name="楕円 312"/>
        <xdr:cNvSpPr/>
      </xdr:nvSpPr>
      <xdr:spPr>
        <a:xfrm>
          <a:off x="1079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62864</xdr:rowOff>
    </xdr:from>
    <xdr:to>
      <xdr:col>10</xdr:col>
      <xdr:colOff>114300</xdr:colOff>
      <xdr:row>81</xdr:row>
      <xdr:rowOff>108586</xdr:rowOff>
    </xdr:to>
    <xdr:cxnSp macro="">
      <xdr:nvCxnSpPr>
        <xdr:cNvPr id="314" name="直線コネクタ 313"/>
        <xdr:cNvCxnSpPr/>
      </xdr:nvCxnSpPr>
      <xdr:spPr>
        <a:xfrm>
          <a:off x="1130300" y="139503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9"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20" name="n_2main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321" name="n_3mainValue【公営住宅】&#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322" name="n_4mainValue【公営住宅】&#10;有形固定資産減価償却率"/>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xdr:rowOff>
    </xdr:from>
    <xdr:to>
      <xdr:col>55</xdr:col>
      <xdr:colOff>50800</xdr:colOff>
      <xdr:row>84</xdr:row>
      <xdr:rowOff>103378</xdr:rowOff>
    </xdr:to>
    <xdr:sp macro="" textlink="">
      <xdr:nvSpPr>
        <xdr:cNvPr id="362" name="楕円 361"/>
        <xdr:cNvSpPr/>
      </xdr:nvSpPr>
      <xdr:spPr>
        <a:xfrm>
          <a:off x="104267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24655</xdr:rowOff>
    </xdr:from>
    <xdr:ext cx="469744" cy="259045"/>
    <xdr:sp macro="" textlink="">
      <xdr:nvSpPr>
        <xdr:cNvPr id="363" name="【公営住宅】&#10;一人当たり面積該当値テキスト"/>
        <xdr:cNvSpPr txBox="1"/>
      </xdr:nvSpPr>
      <xdr:spPr>
        <a:xfrm>
          <a:off x="10515600"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10540</xdr:rowOff>
    </xdr:from>
    <xdr:to>
      <xdr:col>50</xdr:col>
      <xdr:colOff>165100</xdr:colOff>
      <xdr:row>84</xdr:row>
      <xdr:rowOff>112140</xdr:rowOff>
    </xdr:to>
    <xdr:sp macro="" textlink="">
      <xdr:nvSpPr>
        <xdr:cNvPr id="364" name="楕円 363"/>
        <xdr:cNvSpPr/>
      </xdr:nvSpPr>
      <xdr:spPr>
        <a:xfrm>
          <a:off x="9588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52578</xdr:rowOff>
    </xdr:from>
    <xdr:to>
      <xdr:col>55</xdr:col>
      <xdr:colOff>0</xdr:colOff>
      <xdr:row>84</xdr:row>
      <xdr:rowOff>61340</xdr:rowOff>
    </xdr:to>
    <xdr:cxnSp macro="">
      <xdr:nvCxnSpPr>
        <xdr:cNvPr id="365" name="直線コネクタ 364"/>
        <xdr:cNvCxnSpPr/>
      </xdr:nvCxnSpPr>
      <xdr:spPr>
        <a:xfrm flipV="1">
          <a:off x="9639300" y="14454378"/>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66" name="楕円 365"/>
        <xdr:cNvSpPr/>
      </xdr:nvSpPr>
      <xdr:spPr>
        <a:xfrm>
          <a:off x="869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61340</xdr:rowOff>
    </xdr:from>
    <xdr:to>
      <xdr:col>50</xdr:col>
      <xdr:colOff>114300</xdr:colOff>
      <xdr:row>84</xdr:row>
      <xdr:rowOff>68580</xdr:rowOff>
    </xdr:to>
    <xdr:cxnSp macro="">
      <xdr:nvCxnSpPr>
        <xdr:cNvPr id="367" name="直線コネクタ 366"/>
        <xdr:cNvCxnSpPr/>
      </xdr:nvCxnSpPr>
      <xdr:spPr>
        <a:xfrm flipV="1">
          <a:off x="8750300" y="1446314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24257</xdr:rowOff>
    </xdr:from>
    <xdr:to>
      <xdr:col>41</xdr:col>
      <xdr:colOff>101600</xdr:colOff>
      <xdr:row>84</xdr:row>
      <xdr:rowOff>125857</xdr:rowOff>
    </xdr:to>
    <xdr:sp macro="" textlink="">
      <xdr:nvSpPr>
        <xdr:cNvPr id="368" name="楕円 367"/>
        <xdr:cNvSpPr/>
      </xdr:nvSpPr>
      <xdr:spPr>
        <a:xfrm>
          <a:off x="7810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68580</xdr:rowOff>
    </xdr:from>
    <xdr:to>
      <xdr:col>45</xdr:col>
      <xdr:colOff>177800</xdr:colOff>
      <xdr:row>84</xdr:row>
      <xdr:rowOff>75057</xdr:rowOff>
    </xdr:to>
    <xdr:cxnSp macro="">
      <xdr:nvCxnSpPr>
        <xdr:cNvPr id="369" name="直線コネクタ 368"/>
        <xdr:cNvCxnSpPr/>
      </xdr:nvCxnSpPr>
      <xdr:spPr>
        <a:xfrm flipV="1">
          <a:off x="7861300" y="1447038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30735</xdr:rowOff>
    </xdr:from>
    <xdr:to>
      <xdr:col>36</xdr:col>
      <xdr:colOff>165100</xdr:colOff>
      <xdr:row>84</xdr:row>
      <xdr:rowOff>132335</xdr:rowOff>
    </xdr:to>
    <xdr:sp macro="" textlink="">
      <xdr:nvSpPr>
        <xdr:cNvPr id="370" name="楕円 369"/>
        <xdr:cNvSpPr/>
      </xdr:nvSpPr>
      <xdr:spPr>
        <a:xfrm>
          <a:off x="6921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75057</xdr:rowOff>
    </xdr:from>
    <xdr:to>
      <xdr:col>41</xdr:col>
      <xdr:colOff>50800</xdr:colOff>
      <xdr:row>84</xdr:row>
      <xdr:rowOff>81535</xdr:rowOff>
    </xdr:to>
    <xdr:cxnSp macro="">
      <xdr:nvCxnSpPr>
        <xdr:cNvPr id="371" name="直線コネクタ 370"/>
        <xdr:cNvCxnSpPr/>
      </xdr:nvCxnSpPr>
      <xdr:spPr>
        <a:xfrm flipV="1">
          <a:off x="6972300" y="14476857"/>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128667</xdr:rowOff>
    </xdr:from>
    <xdr:ext cx="469744" cy="259045"/>
    <xdr:sp macro="" textlink="">
      <xdr:nvSpPr>
        <xdr:cNvPr id="376" name="n_1mainValue【公営住宅】&#10;一人当たり面積"/>
        <xdr:cNvSpPr txBox="1"/>
      </xdr:nvSpPr>
      <xdr:spPr>
        <a:xfrm>
          <a:off x="93917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77" name="n_2mainValue【公営住宅】&#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142384</xdr:rowOff>
    </xdr:from>
    <xdr:ext cx="469744" cy="259045"/>
    <xdr:sp macro="" textlink="">
      <xdr:nvSpPr>
        <xdr:cNvPr id="378" name="n_3mainValue【公営住宅】&#10;一人当たり面積"/>
        <xdr:cNvSpPr txBox="1"/>
      </xdr:nvSpPr>
      <xdr:spPr>
        <a:xfrm>
          <a:off x="7626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123462</xdr:rowOff>
    </xdr:from>
    <xdr:ext cx="469744" cy="259045"/>
    <xdr:sp macro="" textlink="">
      <xdr:nvSpPr>
        <xdr:cNvPr id="379" name="n_4mainValue【公営住宅】&#10;一人当たり面積"/>
        <xdr:cNvSpPr txBox="1"/>
      </xdr:nvSpPr>
      <xdr:spPr>
        <a:xfrm>
          <a:off x="6737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162560</xdr:rowOff>
    </xdr:from>
    <xdr:to>
      <xdr:col>85</xdr:col>
      <xdr:colOff>177800</xdr:colOff>
      <xdr:row>40</xdr:row>
      <xdr:rowOff>92710</xdr:rowOff>
    </xdr:to>
    <xdr:sp macro="" textlink="">
      <xdr:nvSpPr>
        <xdr:cNvPr id="436" name="楕円 435"/>
        <xdr:cNvSpPr/>
      </xdr:nvSpPr>
      <xdr:spPr>
        <a:xfrm>
          <a:off x="16268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140987</xdr:rowOff>
    </xdr:from>
    <xdr:ext cx="405111" cy="259045"/>
    <xdr:sp macro="" textlink="">
      <xdr:nvSpPr>
        <xdr:cNvPr id="437" name="【認定こども園・幼稚園・保育所】&#10;有形固定資産減価償却率該当値テキスト"/>
        <xdr:cNvSpPr txBox="1"/>
      </xdr:nvSpPr>
      <xdr:spPr>
        <a:xfrm>
          <a:off x="16357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38" name="楕円 437"/>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40</xdr:row>
      <xdr:rowOff>41910</xdr:rowOff>
    </xdr:to>
    <xdr:cxnSp macro="">
      <xdr:nvCxnSpPr>
        <xdr:cNvPr id="439" name="直線コネクタ 438"/>
        <xdr:cNvCxnSpPr/>
      </xdr:nvCxnSpPr>
      <xdr:spPr>
        <a:xfrm>
          <a:off x="15481300" y="654558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40" name="楕円 439"/>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38</xdr:row>
      <xdr:rowOff>30480</xdr:rowOff>
    </xdr:to>
    <xdr:cxnSp macro="">
      <xdr:nvCxnSpPr>
        <xdr:cNvPr id="441" name="直線コネクタ 440"/>
        <xdr:cNvCxnSpPr/>
      </xdr:nvCxnSpPr>
      <xdr:spPr>
        <a:xfrm>
          <a:off x="14592300" y="6377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442" name="楕円 441"/>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34290</xdr:rowOff>
    </xdr:to>
    <xdr:cxnSp macro="">
      <xdr:nvCxnSpPr>
        <xdr:cNvPr id="443" name="直線コネクタ 442"/>
        <xdr:cNvCxnSpPr/>
      </xdr:nvCxnSpPr>
      <xdr:spPr>
        <a:xfrm>
          <a:off x="13703300" y="63036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xdr:rowOff>
    </xdr:from>
    <xdr:to>
      <xdr:col>67</xdr:col>
      <xdr:colOff>101600</xdr:colOff>
      <xdr:row>36</xdr:row>
      <xdr:rowOff>111760</xdr:rowOff>
    </xdr:to>
    <xdr:sp macro="" textlink="">
      <xdr:nvSpPr>
        <xdr:cNvPr id="444" name="楕円 443"/>
        <xdr:cNvSpPr/>
      </xdr:nvSpPr>
      <xdr:spPr>
        <a:xfrm>
          <a:off x="1276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60960</xdr:rowOff>
    </xdr:from>
    <xdr:to>
      <xdr:col>71</xdr:col>
      <xdr:colOff>177800</xdr:colOff>
      <xdr:row>36</xdr:row>
      <xdr:rowOff>131445</xdr:rowOff>
    </xdr:to>
    <xdr:cxnSp macro="">
      <xdr:nvCxnSpPr>
        <xdr:cNvPr id="445" name="直線コネクタ 444"/>
        <xdr:cNvCxnSpPr/>
      </xdr:nvCxnSpPr>
      <xdr:spPr>
        <a:xfrm>
          <a:off x="12814300" y="62331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9" name="n_4aveValue【認定こども園・幼稚園・保育所】&#10;有形固定資産減価償却率"/>
        <xdr:cNvSpPr txBox="1"/>
      </xdr:nvSpPr>
      <xdr:spPr>
        <a:xfrm>
          <a:off x="12611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50"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51" name="n_2mainValue【認定こども園・幼稚園・保育所】&#10;有形固定資産減価償却率"/>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452" name="n_3mainValue【認定こども園・幼稚園・保育所】&#10;有形固定資産減価償却率"/>
        <xdr:cNvSpPr txBox="1"/>
      </xdr:nvSpPr>
      <xdr:spPr>
        <a:xfrm>
          <a:off x="13500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128287</xdr:rowOff>
    </xdr:from>
    <xdr:ext cx="405111" cy="259045"/>
    <xdr:sp macro="" textlink="">
      <xdr:nvSpPr>
        <xdr:cNvPr id="453" name="n_4mainValue【認定こども園・幼稚園・保育所】&#10;有形固定資産減価償却率"/>
        <xdr:cNvSpPr txBox="1"/>
      </xdr:nvSpPr>
      <xdr:spPr>
        <a:xfrm>
          <a:off x="12611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91" name="楕円 49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92"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87122</xdr:rowOff>
    </xdr:from>
    <xdr:to>
      <xdr:col>112</xdr:col>
      <xdr:colOff>38100</xdr:colOff>
      <xdr:row>37</xdr:row>
      <xdr:rowOff>17272</xdr:rowOff>
    </xdr:to>
    <xdr:sp macro="" textlink="">
      <xdr:nvSpPr>
        <xdr:cNvPr id="493" name="楕円 492"/>
        <xdr:cNvSpPr/>
      </xdr:nvSpPr>
      <xdr:spPr>
        <a:xfrm>
          <a:off x="21272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137922</xdr:rowOff>
    </xdr:from>
    <xdr:to>
      <xdr:col>116</xdr:col>
      <xdr:colOff>63500</xdr:colOff>
      <xdr:row>38</xdr:row>
      <xdr:rowOff>99060</xdr:rowOff>
    </xdr:to>
    <xdr:cxnSp macro="">
      <xdr:nvCxnSpPr>
        <xdr:cNvPr id="494" name="直線コネクタ 493"/>
        <xdr:cNvCxnSpPr/>
      </xdr:nvCxnSpPr>
      <xdr:spPr>
        <a:xfrm>
          <a:off x="21323300" y="631012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103124</xdr:rowOff>
    </xdr:from>
    <xdr:to>
      <xdr:col>107</xdr:col>
      <xdr:colOff>101600</xdr:colOff>
      <xdr:row>37</xdr:row>
      <xdr:rowOff>33274</xdr:rowOff>
    </xdr:to>
    <xdr:sp macro="" textlink="">
      <xdr:nvSpPr>
        <xdr:cNvPr id="495" name="楕円 494"/>
        <xdr:cNvSpPr/>
      </xdr:nvSpPr>
      <xdr:spPr>
        <a:xfrm>
          <a:off x="2038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137922</xdr:rowOff>
    </xdr:from>
    <xdr:to>
      <xdr:col>111</xdr:col>
      <xdr:colOff>177800</xdr:colOff>
      <xdr:row>36</xdr:row>
      <xdr:rowOff>153924</xdr:rowOff>
    </xdr:to>
    <xdr:cxnSp macro="">
      <xdr:nvCxnSpPr>
        <xdr:cNvPr id="496" name="直線コネクタ 495"/>
        <xdr:cNvCxnSpPr/>
      </xdr:nvCxnSpPr>
      <xdr:spPr>
        <a:xfrm flipV="1">
          <a:off x="20434300" y="63101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97" name="楕円 496"/>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153924</xdr:rowOff>
    </xdr:from>
    <xdr:to>
      <xdr:col>107</xdr:col>
      <xdr:colOff>50800</xdr:colOff>
      <xdr:row>36</xdr:row>
      <xdr:rowOff>167640</xdr:rowOff>
    </xdr:to>
    <xdr:cxnSp macro="">
      <xdr:nvCxnSpPr>
        <xdr:cNvPr id="498" name="直線コネクタ 497"/>
        <xdr:cNvCxnSpPr/>
      </xdr:nvCxnSpPr>
      <xdr:spPr>
        <a:xfrm flipV="1">
          <a:off x="19545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130556</xdr:rowOff>
    </xdr:from>
    <xdr:to>
      <xdr:col>98</xdr:col>
      <xdr:colOff>38100</xdr:colOff>
      <xdr:row>37</xdr:row>
      <xdr:rowOff>60706</xdr:rowOff>
    </xdr:to>
    <xdr:sp macro="" textlink="">
      <xdr:nvSpPr>
        <xdr:cNvPr id="499" name="楕円 498"/>
        <xdr:cNvSpPr/>
      </xdr:nvSpPr>
      <xdr:spPr>
        <a:xfrm>
          <a:off x="18605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9906</xdr:rowOff>
    </xdr:to>
    <xdr:cxnSp macro="">
      <xdr:nvCxnSpPr>
        <xdr:cNvPr id="500" name="直線コネクタ 499"/>
        <xdr:cNvCxnSpPr/>
      </xdr:nvCxnSpPr>
      <xdr:spPr>
        <a:xfrm flipV="1">
          <a:off x="18656300" y="6339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33799</xdr:rowOff>
    </xdr:from>
    <xdr:ext cx="469744" cy="259045"/>
    <xdr:sp macro="" textlink="">
      <xdr:nvSpPr>
        <xdr:cNvPr id="505" name="n_1mainValue【認定こども園・幼稚園・保育所】&#10;一人当たり面積"/>
        <xdr:cNvSpPr txBox="1"/>
      </xdr:nvSpPr>
      <xdr:spPr>
        <a:xfrm>
          <a:off x="21075727"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49801</xdr:rowOff>
    </xdr:from>
    <xdr:ext cx="469744" cy="259045"/>
    <xdr:sp macro="" textlink="">
      <xdr:nvSpPr>
        <xdr:cNvPr id="506" name="n_2mainValue【認定こども園・幼稚園・保育所】&#10;一人当たり面積"/>
        <xdr:cNvSpPr txBox="1"/>
      </xdr:nvSpPr>
      <xdr:spPr>
        <a:xfrm>
          <a:off x="20199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507"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77233</xdr:rowOff>
    </xdr:from>
    <xdr:ext cx="469744" cy="259045"/>
    <xdr:sp macro="" textlink="">
      <xdr:nvSpPr>
        <xdr:cNvPr id="508" name="n_4mainValue【認定こども園・幼稚園・保育所】&#10;一人当たり面積"/>
        <xdr:cNvSpPr txBox="1"/>
      </xdr:nvSpPr>
      <xdr:spPr>
        <a:xfrm>
          <a:off x="18421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547" name="楕円 546"/>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111523</xdr:rowOff>
    </xdr:from>
    <xdr:ext cx="405111" cy="259045"/>
    <xdr:sp macro="" textlink="">
      <xdr:nvSpPr>
        <xdr:cNvPr id="548" name="【学校施設】&#10;有形固定資産減価償却率該当値テキスト"/>
        <xdr:cNvSpPr txBox="1"/>
      </xdr:nvSpPr>
      <xdr:spPr>
        <a:xfrm>
          <a:off x="16357600" y="1022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49" name="楕円 548"/>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139446</xdr:rowOff>
    </xdr:to>
    <xdr:cxnSp macro="">
      <xdr:nvCxnSpPr>
        <xdr:cNvPr id="550" name="直線コネクタ 549"/>
        <xdr:cNvCxnSpPr/>
      </xdr:nvCxnSpPr>
      <xdr:spPr>
        <a:xfrm>
          <a:off x="15481300" y="1040130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1" name="楕円 550"/>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114300</xdr:rowOff>
    </xdr:to>
    <xdr:cxnSp macro="">
      <xdr:nvCxnSpPr>
        <xdr:cNvPr id="552" name="直線コネクタ 551"/>
        <xdr:cNvCxnSpPr/>
      </xdr:nvCxnSpPr>
      <xdr:spPr>
        <a:xfrm>
          <a:off x="14592300" y="1035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111506</xdr:rowOff>
    </xdr:from>
    <xdr:to>
      <xdr:col>72</xdr:col>
      <xdr:colOff>38100</xdr:colOff>
      <xdr:row>59</xdr:row>
      <xdr:rowOff>41656</xdr:rowOff>
    </xdr:to>
    <xdr:sp macro="" textlink="">
      <xdr:nvSpPr>
        <xdr:cNvPr id="553" name="楕円 552"/>
        <xdr:cNvSpPr/>
      </xdr:nvSpPr>
      <xdr:spPr>
        <a:xfrm>
          <a:off x="1365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162306</xdr:rowOff>
    </xdr:from>
    <xdr:to>
      <xdr:col>76</xdr:col>
      <xdr:colOff>114300</xdr:colOff>
      <xdr:row>60</xdr:row>
      <xdr:rowOff>68580</xdr:rowOff>
    </xdr:to>
    <xdr:cxnSp macro="">
      <xdr:nvCxnSpPr>
        <xdr:cNvPr id="554" name="直線コネクタ 553"/>
        <xdr:cNvCxnSpPr/>
      </xdr:nvCxnSpPr>
      <xdr:spPr>
        <a:xfrm>
          <a:off x="13703300" y="10106406"/>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61214</xdr:rowOff>
    </xdr:from>
    <xdr:to>
      <xdr:col>67</xdr:col>
      <xdr:colOff>101600</xdr:colOff>
      <xdr:row>58</xdr:row>
      <xdr:rowOff>162814</xdr:rowOff>
    </xdr:to>
    <xdr:sp macro="" textlink="">
      <xdr:nvSpPr>
        <xdr:cNvPr id="555" name="楕円 554"/>
        <xdr:cNvSpPr/>
      </xdr:nvSpPr>
      <xdr:spPr>
        <a:xfrm>
          <a:off x="12763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112014</xdr:rowOff>
    </xdr:from>
    <xdr:to>
      <xdr:col>71</xdr:col>
      <xdr:colOff>177800</xdr:colOff>
      <xdr:row>58</xdr:row>
      <xdr:rowOff>162306</xdr:rowOff>
    </xdr:to>
    <xdr:cxnSp macro="">
      <xdr:nvCxnSpPr>
        <xdr:cNvPr id="556" name="直線コネクタ 555"/>
        <xdr:cNvCxnSpPr/>
      </xdr:nvCxnSpPr>
      <xdr:spPr>
        <a:xfrm>
          <a:off x="12814300" y="1005611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10177</xdr:rowOff>
    </xdr:from>
    <xdr:ext cx="405111" cy="259045"/>
    <xdr:sp macro="" textlink="">
      <xdr:nvSpPr>
        <xdr:cNvPr id="561" name="n_1mainValue【学校施設】&#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2" name="n_2mainValue【学校施設】&#10;有形固定資産減価償却率"/>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58183</xdr:rowOff>
    </xdr:from>
    <xdr:ext cx="405111" cy="259045"/>
    <xdr:sp macro="" textlink="">
      <xdr:nvSpPr>
        <xdr:cNvPr id="563" name="n_3mainValue【学校施設】&#10;有形固定資産減価償却率"/>
        <xdr:cNvSpPr txBox="1"/>
      </xdr:nvSpPr>
      <xdr:spPr>
        <a:xfrm>
          <a:off x="135007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7891</xdr:rowOff>
    </xdr:from>
    <xdr:ext cx="405111" cy="259045"/>
    <xdr:sp macro="" textlink="">
      <xdr:nvSpPr>
        <xdr:cNvPr id="564" name="n_4mainValue【学校施設】&#10;有形固定資産減価償却率"/>
        <xdr:cNvSpPr txBox="1"/>
      </xdr:nvSpPr>
      <xdr:spPr>
        <a:xfrm>
          <a:off x="12611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168656</xdr:rowOff>
    </xdr:from>
    <xdr:to>
      <xdr:col>116</xdr:col>
      <xdr:colOff>114300</xdr:colOff>
      <xdr:row>60</xdr:row>
      <xdr:rowOff>98806</xdr:rowOff>
    </xdr:to>
    <xdr:sp macro="" textlink="">
      <xdr:nvSpPr>
        <xdr:cNvPr id="605" name="楕円 604"/>
        <xdr:cNvSpPr/>
      </xdr:nvSpPr>
      <xdr:spPr>
        <a:xfrm>
          <a:off x="22110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20083</xdr:rowOff>
    </xdr:from>
    <xdr:ext cx="469744" cy="259045"/>
    <xdr:sp macro="" textlink="">
      <xdr:nvSpPr>
        <xdr:cNvPr id="606" name="【学校施設】&#10;一人当たり面積該当値テキスト"/>
        <xdr:cNvSpPr txBox="1"/>
      </xdr:nvSpPr>
      <xdr:spPr>
        <a:xfrm>
          <a:off x="22199600" y="1013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29210</xdr:rowOff>
    </xdr:from>
    <xdr:to>
      <xdr:col>112</xdr:col>
      <xdr:colOff>38100</xdr:colOff>
      <xdr:row>60</xdr:row>
      <xdr:rowOff>130810</xdr:rowOff>
    </xdr:to>
    <xdr:sp macro="" textlink="">
      <xdr:nvSpPr>
        <xdr:cNvPr id="607" name="楕円 606"/>
        <xdr:cNvSpPr/>
      </xdr:nvSpPr>
      <xdr:spPr>
        <a:xfrm>
          <a:off x="2127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48006</xdr:rowOff>
    </xdr:from>
    <xdr:to>
      <xdr:col>116</xdr:col>
      <xdr:colOff>63500</xdr:colOff>
      <xdr:row>60</xdr:row>
      <xdr:rowOff>80010</xdr:rowOff>
    </xdr:to>
    <xdr:cxnSp macro="">
      <xdr:nvCxnSpPr>
        <xdr:cNvPr id="608" name="直線コネクタ 607"/>
        <xdr:cNvCxnSpPr/>
      </xdr:nvCxnSpPr>
      <xdr:spPr>
        <a:xfrm flipV="1">
          <a:off x="21323300" y="1033500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18542</xdr:rowOff>
    </xdr:from>
    <xdr:to>
      <xdr:col>107</xdr:col>
      <xdr:colOff>101600</xdr:colOff>
      <xdr:row>60</xdr:row>
      <xdr:rowOff>120142</xdr:rowOff>
    </xdr:to>
    <xdr:sp macro="" textlink="">
      <xdr:nvSpPr>
        <xdr:cNvPr id="609" name="楕円 608"/>
        <xdr:cNvSpPr/>
      </xdr:nvSpPr>
      <xdr:spPr>
        <a:xfrm>
          <a:off x="20383500" y="103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69342</xdr:rowOff>
    </xdr:from>
    <xdr:to>
      <xdr:col>111</xdr:col>
      <xdr:colOff>177800</xdr:colOff>
      <xdr:row>60</xdr:row>
      <xdr:rowOff>80010</xdr:rowOff>
    </xdr:to>
    <xdr:cxnSp macro="">
      <xdr:nvCxnSpPr>
        <xdr:cNvPr id="610" name="直線コネクタ 609"/>
        <xdr:cNvCxnSpPr/>
      </xdr:nvCxnSpPr>
      <xdr:spPr>
        <a:xfrm>
          <a:off x="20434300" y="1035634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21590</xdr:rowOff>
    </xdr:from>
    <xdr:to>
      <xdr:col>102</xdr:col>
      <xdr:colOff>165100</xdr:colOff>
      <xdr:row>60</xdr:row>
      <xdr:rowOff>123190</xdr:rowOff>
    </xdr:to>
    <xdr:sp macro="" textlink="">
      <xdr:nvSpPr>
        <xdr:cNvPr id="611" name="楕円 610"/>
        <xdr:cNvSpPr/>
      </xdr:nvSpPr>
      <xdr:spPr>
        <a:xfrm>
          <a:off x="19494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69342</xdr:rowOff>
    </xdr:from>
    <xdr:to>
      <xdr:col>107</xdr:col>
      <xdr:colOff>50800</xdr:colOff>
      <xdr:row>60</xdr:row>
      <xdr:rowOff>72390</xdr:rowOff>
    </xdr:to>
    <xdr:cxnSp macro="">
      <xdr:nvCxnSpPr>
        <xdr:cNvPr id="612" name="直線コネクタ 611"/>
        <xdr:cNvCxnSpPr/>
      </xdr:nvCxnSpPr>
      <xdr:spPr>
        <a:xfrm flipV="1">
          <a:off x="19545300" y="1035634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45974</xdr:rowOff>
    </xdr:from>
    <xdr:to>
      <xdr:col>98</xdr:col>
      <xdr:colOff>38100</xdr:colOff>
      <xdr:row>60</xdr:row>
      <xdr:rowOff>147574</xdr:rowOff>
    </xdr:to>
    <xdr:sp macro="" textlink="">
      <xdr:nvSpPr>
        <xdr:cNvPr id="613" name="楕円 612"/>
        <xdr:cNvSpPr/>
      </xdr:nvSpPr>
      <xdr:spPr>
        <a:xfrm>
          <a:off x="18605500" y="103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72390</xdr:rowOff>
    </xdr:from>
    <xdr:to>
      <xdr:col>102</xdr:col>
      <xdr:colOff>114300</xdr:colOff>
      <xdr:row>60</xdr:row>
      <xdr:rowOff>96774</xdr:rowOff>
    </xdr:to>
    <xdr:cxnSp macro="">
      <xdr:nvCxnSpPr>
        <xdr:cNvPr id="614" name="直線コネクタ 613"/>
        <xdr:cNvCxnSpPr/>
      </xdr:nvCxnSpPr>
      <xdr:spPr>
        <a:xfrm flipV="1">
          <a:off x="18656300" y="1035939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121937</xdr:rowOff>
    </xdr:from>
    <xdr:ext cx="469744" cy="259045"/>
    <xdr:sp macro="" textlink="">
      <xdr:nvSpPr>
        <xdr:cNvPr id="619" name="n_1mainValue【学校施設】&#10;一人当たり面積"/>
        <xdr:cNvSpPr txBox="1"/>
      </xdr:nvSpPr>
      <xdr:spPr>
        <a:xfrm>
          <a:off x="2107572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136669</xdr:rowOff>
    </xdr:from>
    <xdr:ext cx="469744" cy="259045"/>
    <xdr:sp macro="" textlink="">
      <xdr:nvSpPr>
        <xdr:cNvPr id="620" name="n_2mainValue【学校施設】&#10;一人当たり面積"/>
        <xdr:cNvSpPr txBox="1"/>
      </xdr:nvSpPr>
      <xdr:spPr>
        <a:xfrm>
          <a:off x="20199427"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114317</xdr:rowOff>
    </xdr:from>
    <xdr:ext cx="469744" cy="259045"/>
    <xdr:sp macro="" textlink="">
      <xdr:nvSpPr>
        <xdr:cNvPr id="621" name="n_3mainValue【学校施設】&#10;一人当たり面積"/>
        <xdr:cNvSpPr txBox="1"/>
      </xdr:nvSpPr>
      <xdr:spPr>
        <a:xfrm>
          <a:off x="193104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138701</xdr:rowOff>
    </xdr:from>
    <xdr:ext cx="469744" cy="259045"/>
    <xdr:sp macro="" textlink="">
      <xdr:nvSpPr>
        <xdr:cNvPr id="622" name="n_4mainValue【学校施設】&#10;一人当たり面積"/>
        <xdr:cNvSpPr txBox="1"/>
      </xdr:nvSpPr>
      <xdr:spPr>
        <a:xfrm>
          <a:off x="18421427" y="1042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66"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77" name="楕円 676"/>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78" name="【公民館】&#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43687</xdr:rowOff>
    </xdr:from>
    <xdr:to>
      <xdr:col>81</xdr:col>
      <xdr:colOff>101600</xdr:colOff>
      <xdr:row>104</xdr:row>
      <xdr:rowOff>145287</xdr:rowOff>
    </xdr:to>
    <xdr:sp macro="" textlink="">
      <xdr:nvSpPr>
        <xdr:cNvPr id="679" name="楕円 678"/>
        <xdr:cNvSpPr/>
      </xdr:nvSpPr>
      <xdr:spPr>
        <a:xfrm>
          <a:off x="15430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94487</xdr:rowOff>
    </xdr:from>
    <xdr:to>
      <xdr:col>85</xdr:col>
      <xdr:colOff>127000</xdr:colOff>
      <xdr:row>104</xdr:row>
      <xdr:rowOff>133350</xdr:rowOff>
    </xdr:to>
    <xdr:cxnSp macro="">
      <xdr:nvCxnSpPr>
        <xdr:cNvPr id="680" name="直線コネクタ 679"/>
        <xdr:cNvCxnSpPr/>
      </xdr:nvCxnSpPr>
      <xdr:spPr>
        <a:xfrm>
          <a:off x="15481300" y="17925287"/>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7113</xdr:rowOff>
    </xdr:from>
    <xdr:to>
      <xdr:col>76</xdr:col>
      <xdr:colOff>165100</xdr:colOff>
      <xdr:row>104</xdr:row>
      <xdr:rowOff>108713</xdr:rowOff>
    </xdr:to>
    <xdr:sp macro="" textlink="">
      <xdr:nvSpPr>
        <xdr:cNvPr id="681" name="楕円 680"/>
        <xdr:cNvSpPr/>
      </xdr:nvSpPr>
      <xdr:spPr>
        <a:xfrm>
          <a:off x="14541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57913</xdr:rowOff>
    </xdr:from>
    <xdr:to>
      <xdr:col>81</xdr:col>
      <xdr:colOff>50800</xdr:colOff>
      <xdr:row>104</xdr:row>
      <xdr:rowOff>94487</xdr:rowOff>
    </xdr:to>
    <xdr:cxnSp macro="">
      <xdr:nvCxnSpPr>
        <xdr:cNvPr id="682" name="直線コネクタ 681"/>
        <xdr:cNvCxnSpPr/>
      </xdr:nvCxnSpPr>
      <xdr:spPr>
        <a:xfrm>
          <a:off x="14592300" y="178887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137413</xdr:rowOff>
    </xdr:from>
    <xdr:to>
      <xdr:col>72</xdr:col>
      <xdr:colOff>38100</xdr:colOff>
      <xdr:row>104</xdr:row>
      <xdr:rowOff>67563</xdr:rowOff>
    </xdr:to>
    <xdr:sp macro="" textlink="">
      <xdr:nvSpPr>
        <xdr:cNvPr id="683" name="楕円 682"/>
        <xdr:cNvSpPr/>
      </xdr:nvSpPr>
      <xdr:spPr>
        <a:xfrm>
          <a:off x="13652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xdr:rowOff>
    </xdr:from>
    <xdr:to>
      <xdr:col>76</xdr:col>
      <xdr:colOff>114300</xdr:colOff>
      <xdr:row>104</xdr:row>
      <xdr:rowOff>57913</xdr:rowOff>
    </xdr:to>
    <xdr:cxnSp macro="">
      <xdr:nvCxnSpPr>
        <xdr:cNvPr id="684" name="直線コネクタ 683"/>
        <xdr:cNvCxnSpPr/>
      </xdr:nvCxnSpPr>
      <xdr:spPr>
        <a:xfrm>
          <a:off x="13703300" y="178475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91694</xdr:rowOff>
    </xdr:from>
    <xdr:to>
      <xdr:col>67</xdr:col>
      <xdr:colOff>101600</xdr:colOff>
      <xdr:row>104</xdr:row>
      <xdr:rowOff>21844</xdr:rowOff>
    </xdr:to>
    <xdr:sp macro="" textlink="">
      <xdr:nvSpPr>
        <xdr:cNvPr id="685" name="楕円 684"/>
        <xdr:cNvSpPr/>
      </xdr:nvSpPr>
      <xdr:spPr>
        <a:xfrm>
          <a:off x="12763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142494</xdr:rowOff>
    </xdr:from>
    <xdr:to>
      <xdr:col>71</xdr:col>
      <xdr:colOff>177800</xdr:colOff>
      <xdr:row>104</xdr:row>
      <xdr:rowOff>16763</xdr:rowOff>
    </xdr:to>
    <xdr:cxnSp macro="">
      <xdr:nvCxnSpPr>
        <xdr:cNvPr id="686" name="直線コネクタ 685"/>
        <xdr:cNvCxnSpPr/>
      </xdr:nvCxnSpPr>
      <xdr:spPr>
        <a:xfrm>
          <a:off x="12814300" y="178018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8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68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136414</xdr:rowOff>
    </xdr:from>
    <xdr:ext cx="405111" cy="259045"/>
    <xdr:sp macro="" textlink="">
      <xdr:nvSpPr>
        <xdr:cNvPr id="691" name="n_1mainValue【公民館】&#10;有形固定資産減価償却率"/>
        <xdr:cNvSpPr txBox="1"/>
      </xdr:nvSpPr>
      <xdr:spPr>
        <a:xfrm>
          <a:off x="152660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99840</xdr:rowOff>
    </xdr:from>
    <xdr:ext cx="405111" cy="259045"/>
    <xdr:sp macro="" textlink="">
      <xdr:nvSpPr>
        <xdr:cNvPr id="692" name="n_2mainValue【公民館】&#10;有形固定資産減価償却率"/>
        <xdr:cNvSpPr txBox="1"/>
      </xdr:nvSpPr>
      <xdr:spPr>
        <a:xfrm>
          <a:off x="14389744" y="179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58690</xdr:rowOff>
    </xdr:from>
    <xdr:ext cx="405111" cy="259045"/>
    <xdr:sp macro="" textlink="">
      <xdr:nvSpPr>
        <xdr:cNvPr id="693" name="n_3mainValue【公民館】&#10;有形固定資産減価償却率"/>
        <xdr:cNvSpPr txBox="1"/>
      </xdr:nvSpPr>
      <xdr:spPr>
        <a:xfrm>
          <a:off x="13500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12971</xdr:rowOff>
    </xdr:from>
    <xdr:ext cx="405111" cy="259045"/>
    <xdr:sp macro="" textlink="">
      <xdr:nvSpPr>
        <xdr:cNvPr id="694" name="n_4mainValue【公民館】&#10;有形固定資産減価償却率"/>
        <xdr:cNvSpPr txBox="1"/>
      </xdr:nvSpPr>
      <xdr:spPr>
        <a:xfrm>
          <a:off x="12611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2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20828</xdr:rowOff>
    </xdr:from>
    <xdr:to>
      <xdr:col>116</xdr:col>
      <xdr:colOff>114300</xdr:colOff>
      <xdr:row>103</xdr:row>
      <xdr:rowOff>122428</xdr:rowOff>
    </xdr:to>
    <xdr:sp macro="" textlink="">
      <xdr:nvSpPr>
        <xdr:cNvPr id="732" name="楕円 731"/>
        <xdr:cNvSpPr/>
      </xdr:nvSpPr>
      <xdr:spPr>
        <a:xfrm>
          <a:off x="221107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43705</xdr:rowOff>
    </xdr:from>
    <xdr:ext cx="469744" cy="259045"/>
    <xdr:sp macro="" textlink="">
      <xdr:nvSpPr>
        <xdr:cNvPr id="733" name="【公民館】&#10;一人当たり面積該当値テキスト"/>
        <xdr:cNvSpPr txBox="1"/>
      </xdr:nvSpPr>
      <xdr:spPr>
        <a:xfrm>
          <a:off x="22199600" y="175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39115</xdr:rowOff>
    </xdr:from>
    <xdr:to>
      <xdr:col>112</xdr:col>
      <xdr:colOff>38100</xdr:colOff>
      <xdr:row>103</xdr:row>
      <xdr:rowOff>140715</xdr:rowOff>
    </xdr:to>
    <xdr:sp macro="" textlink="">
      <xdr:nvSpPr>
        <xdr:cNvPr id="734" name="楕円 733"/>
        <xdr:cNvSpPr/>
      </xdr:nvSpPr>
      <xdr:spPr>
        <a:xfrm>
          <a:off x="21272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71628</xdr:rowOff>
    </xdr:from>
    <xdr:to>
      <xdr:col>116</xdr:col>
      <xdr:colOff>63500</xdr:colOff>
      <xdr:row>103</xdr:row>
      <xdr:rowOff>89915</xdr:rowOff>
    </xdr:to>
    <xdr:cxnSp macro="">
      <xdr:nvCxnSpPr>
        <xdr:cNvPr id="735" name="直線コネクタ 734"/>
        <xdr:cNvCxnSpPr/>
      </xdr:nvCxnSpPr>
      <xdr:spPr>
        <a:xfrm flipV="1">
          <a:off x="21323300" y="1773097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55118</xdr:rowOff>
    </xdr:from>
    <xdr:to>
      <xdr:col>107</xdr:col>
      <xdr:colOff>101600</xdr:colOff>
      <xdr:row>103</xdr:row>
      <xdr:rowOff>156718</xdr:rowOff>
    </xdr:to>
    <xdr:sp macro="" textlink="">
      <xdr:nvSpPr>
        <xdr:cNvPr id="736" name="楕円 735"/>
        <xdr:cNvSpPr/>
      </xdr:nvSpPr>
      <xdr:spPr>
        <a:xfrm>
          <a:off x="20383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89915</xdr:rowOff>
    </xdr:from>
    <xdr:to>
      <xdr:col>111</xdr:col>
      <xdr:colOff>177800</xdr:colOff>
      <xdr:row>103</xdr:row>
      <xdr:rowOff>105918</xdr:rowOff>
    </xdr:to>
    <xdr:cxnSp macro="">
      <xdr:nvCxnSpPr>
        <xdr:cNvPr id="737" name="直線コネクタ 736"/>
        <xdr:cNvCxnSpPr/>
      </xdr:nvCxnSpPr>
      <xdr:spPr>
        <a:xfrm flipV="1">
          <a:off x="20434300" y="17749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68835</xdr:rowOff>
    </xdr:from>
    <xdr:to>
      <xdr:col>102</xdr:col>
      <xdr:colOff>165100</xdr:colOff>
      <xdr:row>103</xdr:row>
      <xdr:rowOff>170435</xdr:rowOff>
    </xdr:to>
    <xdr:sp macro="" textlink="">
      <xdr:nvSpPr>
        <xdr:cNvPr id="738" name="楕円 737"/>
        <xdr:cNvSpPr/>
      </xdr:nvSpPr>
      <xdr:spPr>
        <a:xfrm>
          <a:off x="19494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105918</xdr:rowOff>
    </xdr:from>
    <xdr:to>
      <xdr:col>107</xdr:col>
      <xdr:colOff>50800</xdr:colOff>
      <xdr:row>103</xdr:row>
      <xdr:rowOff>119635</xdr:rowOff>
    </xdr:to>
    <xdr:cxnSp macro="">
      <xdr:nvCxnSpPr>
        <xdr:cNvPr id="739" name="直線コネクタ 738"/>
        <xdr:cNvCxnSpPr/>
      </xdr:nvCxnSpPr>
      <xdr:spPr>
        <a:xfrm flipV="1">
          <a:off x="19545300" y="17765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82550</xdr:rowOff>
    </xdr:from>
    <xdr:to>
      <xdr:col>98</xdr:col>
      <xdr:colOff>38100</xdr:colOff>
      <xdr:row>104</xdr:row>
      <xdr:rowOff>12700</xdr:rowOff>
    </xdr:to>
    <xdr:sp macro="" textlink="">
      <xdr:nvSpPr>
        <xdr:cNvPr id="740" name="楕円 739"/>
        <xdr:cNvSpPr/>
      </xdr:nvSpPr>
      <xdr:spPr>
        <a:xfrm>
          <a:off x="18605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119635</xdr:rowOff>
    </xdr:from>
    <xdr:to>
      <xdr:col>102</xdr:col>
      <xdr:colOff>114300</xdr:colOff>
      <xdr:row>103</xdr:row>
      <xdr:rowOff>133350</xdr:rowOff>
    </xdr:to>
    <xdr:cxnSp macro="">
      <xdr:nvCxnSpPr>
        <xdr:cNvPr id="741" name="直線コネクタ 740"/>
        <xdr:cNvCxnSpPr/>
      </xdr:nvCxnSpPr>
      <xdr:spPr>
        <a:xfrm flipV="1">
          <a:off x="18656300" y="177789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42"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43"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44"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745"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157242</xdr:rowOff>
    </xdr:from>
    <xdr:ext cx="469744" cy="259045"/>
    <xdr:sp macro="" textlink="">
      <xdr:nvSpPr>
        <xdr:cNvPr id="746" name="n_1mainValue【公民館】&#10;一人当たり面積"/>
        <xdr:cNvSpPr txBox="1"/>
      </xdr:nvSpPr>
      <xdr:spPr>
        <a:xfrm>
          <a:off x="2107572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1795</xdr:rowOff>
    </xdr:from>
    <xdr:ext cx="469744" cy="259045"/>
    <xdr:sp macro="" textlink="">
      <xdr:nvSpPr>
        <xdr:cNvPr id="747" name="n_2mainValue【公民館】&#10;一人当たり面積"/>
        <xdr:cNvSpPr txBox="1"/>
      </xdr:nvSpPr>
      <xdr:spPr>
        <a:xfrm>
          <a:off x="20199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15512</xdr:rowOff>
    </xdr:from>
    <xdr:ext cx="469744" cy="259045"/>
    <xdr:sp macro="" textlink="">
      <xdr:nvSpPr>
        <xdr:cNvPr id="748" name="n_3mainValue【公民館】&#10;一人当たり面積"/>
        <xdr:cNvSpPr txBox="1"/>
      </xdr:nvSpPr>
      <xdr:spPr>
        <a:xfrm>
          <a:off x="19310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29227</xdr:rowOff>
    </xdr:from>
    <xdr:ext cx="469744" cy="259045"/>
    <xdr:sp macro="" textlink="">
      <xdr:nvSpPr>
        <xdr:cNvPr id="749" name="n_4mainValue【公民館】&#10;一人当たり面積"/>
        <xdr:cNvSpPr txBox="1"/>
      </xdr:nvSpPr>
      <xdr:spPr>
        <a:xfrm>
          <a:off x="18421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については、近年に新築した２園が民営化し、２園にかかる有形固定資産が無償譲渡されたことにより築年数が多い保育園のみ保有する形となったため率が悪化したと考える。現在直営となっている保育園に関しては園児数の推移と地域における必要性を見極めながら、園舎の更新等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市では人口に対して市の面積は広大であり、集落も点在していることから、道路や橋梁、トンネルは多く整備されており一人当たりの数値が突出する傾向となる。道路舗装、斜面危険個所等について予防保全型の維持管理により優先順位を定めた整備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4" name="楕円 73"/>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5" name="【図書館】&#10;有形固定資産減価償却率該当値テキスト"/>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167458</xdr:rowOff>
    </xdr:from>
    <xdr:to>
      <xdr:col>20</xdr:col>
      <xdr:colOff>38100</xdr:colOff>
      <xdr:row>36</xdr:row>
      <xdr:rowOff>97608</xdr:rowOff>
    </xdr:to>
    <xdr:sp macro="" textlink="">
      <xdr:nvSpPr>
        <xdr:cNvPr id="76" name="楕円 75"/>
        <xdr:cNvSpPr/>
      </xdr:nvSpPr>
      <xdr:spPr>
        <a:xfrm>
          <a:off x="3746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46808</xdr:rowOff>
    </xdr:from>
    <xdr:to>
      <xdr:col>24</xdr:col>
      <xdr:colOff>63500</xdr:colOff>
      <xdr:row>36</xdr:row>
      <xdr:rowOff>79466</xdr:rowOff>
    </xdr:to>
    <xdr:cxnSp macro="">
      <xdr:nvCxnSpPr>
        <xdr:cNvPr id="77" name="直線コネクタ 76"/>
        <xdr:cNvCxnSpPr/>
      </xdr:nvCxnSpPr>
      <xdr:spPr>
        <a:xfrm>
          <a:off x="3797300" y="62190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134801</xdr:rowOff>
    </xdr:from>
    <xdr:to>
      <xdr:col>15</xdr:col>
      <xdr:colOff>101600</xdr:colOff>
      <xdr:row>36</xdr:row>
      <xdr:rowOff>64951</xdr:rowOff>
    </xdr:to>
    <xdr:sp macro="" textlink="">
      <xdr:nvSpPr>
        <xdr:cNvPr id="78" name="楕円 77"/>
        <xdr:cNvSpPr/>
      </xdr:nvSpPr>
      <xdr:spPr>
        <a:xfrm>
          <a:off x="2857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46808</xdr:rowOff>
    </xdr:to>
    <xdr:cxnSp macro="">
      <xdr:nvCxnSpPr>
        <xdr:cNvPr id="79" name="直線コネクタ 78"/>
        <xdr:cNvCxnSpPr/>
      </xdr:nvCxnSpPr>
      <xdr:spPr>
        <a:xfrm>
          <a:off x="2908300" y="61863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116840</xdr:rowOff>
    </xdr:from>
    <xdr:to>
      <xdr:col>10</xdr:col>
      <xdr:colOff>165100</xdr:colOff>
      <xdr:row>35</xdr:row>
      <xdr:rowOff>46990</xdr:rowOff>
    </xdr:to>
    <xdr:sp macro="" textlink="">
      <xdr:nvSpPr>
        <xdr:cNvPr id="80" name="楕円 79"/>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167640</xdr:rowOff>
    </xdr:from>
    <xdr:to>
      <xdr:col>15</xdr:col>
      <xdr:colOff>50800</xdr:colOff>
      <xdr:row>36</xdr:row>
      <xdr:rowOff>14151</xdr:rowOff>
    </xdr:to>
    <xdr:cxnSp macro="">
      <xdr:nvCxnSpPr>
        <xdr:cNvPr id="81" name="直線コネクタ 80"/>
        <xdr:cNvCxnSpPr/>
      </xdr:nvCxnSpPr>
      <xdr:spPr>
        <a:xfrm>
          <a:off x="2019300" y="599694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84183</xdr:rowOff>
    </xdr:from>
    <xdr:to>
      <xdr:col>6</xdr:col>
      <xdr:colOff>38100</xdr:colOff>
      <xdr:row>35</xdr:row>
      <xdr:rowOff>14333</xdr:rowOff>
    </xdr:to>
    <xdr:sp macro="" textlink="">
      <xdr:nvSpPr>
        <xdr:cNvPr id="82" name="楕円 81"/>
        <xdr:cNvSpPr/>
      </xdr:nvSpPr>
      <xdr:spPr>
        <a:xfrm>
          <a:off x="1079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134983</xdr:rowOff>
    </xdr:from>
    <xdr:to>
      <xdr:col>10</xdr:col>
      <xdr:colOff>114300</xdr:colOff>
      <xdr:row>34</xdr:row>
      <xdr:rowOff>167640</xdr:rowOff>
    </xdr:to>
    <xdr:cxnSp macro="">
      <xdr:nvCxnSpPr>
        <xdr:cNvPr id="83" name="直線コネクタ 82"/>
        <xdr:cNvCxnSpPr/>
      </xdr:nvCxnSpPr>
      <xdr:spPr>
        <a:xfrm>
          <a:off x="1130300" y="5964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114135</xdr:rowOff>
    </xdr:from>
    <xdr:ext cx="405111" cy="259045"/>
    <xdr:sp macro="" textlink="">
      <xdr:nvSpPr>
        <xdr:cNvPr id="88" name="n_1mainValue【図書館】&#10;有形固定資産減価償却率"/>
        <xdr:cNvSpPr txBox="1"/>
      </xdr:nvSpPr>
      <xdr:spPr>
        <a:xfrm>
          <a:off x="3582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81478</xdr:rowOff>
    </xdr:from>
    <xdr:ext cx="405111" cy="259045"/>
    <xdr:sp macro="" textlink="">
      <xdr:nvSpPr>
        <xdr:cNvPr id="89" name="n_2mainValue【図書館】&#10;有形固定資産減価償却率"/>
        <xdr:cNvSpPr txBox="1"/>
      </xdr:nvSpPr>
      <xdr:spPr>
        <a:xfrm>
          <a:off x="2705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63517</xdr:rowOff>
    </xdr:from>
    <xdr:ext cx="405111" cy="259045"/>
    <xdr:sp macro="" textlink="">
      <xdr:nvSpPr>
        <xdr:cNvPr id="90" name="n_3mainValue【図書館】&#10;有形固定資産減価償却率"/>
        <xdr:cNvSpPr txBox="1"/>
      </xdr:nvSpPr>
      <xdr:spPr>
        <a:xfrm>
          <a:off x="1816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30860</xdr:rowOff>
    </xdr:from>
    <xdr:ext cx="405111" cy="259045"/>
    <xdr:sp macro="" textlink="">
      <xdr:nvSpPr>
        <xdr:cNvPr id="91" name="n_4mainValue【図書館】&#10;有形固定資産減価償却率"/>
        <xdr:cNvSpPr txBox="1"/>
      </xdr:nvSpPr>
      <xdr:spPr>
        <a:xfrm>
          <a:off x="927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92075</xdr:rowOff>
    </xdr:from>
    <xdr:to>
      <xdr:col>55</xdr:col>
      <xdr:colOff>50800</xdr:colOff>
      <xdr:row>34</xdr:row>
      <xdr:rowOff>22225</xdr:rowOff>
    </xdr:to>
    <xdr:sp macro="" textlink="">
      <xdr:nvSpPr>
        <xdr:cNvPr id="135" name="楕円 134"/>
        <xdr:cNvSpPr/>
      </xdr:nvSpPr>
      <xdr:spPr>
        <a:xfrm>
          <a:off x="10426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45102</xdr:rowOff>
    </xdr:from>
    <xdr:ext cx="469744" cy="259045"/>
    <xdr:sp macro="" textlink="">
      <xdr:nvSpPr>
        <xdr:cNvPr id="136" name="【図書館】&#10;一人当たり面積該当値テキスト"/>
        <xdr:cNvSpPr txBox="1"/>
      </xdr:nvSpPr>
      <xdr:spPr>
        <a:xfrm>
          <a:off x="10515600" y="57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130175</xdr:rowOff>
    </xdr:from>
    <xdr:to>
      <xdr:col>50</xdr:col>
      <xdr:colOff>165100</xdr:colOff>
      <xdr:row>34</xdr:row>
      <xdr:rowOff>60325</xdr:rowOff>
    </xdr:to>
    <xdr:sp macro="" textlink="">
      <xdr:nvSpPr>
        <xdr:cNvPr id="137" name="楕円 136"/>
        <xdr:cNvSpPr/>
      </xdr:nvSpPr>
      <xdr:spPr>
        <a:xfrm>
          <a:off x="9588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142875</xdr:rowOff>
    </xdr:from>
    <xdr:to>
      <xdr:col>55</xdr:col>
      <xdr:colOff>0</xdr:colOff>
      <xdr:row>34</xdr:row>
      <xdr:rowOff>9525</xdr:rowOff>
    </xdr:to>
    <xdr:cxnSp macro="">
      <xdr:nvCxnSpPr>
        <xdr:cNvPr id="138" name="直線コネクタ 137"/>
        <xdr:cNvCxnSpPr/>
      </xdr:nvCxnSpPr>
      <xdr:spPr>
        <a:xfrm flipV="1">
          <a:off x="9639300" y="5800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158750</xdr:rowOff>
    </xdr:from>
    <xdr:to>
      <xdr:col>46</xdr:col>
      <xdr:colOff>38100</xdr:colOff>
      <xdr:row>34</xdr:row>
      <xdr:rowOff>88900</xdr:rowOff>
    </xdr:to>
    <xdr:sp macro="" textlink="">
      <xdr:nvSpPr>
        <xdr:cNvPr id="139" name="楕円 138"/>
        <xdr:cNvSpPr/>
      </xdr:nvSpPr>
      <xdr:spPr>
        <a:xfrm>
          <a:off x="869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9525</xdr:rowOff>
    </xdr:from>
    <xdr:to>
      <xdr:col>50</xdr:col>
      <xdr:colOff>114300</xdr:colOff>
      <xdr:row>34</xdr:row>
      <xdr:rowOff>38100</xdr:rowOff>
    </xdr:to>
    <xdr:cxnSp macro="">
      <xdr:nvCxnSpPr>
        <xdr:cNvPr id="140" name="直線コネクタ 139"/>
        <xdr:cNvCxnSpPr/>
      </xdr:nvCxnSpPr>
      <xdr:spPr>
        <a:xfrm flipV="1">
          <a:off x="8750300" y="5838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6350</xdr:rowOff>
    </xdr:from>
    <xdr:to>
      <xdr:col>41</xdr:col>
      <xdr:colOff>101600</xdr:colOff>
      <xdr:row>34</xdr:row>
      <xdr:rowOff>107950</xdr:rowOff>
    </xdr:to>
    <xdr:sp macro="" textlink="">
      <xdr:nvSpPr>
        <xdr:cNvPr id="141" name="楕円 140"/>
        <xdr:cNvSpPr/>
      </xdr:nvSpPr>
      <xdr:spPr>
        <a:xfrm>
          <a:off x="781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38100</xdr:rowOff>
    </xdr:from>
    <xdr:to>
      <xdr:col>45</xdr:col>
      <xdr:colOff>177800</xdr:colOff>
      <xdr:row>34</xdr:row>
      <xdr:rowOff>57150</xdr:rowOff>
    </xdr:to>
    <xdr:cxnSp macro="">
      <xdr:nvCxnSpPr>
        <xdr:cNvPr id="142" name="直線コネクタ 141"/>
        <xdr:cNvCxnSpPr/>
      </xdr:nvCxnSpPr>
      <xdr:spPr>
        <a:xfrm flipV="1">
          <a:off x="7861300" y="5867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34925</xdr:rowOff>
    </xdr:from>
    <xdr:to>
      <xdr:col>36</xdr:col>
      <xdr:colOff>165100</xdr:colOff>
      <xdr:row>34</xdr:row>
      <xdr:rowOff>136525</xdr:rowOff>
    </xdr:to>
    <xdr:sp macro="" textlink="">
      <xdr:nvSpPr>
        <xdr:cNvPr id="143" name="楕円 142"/>
        <xdr:cNvSpPr/>
      </xdr:nvSpPr>
      <xdr:spPr>
        <a:xfrm>
          <a:off x="692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57150</xdr:rowOff>
    </xdr:from>
    <xdr:to>
      <xdr:col>41</xdr:col>
      <xdr:colOff>50800</xdr:colOff>
      <xdr:row>34</xdr:row>
      <xdr:rowOff>85725</xdr:rowOff>
    </xdr:to>
    <xdr:cxnSp macro="">
      <xdr:nvCxnSpPr>
        <xdr:cNvPr id="144" name="直線コネクタ 143"/>
        <xdr:cNvCxnSpPr/>
      </xdr:nvCxnSpPr>
      <xdr:spPr>
        <a:xfrm flipV="1">
          <a:off x="6972300" y="5886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76852</xdr:rowOff>
    </xdr:from>
    <xdr:ext cx="469744" cy="259045"/>
    <xdr:sp macro="" textlink="">
      <xdr:nvSpPr>
        <xdr:cNvPr id="149" name="n_1mainValue【図書館】&#10;一人当たり面積"/>
        <xdr:cNvSpPr txBox="1"/>
      </xdr:nvSpPr>
      <xdr:spPr>
        <a:xfrm>
          <a:off x="9391727" y="55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105427</xdr:rowOff>
    </xdr:from>
    <xdr:ext cx="469744" cy="259045"/>
    <xdr:sp macro="" textlink="">
      <xdr:nvSpPr>
        <xdr:cNvPr id="150" name="n_2mainValue【図書館】&#10;一人当たり面積"/>
        <xdr:cNvSpPr txBox="1"/>
      </xdr:nvSpPr>
      <xdr:spPr>
        <a:xfrm>
          <a:off x="8515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124477</xdr:rowOff>
    </xdr:from>
    <xdr:ext cx="469744" cy="259045"/>
    <xdr:sp macro="" textlink="">
      <xdr:nvSpPr>
        <xdr:cNvPr id="151" name="n_3mainValue【図書館】&#10;一人当たり面積"/>
        <xdr:cNvSpPr txBox="1"/>
      </xdr:nvSpPr>
      <xdr:spPr>
        <a:xfrm>
          <a:off x="76264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153052</xdr:rowOff>
    </xdr:from>
    <xdr:ext cx="469744" cy="259045"/>
    <xdr:sp macro="" textlink="">
      <xdr:nvSpPr>
        <xdr:cNvPr id="152" name="n_4mainValue【図書館】&#10;一人当たり面積"/>
        <xdr:cNvSpPr txBox="1"/>
      </xdr:nvSpPr>
      <xdr:spPr>
        <a:xfrm>
          <a:off x="6737427" y="56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45212</xdr:rowOff>
    </xdr:from>
    <xdr:to>
      <xdr:col>24</xdr:col>
      <xdr:colOff>114300</xdr:colOff>
      <xdr:row>61</xdr:row>
      <xdr:rowOff>146812</xdr:rowOff>
    </xdr:to>
    <xdr:sp macro="" textlink="">
      <xdr:nvSpPr>
        <xdr:cNvPr id="191" name="楕円 190"/>
        <xdr:cNvSpPr/>
      </xdr:nvSpPr>
      <xdr:spPr>
        <a:xfrm>
          <a:off x="45847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23639</xdr:rowOff>
    </xdr:from>
    <xdr:ext cx="405111" cy="259045"/>
    <xdr:sp macro="" textlink="">
      <xdr:nvSpPr>
        <xdr:cNvPr id="192" name="【体育館・プール】&#10;有形固定資産減価償却率該当値テキスト"/>
        <xdr:cNvSpPr txBox="1"/>
      </xdr:nvSpPr>
      <xdr:spPr>
        <a:xfrm>
          <a:off x="4673600"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xdr:rowOff>
    </xdr:from>
    <xdr:to>
      <xdr:col>20</xdr:col>
      <xdr:colOff>38100</xdr:colOff>
      <xdr:row>61</xdr:row>
      <xdr:rowOff>114808</xdr:rowOff>
    </xdr:to>
    <xdr:sp macro="" textlink="">
      <xdr:nvSpPr>
        <xdr:cNvPr id="193" name="楕円 192"/>
        <xdr:cNvSpPr/>
      </xdr:nvSpPr>
      <xdr:spPr>
        <a:xfrm>
          <a:off x="3746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64008</xdr:rowOff>
    </xdr:from>
    <xdr:to>
      <xdr:col>24</xdr:col>
      <xdr:colOff>63500</xdr:colOff>
      <xdr:row>61</xdr:row>
      <xdr:rowOff>96012</xdr:rowOff>
    </xdr:to>
    <xdr:cxnSp macro="">
      <xdr:nvCxnSpPr>
        <xdr:cNvPr id="194" name="直線コネクタ 193"/>
        <xdr:cNvCxnSpPr/>
      </xdr:nvCxnSpPr>
      <xdr:spPr>
        <a:xfrm>
          <a:off x="3797300" y="105224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150368</xdr:rowOff>
    </xdr:from>
    <xdr:to>
      <xdr:col>15</xdr:col>
      <xdr:colOff>101600</xdr:colOff>
      <xdr:row>61</xdr:row>
      <xdr:rowOff>80518</xdr:rowOff>
    </xdr:to>
    <xdr:sp macro="" textlink="">
      <xdr:nvSpPr>
        <xdr:cNvPr id="195" name="楕円 194"/>
        <xdr:cNvSpPr/>
      </xdr:nvSpPr>
      <xdr:spPr>
        <a:xfrm>
          <a:off x="2857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29718</xdr:rowOff>
    </xdr:from>
    <xdr:to>
      <xdr:col>19</xdr:col>
      <xdr:colOff>177800</xdr:colOff>
      <xdr:row>61</xdr:row>
      <xdr:rowOff>64008</xdr:rowOff>
    </xdr:to>
    <xdr:cxnSp macro="">
      <xdr:nvCxnSpPr>
        <xdr:cNvPr id="196" name="直線コネクタ 195"/>
        <xdr:cNvCxnSpPr/>
      </xdr:nvCxnSpPr>
      <xdr:spPr>
        <a:xfrm>
          <a:off x="2908300" y="104881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61214</xdr:rowOff>
    </xdr:from>
    <xdr:to>
      <xdr:col>10</xdr:col>
      <xdr:colOff>165100</xdr:colOff>
      <xdr:row>60</xdr:row>
      <xdr:rowOff>162814</xdr:rowOff>
    </xdr:to>
    <xdr:sp macro="" textlink="">
      <xdr:nvSpPr>
        <xdr:cNvPr id="197" name="楕円 196"/>
        <xdr:cNvSpPr/>
      </xdr:nvSpPr>
      <xdr:spPr>
        <a:xfrm>
          <a:off x="1968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112014</xdr:rowOff>
    </xdr:from>
    <xdr:to>
      <xdr:col>15</xdr:col>
      <xdr:colOff>50800</xdr:colOff>
      <xdr:row>61</xdr:row>
      <xdr:rowOff>29718</xdr:rowOff>
    </xdr:to>
    <xdr:cxnSp macro="">
      <xdr:nvCxnSpPr>
        <xdr:cNvPr id="198" name="直線コネクタ 197"/>
        <xdr:cNvCxnSpPr/>
      </xdr:nvCxnSpPr>
      <xdr:spPr>
        <a:xfrm>
          <a:off x="2019300" y="1039901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26924</xdr:rowOff>
    </xdr:from>
    <xdr:to>
      <xdr:col>6</xdr:col>
      <xdr:colOff>38100</xdr:colOff>
      <xdr:row>60</xdr:row>
      <xdr:rowOff>128524</xdr:rowOff>
    </xdr:to>
    <xdr:sp macro="" textlink="">
      <xdr:nvSpPr>
        <xdr:cNvPr id="199" name="楕円 198"/>
        <xdr:cNvSpPr/>
      </xdr:nvSpPr>
      <xdr:spPr>
        <a:xfrm>
          <a:off x="1079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77724</xdr:rowOff>
    </xdr:from>
    <xdr:to>
      <xdr:col>10</xdr:col>
      <xdr:colOff>114300</xdr:colOff>
      <xdr:row>60</xdr:row>
      <xdr:rowOff>112014</xdr:rowOff>
    </xdr:to>
    <xdr:cxnSp macro="">
      <xdr:nvCxnSpPr>
        <xdr:cNvPr id="200" name="直線コネクタ 199"/>
        <xdr:cNvCxnSpPr/>
      </xdr:nvCxnSpPr>
      <xdr:spPr>
        <a:xfrm>
          <a:off x="1130300" y="10364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105935</xdr:rowOff>
    </xdr:from>
    <xdr:ext cx="405111" cy="259045"/>
    <xdr:sp macro="" textlink="">
      <xdr:nvSpPr>
        <xdr:cNvPr id="205" name="n_1mainValue【体育館・プー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71645</xdr:rowOff>
    </xdr:from>
    <xdr:ext cx="405111" cy="259045"/>
    <xdr:sp macro="" textlink="">
      <xdr:nvSpPr>
        <xdr:cNvPr id="206" name="n_2mainValue【体育館・プール】&#10;有形固定資産減価償却率"/>
        <xdr:cNvSpPr txBox="1"/>
      </xdr:nvSpPr>
      <xdr:spPr>
        <a:xfrm>
          <a:off x="2705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153941</xdr:rowOff>
    </xdr:from>
    <xdr:ext cx="405111" cy="259045"/>
    <xdr:sp macro="" textlink="">
      <xdr:nvSpPr>
        <xdr:cNvPr id="207" name="n_3mainValue【体育館・プール】&#10;有形固定資産減価償却率"/>
        <xdr:cNvSpPr txBox="1"/>
      </xdr:nvSpPr>
      <xdr:spPr>
        <a:xfrm>
          <a:off x="1816744"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119651</xdr:rowOff>
    </xdr:from>
    <xdr:ext cx="405111" cy="259045"/>
    <xdr:sp macro="" textlink="">
      <xdr:nvSpPr>
        <xdr:cNvPr id="208" name="n_4mainValue【体育館・プール】&#10;有形固定資産減価償却率"/>
        <xdr:cNvSpPr txBox="1"/>
      </xdr:nvSpPr>
      <xdr:spPr>
        <a:xfrm>
          <a:off x="927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14515</xdr:rowOff>
    </xdr:from>
    <xdr:to>
      <xdr:col>55</xdr:col>
      <xdr:colOff>50800</xdr:colOff>
      <xdr:row>59</xdr:row>
      <xdr:rowOff>116115</xdr:rowOff>
    </xdr:to>
    <xdr:sp macro="" textlink="">
      <xdr:nvSpPr>
        <xdr:cNvPr id="250" name="楕円 249"/>
        <xdr:cNvSpPr/>
      </xdr:nvSpPr>
      <xdr:spPr>
        <a:xfrm>
          <a:off x="10426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37392</xdr:rowOff>
    </xdr:from>
    <xdr:ext cx="469744" cy="259045"/>
    <xdr:sp macro="" textlink="">
      <xdr:nvSpPr>
        <xdr:cNvPr id="251" name="【体育館・プール】&#10;一人当たり面積該当値テキスト"/>
        <xdr:cNvSpPr txBox="1"/>
      </xdr:nvSpPr>
      <xdr:spPr>
        <a:xfrm>
          <a:off x="10515600" y="99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115751</xdr:rowOff>
    </xdr:from>
    <xdr:to>
      <xdr:col>50</xdr:col>
      <xdr:colOff>165100</xdr:colOff>
      <xdr:row>60</xdr:row>
      <xdr:rowOff>45901</xdr:rowOff>
    </xdr:to>
    <xdr:sp macro="" textlink="">
      <xdr:nvSpPr>
        <xdr:cNvPr id="252" name="楕円 251"/>
        <xdr:cNvSpPr/>
      </xdr:nvSpPr>
      <xdr:spPr>
        <a:xfrm>
          <a:off x="958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65315</xdr:rowOff>
    </xdr:from>
    <xdr:to>
      <xdr:col>55</xdr:col>
      <xdr:colOff>0</xdr:colOff>
      <xdr:row>59</xdr:row>
      <xdr:rowOff>166551</xdr:rowOff>
    </xdr:to>
    <xdr:cxnSp macro="">
      <xdr:nvCxnSpPr>
        <xdr:cNvPr id="253" name="直線コネクタ 252"/>
        <xdr:cNvCxnSpPr/>
      </xdr:nvCxnSpPr>
      <xdr:spPr>
        <a:xfrm flipV="1">
          <a:off x="9639300" y="10180865"/>
          <a:ext cx="8382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27577</xdr:rowOff>
    </xdr:from>
    <xdr:to>
      <xdr:col>46</xdr:col>
      <xdr:colOff>38100</xdr:colOff>
      <xdr:row>59</xdr:row>
      <xdr:rowOff>129177</xdr:rowOff>
    </xdr:to>
    <xdr:sp macro="" textlink="">
      <xdr:nvSpPr>
        <xdr:cNvPr id="254" name="楕円 253"/>
        <xdr:cNvSpPr/>
      </xdr:nvSpPr>
      <xdr:spPr>
        <a:xfrm>
          <a:off x="869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78377</xdr:rowOff>
    </xdr:from>
    <xdr:to>
      <xdr:col>50</xdr:col>
      <xdr:colOff>114300</xdr:colOff>
      <xdr:row>59</xdr:row>
      <xdr:rowOff>166551</xdr:rowOff>
    </xdr:to>
    <xdr:cxnSp macro="">
      <xdr:nvCxnSpPr>
        <xdr:cNvPr id="255" name="直線コネクタ 254"/>
        <xdr:cNvCxnSpPr/>
      </xdr:nvCxnSpPr>
      <xdr:spPr>
        <a:xfrm>
          <a:off x="8750300" y="1019392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43906</xdr:rowOff>
    </xdr:from>
    <xdr:to>
      <xdr:col>41</xdr:col>
      <xdr:colOff>101600</xdr:colOff>
      <xdr:row>59</xdr:row>
      <xdr:rowOff>145506</xdr:rowOff>
    </xdr:to>
    <xdr:sp macro="" textlink="">
      <xdr:nvSpPr>
        <xdr:cNvPr id="256" name="楕円 255"/>
        <xdr:cNvSpPr/>
      </xdr:nvSpPr>
      <xdr:spPr>
        <a:xfrm>
          <a:off x="781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78377</xdr:rowOff>
    </xdr:from>
    <xdr:to>
      <xdr:col>45</xdr:col>
      <xdr:colOff>177800</xdr:colOff>
      <xdr:row>59</xdr:row>
      <xdr:rowOff>94706</xdr:rowOff>
    </xdr:to>
    <xdr:cxnSp macro="">
      <xdr:nvCxnSpPr>
        <xdr:cNvPr id="257" name="直線コネクタ 256"/>
        <xdr:cNvCxnSpPr/>
      </xdr:nvCxnSpPr>
      <xdr:spPr>
        <a:xfrm flipV="1">
          <a:off x="7861300" y="101939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58601</xdr:rowOff>
    </xdr:from>
    <xdr:to>
      <xdr:col>36</xdr:col>
      <xdr:colOff>165100</xdr:colOff>
      <xdr:row>59</xdr:row>
      <xdr:rowOff>160201</xdr:rowOff>
    </xdr:to>
    <xdr:sp macro="" textlink="">
      <xdr:nvSpPr>
        <xdr:cNvPr id="258" name="楕円 257"/>
        <xdr:cNvSpPr/>
      </xdr:nvSpPr>
      <xdr:spPr>
        <a:xfrm>
          <a:off x="692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94706</xdr:rowOff>
    </xdr:from>
    <xdr:to>
      <xdr:col>41</xdr:col>
      <xdr:colOff>50800</xdr:colOff>
      <xdr:row>59</xdr:row>
      <xdr:rowOff>109401</xdr:rowOff>
    </xdr:to>
    <xdr:cxnSp macro="">
      <xdr:nvCxnSpPr>
        <xdr:cNvPr id="259" name="直線コネクタ 258"/>
        <xdr:cNvCxnSpPr/>
      </xdr:nvCxnSpPr>
      <xdr:spPr>
        <a:xfrm flipV="1">
          <a:off x="6972300" y="102102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62428</xdr:rowOff>
    </xdr:from>
    <xdr:ext cx="469744" cy="259045"/>
    <xdr:sp macro="" textlink="">
      <xdr:nvSpPr>
        <xdr:cNvPr id="264" name="n_1mainValue【体育館・プール】&#10;一人当たり面積"/>
        <xdr:cNvSpPr txBox="1"/>
      </xdr:nvSpPr>
      <xdr:spPr>
        <a:xfrm>
          <a:off x="9391727" y="1000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145704</xdr:rowOff>
    </xdr:from>
    <xdr:ext cx="469744" cy="259045"/>
    <xdr:sp macro="" textlink="">
      <xdr:nvSpPr>
        <xdr:cNvPr id="265" name="n_2mainValue【体育館・プール】&#10;一人当たり面積"/>
        <xdr:cNvSpPr txBox="1"/>
      </xdr:nvSpPr>
      <xdr:spPr>
        <a:xfrm>
          <a:off x="8515427" y="99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162033</xdr:rowOff>
    </xdr:from>
    <xdr:ext cx="469744" cy="259045"/>
    <xdr:sp macro="" textlink="">
      <xdr:nvSpPr>
        <xdr:cNvPr id="266" name="n_3mainValue【体育館・プール】&#10;一人当たり面積"/>
        <xdr:cNvSpPr txBox="1"/>
      </xdr:nvSpPr>
      <xdr:spPr>
        <a:xfrm>
          <a:off x="7626427"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5278</xdr:rowOff>
    </xdr:from>
    <xdr:ext cx="469744" cy="259045"/>
    <xdr:sp macro="" textlink="">
      <xdr:nvSpPr>
        <xdr:cNvPr id="267" name="n_4mainValue【体育館・プール】&#10;一人当たり面積"/>
        <xdr:cNvSpPr txBox="1"/>
      </xdr:nvSpPr>
      <xdr:spPr>
        <a:xfrm>
          <a:off x="6737427" y="994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4445</xdr:rowOff>
    </xdr:from>
    <xdr:to>
      <xdr:col>24</xdr:col>
      <xdr:colOff>114300</xdr:colOff>
      <xdr:row>77</xdr:row>
      <xdr:rowOff>106045</xdr:rowOff>
    </xdr:to>
    <xdr:sp macro="" textlink="">
      <xdr:nvSpPr>
        <xdr:cNvPr id="308" name="楕円 307"/>
        <xdr:cNvSpPr/>
      </xdr:nvSpPr>
      <xdr:spPr>
        <a:xfrm>
          <a:off x="45847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128922</xdr:rowOff>
    </xdr:from>
    <xdr:ext cx="405111" cy="259045"/>
    <xdr:sp macro="" textlink="">
      <xdr:nvSpPr>
        <xdr:cNvPr id="309" name="【福祉施設】&#10;有形固定資産減価償却率該当値テキスト"/>
        <xdr:cNvSpPr txBox="1"/>
      </xdr:nvSpPr>
      <xdr:spPr>
        <a:xfrm>
          <a:off x="4673600" y="1315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10" name="楕円 309"/>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55245</xdr:rowOff>
    </xdr:from>
    <xdr:to>
      <xdr:col>24</xdr:col>
      <xdr:colOff>63500</xdr:colOff>
      <xdr:row>83</xdr:row>
      <xdr:rowOff>47625</xdr:rowOff>
    </xdr:to>
    <xdr:cxnSp macro="">
      <xdr:nvCxnSpPr>
        <xdr:cNvPr id="311" name="直線コネクタ 310"/>
        <xdr:cNvCxnSpPr/>
      </xdr:nvCxnSpPr>
      <xdr:spPr>
        <a:xfrm flipV="1">
          <a:off x="3797300" y="13256895"/>
          <a:ext cx="838200" cy="10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12" name="楕円 311"/>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47625</xdr:rowOff>
    </xdr:to>
    <xdr:cxnSp macro="">
      <xdr:nvCxnSpPr>
        <xdr:cNvPr id="313" name="直線コネクタ 312"/>
        <xdr:cNvCxnSpPr/>
      </xdr:nvCxnSpPr>
      <xdr:spPr>
        <a:xfrm>
          <a:off x="2908300" y="1423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314" name="楕円 313"/>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83</xdr:row>
      <xdr:rowOff>0</xdr:rowOff>
    </xdr:to>
    <xdr:cxnSp macro="">
      <xdr:nvCxnSpPr>
        <xdr:cNvPr id="315" name="直線コネクタ 314"/>
        <xdr:cNvCxnSpPr/>
      </xdr:nvCxnSpPr>
      <xdr:spPr>
        <a:xfrm>
          <a:off x="2019300" y="1418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316" name="楕円 315"/>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125730</xdr:rowOff>
    </xdr:to>
    <xdr:cxnSp macro="">
      <xdr:nvCxnSpPr>
        <xdr:cNvPr id="317" name="直線コネクタ 316"/>
        <xdr:cNvCxnSpPr/>
      </xdr:nvCxnSpPr>
      <xdr:spPr>
        <a:xfrm>
          <a:off x="1130300" y="14138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22"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23" name="n_2mainValue【福祉施設】&#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324" name="n_3mainValue【福祉施設】&#10;有形固定資産減価償却率"/>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25" name="n_4mainValue【福祉施設】&#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28121</xdr:rowOff>
    </xdr:from>
    <xdr:to>
      <xdr:col>55</xdr:col>
      <xdr:colOff>50800</xdr:colOff>
      <xdr:row>83</xdr:row>
      <xdr:rowOff>129721</xdr:rowOff>
    </xdr:to>
    <xdr:sp macro="" textlink="">
      <xdr:nvSpPr>
        <xdr:cNvPr id="367" name="楕円 366"/>
        <xdr:cNvSpPr/>
      </xdr:nvSpPr>
      <xdr:spPr>
        <a:xfrm>
          <a:off x="10426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50998</xdr:rowOff>
    </xdr:from>
    <xdr:ext cx="469744" cy="259045"/>
    <xdr:sp macro="" textlink="">
      <xdr:nvSpPr>
        <xdr:cNvPr id="368" name="【福祉施設】&#10;一人当たり面積該当値テキスト"/>
        <xdr:cNvSpPr txBox="1"/>
      </xdr:nvSpPr>
      <xdr:spPr>
        <a:xfrm>
          <a:off x="10515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50981</xdr:rowOff>
    </xdr:from>
    <xdr:to>
      <xdr:col>50</xdr:col>
      <xdr:colOff>165100</xdr:colOff>
      <xdr:row>85</xdr:row>
      <xdr:rowOff>152581</xdr:rowOff>
    </xdr:to>
    <xdr:sp macro="" textlink="">
      <xdr:nvSpPr>
        <xdr:cNvPr id="369" name="楕円 368"/>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78921</xdr:rowOff>
    </xdr:from>
    <xdr:to>
      <xdr:col>55</xdr:col>
      <xdr:colOff>0</xdr:colOff>
      <xdr:row>85</xdr:row>
      <xdr:rowOff>101781</xdr:rowOff>
    </xdr:to>
    <xdr:cxnSp macro="">
      <xdr:nvCxnSpPr>
        <xdr:cNvPr id="370" name="直線コネクタ 369"/>
        <xdr:cNvCxnSpPr/>
      </xdr:nvCxnSpPr>
      <xdr:spPr>
        <a:xfrm flipV="1">
          <a:off x="9639300" y="14309271"/>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54248</xdr:rowOff>
    </xdr:from>
    <xdr:to>
      <xdr:col>46</xdr:col>
      <xdr:colOff>38100</xdr:colOff>
      <xdr:row>85</xdr:row>
      <xdr:rowOff>155848</xdr:rowOff>
    </xdr:to>
    <xdr:sp macro="" textlink="">
      <xdr:nvSpPr>
        <xdr:cNvPr id="371" name="楕円 370"/>
        <xdr:cNvSpPr/>
      </xdr:nvSpPr>
      <xdr:spPr>
        <a:xfrm>
          <a:off x="8699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101781</xdr:rowOff>
    </xdr:from>
    <xdr:to>
      <xdr:col>50</xdr:col>
      <xdr:colOff>114300</xdr:colOff>
      <xdr:row>85</xdr:row>
      <xdr:rowOff>105048</xdr:rowOff>
    </xdr:to>
    <xdr:cxnSp macro="">
      <xdr:nvCxnSpPr>
        <xdr:cNvPr id="372" name="直線コネクタ 371"/>
        <xdr:cNvCxnSpPr/>
      </xdr:nvCxnSpPr>
      <xdr:spPr>
        <a:xfrm flipV="1">
          <a:off x="8750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60779</xdr:rowOff>
    </xdr:from>
    <xdr:to>
      <xdr:col>41</xdr:col>
      <xdr:colOff>101600</xdr:colOff>
      <xdr:row>85</xdr:row>
      <xdr:rowOff>162379</xdr:rowOff>
    </xdr:to>
    <xdr:sp macro="" textlink="">
      <xdr:nvSpPr>
        <xdr:cNvPr id="373" name="楕円 372"/>
        <xdr:cNvSpPr/>
      </xdr:nvSpPr>
      <xdr:spPr>
        <a:xfrm>
          <a:off x="781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105048</xdr:rowOff>
    </xdr:from>
    <xdr:to>
      <xdr:col>45</xdr:col>
      <xdr:colOff>177800</xdr:colOff>
      <xdr:row>85</xdr:row>
      <xdr:rowOff>111579</xdr:rowOff>
    </xdr:to>
    <xdr:cxnSp macro="">
      <xdr:nvCxnSpPr>
        <xdr:cNvPr id="374" name="直線コネクタ 373"/>
        <xdr:cNvCxnSpPr/>
      </xdr:nvCxnSpPr>
      <xdr:spPr>
        <a:xfrm flipV="1">
          <a:off x="7861300" y="1467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64044</xdr:rowOff>
    </xdr:from>
    <xdr:to>
      <xdr:col>36</xdr:col>
      <xdr:colOff>165100</xdr:colOff>
      <xdr:row>85</xdr:row>
      <xdr:rowOff>165644</xdr:rowOff>
    </xdr:to>
    <xdr:sp macro="" textlink="">
      <xdr:nvSpPr>
        <xdr:cNvPr id="375" name="楕円 374"/>
        <xdr:cNvSpPr/>
      </xdr:nvSpPr>
      <xdr:spPr>
        <a:xfrm>
          <a:off x="692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111579</xdr:rowOff>
    </xdr:from>
    <xdr:to>
      <xdr:col>41</xdr:col>
      <xdr:colOff>50800</xdr:colOff>
      <xdr:row>85</xdr:row>
      <xdr:rowOff>114844</xdr:rowOff>
    </xdr:to>
    <xdr:cxnSp macro="">
      <xdr:nvCxnSpPr>
        <xdr:cNvPr id="376" name="直線コネクタ 375"/>
        <xdr:cNvCxnSpPr/>
      </xdr:nvCxnSpPr>
      <xdr:spPr>
        <a:xfrm flipV="1">
          <a:off x="6972300" y="1468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143708</xdr:rowOff>
    </xdr:from>
    <xdr:ext cx="469744" cy="259045"/>
    <xdr:sp macro="" textlink="">
      <xdr:nvSpPr>
        <xdr:cNvPr id="381"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146975</xdr:rowOff>
    </xdr:from>
    <xdr:ext cx="469744" cy="259045"/>
    <xdr:sp macro="" textlink="">
      <xdr:nvSpPr>
        <xdr:cNvPr id="382" name="n_2mainValue【福祉施設】&#10;一人当たり面積"/>
        <xdr:cNvSpPr txBox="1"/>
      </xdr:nvSpPr>
      <xdr:spPr>
        <a:xfrm>
          <a:off x="8515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153506</xdr:rowOff>
    </xdr:from>
    <xdr:ext cx="469744" cy="259045"/>
    <xdr:sp macro="" textlink="">
      <xdr:nvSpPr>
        <xdr:cNvPr id="383" name="n_3mainValue【福祉施設】&#10;一人当たり面積"/>
        <xdr:cNvSpPr txBox="1"/>
      </xdr:nvSpPr>
      <xdr:spPr>
        <a:xfrm>
          <a:off x="7626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156771</xdr:rowOff>
    </xdr:from>
    <xdr:ext cx="469744" cy="259045"/>
    <xdr:sp macro="" textlink="">
      <xdr:nvSpPr>
        <xdr:cNvPr id="384" name="n_4mainValue【福祉施設】&#10;一人当たり面積"/>
        <xdr:cNvSpPr txBox="1"/>
      </xdr:nvSpPr>
      <xdr:spPr>
        <a:xfrm>
          <a:off x="6737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425" name="直線コネクタ 4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7" name="直線コネクタ 4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4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429" name="直線コネクタ 4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3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31" name="フローチャート: 判断 4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432" name="フローチャート: 判断 4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3" name="フローチャート: 判断 4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434" name="フローチャート: 判断 4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35" name="フローチャート: 判断 4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1" name="楕円 440"/>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42" name="【一般廃棄物処理施設】&#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443" name="楕円 442"/>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104775</xdr:rowOff>
    </xdr:from>
    <xdr:to>
      <xdr:col>85</xdr:col>
      <xdr:colOff>127000</xdr:colOff>
      <xdr:row>35</xdr:row>
      <xdr:rowOff>156210</xdr:rowOff>
    </xdr:to>
    <xdr:cxnSp macro="">
      <xdr:nvCxnSpPr>
        <xdr:cNvPr id="444" name="直線コネクタ 443"/>
        <xdr:cNvCxnSpPr/>
      </xdr:nvCxnSpPr>
      <xdr:spPr>
        <a:xfrm>
          <a:off x="15481300" y="61055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34925</xdr:rowOff>
    </xdr:from>
    <xdr:to>
      <xdr:col>76</xdr:col>
      <xdr:colOff>165100</xdr:colOff>
      <xdr:row>35</xdr:row>
      <xdr:rowOff>136525</xdr:rowOff>
    </xdr:to>
    <xdr:sp macro="" textlink="">
      <xdr:nvSpPr>
        <xdr:cNvPr id="445" name="楕円 444"/>
        <xdr:cNvSpPr/>
      </xdr:nvSpPr>
      <xdr:spPr>
        <a:xfrm>
          <a:off x="14541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85725</xdr:rowOff>
    </xdr:from>
    <xdr:to>
      <xdr:col>81</xdr:col>
      <xdr:colOff>50800</xdr:colOff>
      <xdr:row>35</xdr:row>
      <xdr:rowOff>104775</xdr:rowOff>
    </xdr:to>
    <xdr:cxnSp macro="">
      <xdr:nvCxnSpPr>
        <xdr:cNvPr id="446" name="直線コネクタ 445"/>
        <xdr:cNvCxnSpPr/>
      </xdr:nvCxnSpPr>
      <xdr:spPr>
        <a:xfrm>
          <a:off x="14592300" y="6086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156845</xdr:rowOff>
    </xdr:from>
    <xdr:to>
      <xdr:col>72</xdr:col>
      <xdr:colOff>38100</xdr:colOff>
      <xdr:row>35</xdr:row>
      <xdr:rowOff>86995</xdr:rowOff>
    </xdr:to>
    <xdr:sp macro="" textlink="">
      <xdr:nvSpPr>
        <xdr:cNvPr id="447" name="楕円 446"/>
        <xdr:cNvSpPr/>
      </xdr:nvSpPr>
      <xdr:spPr>
        <a:xfrm>
          <a:off x="13652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36195</xdr:rowOff>
    </xdr:from>
    <xdr:to>
      <xdr:col>76</xdr:col>
      <xdr:colOff>114300</xdr:colOff>
      <xdr:row>35</xdr:row>
      <xdr:rowOff>85725</xdr:rowOff>
    </xdr:to>
    <xdr:cxnSp macro="">
      <xdr:nvCxnSpPr>
        <xdr:cNvPr id="448" name="直線コネクタ 447"/>
        <xdr:cNvCxnSpPr/>
      </xdr:nvCxnSpPr>
      <xdr:spPr>
        <a:xfrm>
          <a:off x="13703300" y="60369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105410</xdr:rowOff>
    </xdr:from>
    <xdr:to>
      <xdr:col>67</xdr:col>
      <xdr:colOff>101600</xdr:colOff>
      <xdr:row>35</xdr:row>
      <xdr:rowOff>35560</xdr:rowOff>
    </xdr:to>
    <xdr:sp macro="" textlink="">
      <xdr:nvSpPr>
        <xdr:cNvPr id="449" name="楕円 448"/>
        <xdr:cNvSpPr/>
      </xdr:nvSpPr>
      <xdr:spPr>
        <a:xfrm>
          <a:off x="12763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156210</xdr:rowOff>
    </xdr:from>
    <xdr:to>
      <xdr:col>71</xdr:col>
      <xdr:colOff>177800</xdr:colOff>
      <xdr:row>35</xdr:row>
      <xdr:rowOff>36195</xdr:rowOff>
    </xdr:to>
    <xdr:cxnSp macro="">
      <xdr:nvCxnSpPr>
        <xdr:cNvPr id="450" name="直線コネクタ 449"/>
        <xdr:cNvCxnSpPr/>
      </xdr:nvCxnSpPr>
      <xdr:spPr>
        <a:xfrm>
          <a:off x="12814300" y="5985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51"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53"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454"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455" name="n_1mainValue【一般廃棄物処理施設】&#10;有形固定資産減価償却率"/>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153052</xdr:rowOff>
    </xdr:from>
    <xdr:ext cx="405111" cy="259045"/>
    <xdr:sp macro="" textlink="">
      <xdr:nvSpPr>
        <xdr:cNvPr id="456" name="n_2mainValue【一般廃棄物処理施設】&#10;有形固定資産減価償却率"/>
        <xdr:cNvSpPr txBox="1"/>
      </xdr:nvSpPr>
      <xdr:spPr>
        <a:xfrm>
          <a:off x="14389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103522</xdr:rowOff>
    </xdr:from>
    <xdr:ext cx="405111" cy="259045"/>
    <xdr:sp macro="" textlink="">
      <xdr:nvSpPr>
        <xdr:cNvPr id="457" name="n_3mainValue【一般廃棄物処理施設】&#10;有形固定資産減価償却率"/>
        <xdr:cNvSpPr txBox="1"/>
      </xdr:nvSpPr>
      <xdr:spPr>
        <a:xfrm>
          <a:off x="1350074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52087</xdr:rowOff>
    </xdr:from>
    <xdr:ext cx="405111" cy="259045"/>
    <xdr:sp macro="" textlink="">
      <xdr:nvSpPr>
        <xdr:cNvPr id="458" name="n_4mainValue【一般廃棄物処理施設】&#10;有形固定資産減価償却率"/>
        <xdr:cNvSpPr txBox="1"/>
      </xdr:nvSpPr>
      <xdr:spPr>
        <a:xfrm>
          <a:off x="12611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84" name="直線コネクタ 4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86" name="直線コネクタ 4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88" name="直線コネクタ 4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89"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90" name="フローチャート: 判断 4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91" name="フローチャート: 判断 4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92" name="フローチャート: 判断 4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93" name="フローチャート: 判断 4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94" name="フローチャート: 判断 4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58263</xdr:rowOff>
    </xdr:from>
    <xdr:to>
      <xdr:col>116</xdr:col>
      <xdr:colOff>114300</xdr:colOff>
      <xdr:row>36</xdr:row>
      <xdr:rowOff>159863</xdr:rowOff>
    </xdr:to>
    <xdr:sp macro="" textlink="">
      <xdr:nvSpPr>
        <xdr:cNvPr id="500" name="楕円 499"/>
        <xdr:cNvSpPr/>
      </xdr:nvSpPr>
      <xdr:spPr>
        <a:xfrm>
          <a:off x="22110700" y="62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81140</xdr:rowOff>
    </xdr:from>
    <xdr:ext cx="599010" cy="259045"/>
    <xdr:sp macro="" textlink="">
      <xdr:nvSpPr>
        <xdr:cNvPr id="501" name="【一般廃棄物処理施設】&#10;一人当たり有形固定資産（償却資産）額該当値テキスト"/>
        <xdr:cNvSpPr txBox="1"/>
      </xdr:nvSpPr>
      <xdr:spPr>
        <a:xfrm>
          <a:off x="22199600" y="608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81381</xdr:rowOff>
    </xdr:from>
    <xdr:to>
      <xdr:col>112</xdr:col>
      <xdr:colOff>38100</xdr:colOff>
      <xdr:row>37</xdr:row>
      <xdr:rowOff>11531</xdr:rowOff>
    </xdr:to>
    <xdr:sp macro="" textlink="">
      <xdr:nvSpPr>
        <xdr:cNvPr id="502" name="楕円 501"/>
        <xdr:cNvSpPr/>
      </xdr:nvSpPr>
      <xdr:spPr>
        <a:xfrm>
          <a:off x="21272500" y="62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109063</xdr:rowOff>
    </xdr:from>
    <xdr:to>
      <xdr:col>116</xdr:col>
      <xdr:colOff>63500</xdr:colOff>
      <xdr:row>36</xdr:row>
      <xdr:rowOff>132181</xdr:rowOff>
    </xdr:to>
    <xdr:cxnSp macro="">
      <xdr:nvCxnSpPr>
        <xdr:cNvPr id="503" name="直線コネクタ 502"/>
        <xdr:cNvCxnSpPr/>
      </xdr:nvCxnSpPr>
      <xdr:spPr>
        <a:xfrm flipV="1">
          <a:off x="21323300" y="6281263"/>
          <a:ext cx="8382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15224</xdr:rowOff>
    </xdr:from>
    <xdr:to>
      <xdr:col>107</xdr:col>
      <xdr:colOff>101600</xdr:colOff>
      <xdr:row>37</xdr:row>
      <xdr:rowOff>116824</xdr:rowOff>
    </xdr:to>
    <xdr:sp macro="" textlink="">
      <xdr:nvSpPr>
        <xdr:cNvPr id="504" name="楕円 503"/>
        <xdr:cNvSpPr/>
      </xdr:nvSpPr>
      <xdr:spPr>
        <a:xfrm>
          <a:off x="20383500" y="63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132181</xdr:rowOff>
    </xdr:from>
    <xdr:to>
      <xdr:col>111</xdr:col>
      <xdr:colOff>177800</xdr:colOff>
      <xdr:row>37</xdr:row>
      <xdr:rowOff>66024</xdr:rowOff>
    </xdr:to>
    <xdr:cxnSp macro="">
      <xdr:nvCxnSpPr>
        <xdr:cNvPr id="505" name="直線コネクタ 504"/>
        <xdr:cNvCxnSpPr/>
      </xdr:nvCxnSpPr>
      <xdr:spPr>
        <a:xfrm flipV="1">
          <a:off x="20434300" y="6304381"/>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30530</xdr:rowOff>
    </xdr:from>
    <xdr:to>
      <xdr:col>102</xdr:col>
      <xdr:colOff>165100</xdr:colOff>
      <xdr:row>37</xdr:row>
      <xdr:rowOff>132130</xdr:rowOff>
    </xdr:to>
    <xdr:sp macro="" textlink="">
      <xdr:nvSpPr>
        <xdr:cNvPr id="506" name="楕円 505"/>
        <xdr:cNvSpPr/>
      </xdr:nvSpPr>
      <xdr:spPr>
        <a:xfrm>
          <a:off x="19494500" y="63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66024</xdr:rowOff>
    </xdr:from>
    <xdr:to>
      <xdr:col>107</xdr:col>
      <xdr:colOff>50800</xdr:colOff>
      <xdr:row>37</xdr:row>
      <xdr:rowOff>81330</xdr:rowOff>
    </xdr:to>
    <xdr:cxnSp macro="">
      <xdr:nvCxnSpPr>
        <xdr:cNvPr id="507" name="直線コネクタ 506"/>
        <xdr:cNvCxnSpPr/>
      </xdr:nvCxnSpPr>
      <xdr:spPr>
        <a:xfrm flipV="1">
          <a:off x="19545300" y="6409674"/>
          <a:ext cx="889000" cy="1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46075</xdr:rowOff>
    </xdr:from>
    <xdr:to>
      <xdr:col>98</xdr:col>
      <xdr:colOff>38100</xdr:colOff>
      <xdr:row>37</xdr:row>
      <xdr:rowOff>147675</xdr:rowOff>
    </xdr:to>
    <xdr:sp macro="" textlink="">
      <xdr:nvSpPr>
        <xdr:cNvPr id="508" name="楕円 507"/>
        <xdr:cNvSpPr/>
      </xdr:nvSpPr>
      <xdr:spPr>
        <a:xfrm>
          <a:off x="18605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81330</xdr:rowOff>
    </xdr:from>
    <xdr:to>
      <xdr:col>102</xdr:col>
      <xdr:colOff>114300</xdr:colOff>
      <xdr:row>37</xdr:row>
      <xdr:rowOff>96875</xdr:rowOff>
    </xdr:to>
    <xdr:cxnSp macro="">
      <xdr:nvCxnSpPr>
        <xdr:cNvPr id="509" name="直線コネクタ 508"/>
        <xdr:cNvCxnSpPr/>
      </xdr:nvCxnSpPr>
      <xdr:spPr>
        <a:xfrm flipV="1">
          <a:off x="18656300" y="64249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1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12"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88811</xdr:rowOff>
    </xdr:from>
    <xdr:ext cx="534377" cy="259045"/>
    <xdr:sp macro="" textlink="">
      <xdr:nvSpPr>
        <xdr:cNvPr id="513" name="n_4aveValue【一般廃棄物処理施設】&#10;一人当たり有形固定資産（償却資産）額"/>
        <xdr:cNvSpPr txBox="1"/>
      </xdr:nvSpPr>
      <xdr:spPr>
        <a:xfrm>
          <a:off x="18389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28058</xdr:rowOff>
    </xdr:from>
    <xdr:ext cx="599010" cy="259045"/>
    <xdr:sp macro="" textlink="">
      <xdr:nvSpPr>
        <xdr:cNvPr id="514" name="n_1mainValue【一般廃棄物処理施設】&#10;一人当たり有形固定資産（償却資産）額"/>
        <xdr:cNvSpPr txBox="1"/>
      </xdr:nvSpPr>
      <xdr:spPr>
        <a:xfrm>
          <a:off x="21011095" y="60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133351</xdr:rowOff>
    </xdr:from>
    <xdr:ext cx="599010" cy="259045"/>
    <xdr:sp macro="" textlink="">
      <xdr:nvSpPr>
        <xdr:cNvPr id="515" name="n_2mainValue【一般廃棄物処理施設】&#10;一人当たり有形固定資産（償却資産）額"/>
        <xdr:cNvSpPr txBox="1"/>
      </xdr:nvSpPr>
      <xdr:spPr>
        <a:xfrm>
          <a:off x="20134795" y="613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148657</xdr:rowOff>
    </xdr:from>
    <xdr:ext cx="599010" cy="259045"/>
    <xdr:sp macro="" textlink="">
      <xdr:nvSpPr>
        <xdr:cNvPr id="516" name="n_3mainValue【一般廃棄物処理施設】&#10;一人当たり有形固定資産（償却資産）額"/>
        <xdr:cNvSpPr txBox="1"/>
      </xdr:nvSpPr>
      <xdr:spPr>
        <a:xfrm>
          <a:off x="19245795" y="61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164202</xdr:rowOff>
    </xdr:from>
    <xdr:ext cx="599010" cy="259045"/>
    <xdr:sp macro="" textlink="">
      <xdr:nvSpPr>
        <xdr:cNvPr id="517" name="n_4mainValue【一般廃棄物処理施設】&#10;一人当たり有形固定資産（償却資産）額"/>
        <xdr:cNvSpPr txBox="1"/>
      </xdr:nvSpPr>
      <xdr:spPr>
        <a:xfrm>
          <a:off x="18356795" y="61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9" name="直線コネクタ 5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0" name="テキスト ボックス 5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1" name="直線コネクタ 5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2" name="テキスト ボックス 5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3" name="直線コネクタ 5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4" name="テキスト ボックス 5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5" name="直線コネクタ 5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6" name="テキスト ボックス 5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7" name="直線コネクタ 5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8" name="テキスト ボックス 5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9" name="直線コネクタ 5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0" name="テキスト ボックス 5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3" name="直線コネクタ 5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5" name="直線コネクタ 5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7" name="直線コネクタ 5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4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49" name="フローチャート: 判断 5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50" name="フローチャート: 判断 5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1" name="フローチャート: 判断 5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2" name="フローチャート: 判断 5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3" name="フローチャート: 判断 55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4" name="テキスト ボックス 5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5" name="テキスト ボックス 5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6" name="テキスト ボックス 5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7" name="テキスト ボックス 5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8" name="テキスト ボックス 5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559" name="楕円 558"/>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560" name="【保健センター・保健所】&#10;有形固定資産減価償却率該当値テキスト"/>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61" name="楕円 560"/>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130628</xdr:rowOff>
    </xdr:to>
    <xdr:cxnSp macro="">
      <xdr:nvCxnSpPr>
        <xdr:cNvPr id="562" name="直線コネクタ 561"/>
        <xdr:cNvCxnSpPr/>
      </xdr:nvCxnSpPr>
      <xdr:spPr>
        <a:xfrm>
          <a:off x="15481300" y="1038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63" name="楕円 562"/>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97972</xdr:rowOff>
    </xdr:to>
    <xdr:cxnSp macro="">
      <xdr:nvCxnSpPr>
        <xdr:cNvPr id="564" name="直線コネクタ 563"/>
        <xdr:cNvCxnSpPr/>
      </xdr:nvCxnSpPr>
      <xdr:spPr>
        <a:xfrm>
          <a:off x="14592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65" name="楕円 564"/>
        <xdr:cNvSpPr/>
      </xdr:nvSpPr>
      <xdr:spPr>
        <a:xfrm>
          <a:off x="1365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164919</xdr:rowOff>
    </xdr:from>
    <xdr:to>
      <xdr:col>76</xdr:col>
      <xdr:colOff>114300</xdr:colOff>
      <xdr:row>60</xdr:row>
      <xdr:rowOff>65315</xdr:rowOff>
    </xdr:to>
    <xdr:cxnSp macro="">
      <xdr:nvCxnSpPr>
        <xdr:cNvPr id="566" name="直線コネクタ 565"/>
        <xdr:cNvCxnSpPr/>
      </xdr:nvCxnSpPr>
      <xdr:spPr>
        <a:xfrm>
          <a:off x="13703300" y="102804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76563</xdr:rowOff>
    </xdr:from>
    <xdr:to>
      <xdr:col>67</xdr:col>
      <xdr:colOff>101600</xdr:colOff>
      <xdr:row>60</xdr:row>
      <xdr:rowOff>6713</xdr:rowOff>
    </xdr:to>
    <xdr:sp macro="" textlink="">
      <xdr:nvSpPr>
        <xdr:cNvPr id="567" name="楕円 566"/>
        <xdr:cNvSpPr/>
      </xdr:nvSpPr>
      <xdr:spPr>
        <a:xfrm>
          <a:off x="12763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127363</xdr:rowOff>
    </xdr:from>
    <xdr:to>
      <xdr:col>71</xdr:col>
      <xdr:colOff>177800</xdr:colOff>
      <xdr:row>59</xdr:row>
      <xdr:rowOff>164919</xdr:rowOff>
    </xdr:to>
    <xdr:cxnSp macro="">
      <xdr:nvCxnSpPr>
        <xdr:cNvPr id="568" name="直線コネクタ 567"/>
        <xdr:cNvCxnSpPr/>
      </xdr:nvCxnSpPr>
      <xdr:spPr>
        <a:xfrm>
          <a:off x="12814300" y="102429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69"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70"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1"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72"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73"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574" name="n_2main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75" name="n_3mainValue【保健センター・保健所】&#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576" name="n_4mainValue【保健センター・保健所】&#10;有形固定資産減価償却率"/>
        <xdr:cNvSpPr txBox="1"/>
      </xdr:nvSpPr>
      <xdr:spPr>
        <a:xfrm>
          <a:off x="12611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0" name="直線コネクタ 599"/>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1"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2" name="直線コネクタ 601"/>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3"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4" name="直線コネクタ 603"/>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5"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6" name="フローチャート: 判断 605"/>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7" name="フローチャート: 判断 606"/>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08" name="フローチャート: 判断 607"/>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9" name="フローチャート: 判断 608"/>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0" name="フローチャート: 判断 609"/>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71120</xdr:rowOff>
    </xdr:from>
    <xdr:to>
      <xdr:col>116</xdr:col>
      <xdr:colOff>114300</xdr:colOff>
      <xdr:row>58</xdr:row>
      <xdr:rowOff>1270</xdr:rowOff>
    </xdr:to>
    <xdr:sp macro="" textlink="">
      <xdr:nvSpPr>
        <xdr:cNvPr id="616" name="楕円 615"/>
        <xdr:cNvSpPr/>
      </xdr:nvSpPr>
      <xdr:spPr>
        <a:xfrm>
          <a:off x="22110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93997</xdr:rowOff>
    </xdr:from>
    <xdr:ext cx="469744" cy="259045"/>
    <xdr:sp macro="" textlink="">
      <xdr:nvSpPr>
        <xdr:cNvPr id="617" name="【保健センター・保健所】&#10;一人当たり面積該当値テキスト"/>
        <xdr:cNvSpPr txBox="1"/>
      </xdr:nvSpPr>
      <xdr:spPr>
        <a:xfrm>
          <a:off x="22199600"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93980</xdr:rowOff>
    </xdr:from>
    <xdr:to>
      <xdr:col>112</xdr:col>
      <xdr:colOff>38100</xdr:colOff>
      <xdr:row>58</xdr:row>
      <xdr:rowOff>24130</xdr:rowOff>
    </xdr:to>
    <xdr:sp macro="" textlink="">
      <xdr:nvSpPr>
        <xdr:cNvPr id="618" name="楕円 617"/>
        <xdr:cNvSpPr/>
      </xdr:nvSpPr>
      <xdr:spPr>
        <a:xfrm>
          <a:off x="2127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121920</xdr:rowOff>
    </xdr:from>
    <xdr:to>
      <xdr:col>116</xdr:col>
      <xdr:colOff>63500</xdr:colOff>
      <xdr:row>57</xdr:row>
      <xdr:rowOff>144780</xdr:rowOff>
    </xdr:to>
    <xdr:cxnSp macro="">
      <xdr:nvCxnSpPr>
        <xdr:cNvPr id="619" name="直線コネクタ 618"/>
        <xdr:cNvCxnSpPr/>
      </xdr:nvCxnSpPr>
      <xdr:spPr>
        <a:xfrm flipV="1">
          <a:off x="21323300" y="98945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113030</xdr:rowOff>
    </xdr:from>
    <xdr:to>
      <xdr:col>107</xdr:col>
      <xdr:colOff>101600</xdr:colOff>
      <xdr:row>58</xdr:row>
      <xdr:rowOff>43180</xdr:rowOff>
    </xdr:to>
    <xdr:sp macro="" textlink="">
      <xdr:nvSpPr>
        <xdr:cNvPr id="620" name="楕円 619"/>
        <xdr:cNvSpPr/>
      </xdr:nvSpPr>
      <xdr:spPr>
        <a:xfrm>
          <a:off x="2038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144780</xdr:rowOff>
    </xdr:from>
    <xdr:to>
      <xdr:col>111</xdr:col>
      <xdr:colOff>177800</xdr:colOff>
      <xdr:row>57</xdr:row>
      <xdr:rowOff>163830</xdr:rowOff>
    </xdr:to>
    <xdr:cxnSp macro="">
      <xdr:nvCxnSpPr>
        <xdr:cNvPr id="621" name="直線コネクタ 620"/>
        <xdr:cNvCxnSpPr/>
      </xdr:nvCxnSpPr>
      <xdr:spPr>
        <a:xfrm flipV="1">
          <a:off x="20434300" y="9917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132080</xdr:rowOff>
    </xdr:from>
    <xdr:to>
      <xdr:col>102</xdr:col>
      <xdr:colOff>165100</xdr:colOff>
      <xdr:row>58</xdr:row>
      <xdr:rowOff>62230</xdr:rowOff>
    </xdr:to>
    <xdr:sp macro="" textlink="">
      <xdr:nvSpPr>
        <xdr:cNvPr id="622" name="楕円 621"/>
        <xdr:cNvSpPr/>
      </xdr:nvSpPr>
      <xdr:spPr>
        <a:xfrm>
          <a:off x="19494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163830</xdr:rowOff>
    </xdr:from>
    <xdr:to>
      <xdr:col>107</xdr:col>
      <xdr:colOff>50800</xdr:colOff>
      <xdr:row>58</xdr:row>
      <xdr:rowOff>11430</xdr:rowOff>
    </xdr:to>
    <xdr:cxnSp macro="">
      <xdr:nvCxnSpPr>
        <xdr:cNvPr id="623" name="直線コネクタ 622"/>
        <xdr:cNvCxnSpPr/>
      </xdr:nvCxnSpPr>
      <xdr:spPr>
        <a:xfrm flipV="1">
          <a:off x="19545300" y="9936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151130</xdr:rowOff>
    </xdr:from>
    <xdr:to>
      <xdr:col>98</xdr:col>
      <xdr:colOff>38100</xdr:colOff>
      <xdr:row>58</xdr:row>
      <xdr:rowOff>81280</xdr:rowOff>
    </xdr:to>
    <xdr:sp macro="" textlink="">
      <xdr:nvSpPr>
        <xdr:cNvPr id="624" name="楕円 623"/>
        <xdr:cNvSpPr/>
      </xdr:nvSpPr>
      <xdr:spPr>
        <a:xfrm>
          <a:off x="18605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11430</xdr:rowOff>
    </xdr:from>
    <xdr:to>
      <xdr:col>102</xdr:col>
      <xdr:colOff>114300</xdr:colOff>
      <xdr:row>58</xdr:row>
      <xdr:rowOff>30480</xdr:rowOff>
    </xdr:to>
    <xdr:cxnSp macro="">
      <xdr:nvCxnSpPr>
        <xdr:cNvPr id="625" name="直線コネクタ 624"/>
        <xdr:cNvCxnSpPr/>
      </xdr:nvCxnSpPr>
      <xdr:spPr>
        <a:xfrm flipV="1">
          <a:off x="18656300" y="9955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26"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7"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8" name="n_3ave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9"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40657</xdr:rowOff>
    </xdr:from>
    <xdr:ext cx="469744" cy="259045"/>
    <xdr:sp macro="" textlink="">
      <xdr:nvSpPr>
        <xdr:cNvPr id="630" name="n_1mainValue【保健センター・保健所】&#10;一人当たり面積"/>
        <xdr:cNvSpPr txBox="1"/>
      </xdr:nvSpPr>
      <xdr:spPr>
        <a:xfrm>
          <a:off x="210757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59707</xdr:rowOff>
    </xdr:from>
    <xdr:ext cx="469744" cy="259045"/>
    <xdr:sp macro="" textlink="">
      <xdr:nvSpPr>
        <xdr:cNvPr id="631" name="n_2mainValue【保健センター・保健所】&#10;一人当たり面積"/>
        <xdr:cNvSpPr txBox="1"/>
      </xdr:nvSpPr>
      <xdr:spPr>
        <a:xfrm>
          <a:off x="20199427" y="96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78757</xdr:rowOff>
    </xdr:from>
    <xdr:ext cx="469744" cy="259045"/>
    <xdr:sp macro="" textlink="">
      <xdr:nvSpPr>
        <xdr:cNvPr id="632" name="n_3mainValue【保健センター・保健所】&#10;一人当たり面積"/>
        <xdr:cNvSpPr txBox="1"/>
      </xdr:nvSpPr>
      <xdr:spPr>
        <a:xfrm>
          <a:off x="1931042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97807</xdr:rowOff>
    </xdr:from>
    <xdr:ext cx="469744" cy="259045"/>
    <xdr:sp macro="" textlink="">
      <xdr:nvSpPr>
        <xdr:cNvPr id="633" name="n_4mainValue【保健センター・保健所】&#10;一人当たり面積"/>
        <xdr:cNvSpPr txBox="1"/>
      </xdr:nvSpPr>
      <xdr:spPr>
        <a:xfrm>
          <a:off x="18421427"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6" name="テキスト ボックス 6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8" name="テキスト ボックス 6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0" name="テキスト ボックス 6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2" name="テキスト ボックス 6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4" name="テキスト ボックス 6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6" name="テキスト ボックス 6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8" name="直線コネクタ 657"/>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9"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0" name="直線コネクタ 659"/>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1"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2" name="直線コネクタ 661"/>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3"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4" name="フローチャート: 判断 66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5" name="フローチャート: 判断 664"/>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6" name="フローチャート: 判断 665"/>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7" name="フローチャート: 判断 666"/>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68" name="フローチャート: 判断 667"/>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74" name="楕円 673"/>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75" name="【消防施設】&#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676" name="楕円 675"/>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129539</xdr:rowOff>
    </xdr:to>
    <xdr:cxnSp macro="">
      <xdr:nvCxnSpPr>
        <xdr:cNvPr id="677" name="直線コネクタ 676"/>
        <xdr:cNvCxnSpPr/>
      </xdr:nvCxnSpPr>
      <xdr:spPr>
        <a:xfrm>
          <a:off x="15481300" y="14314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160655</xdr:rowOff>
    </xdr:from>
    <xdr:to>
      <xdr:col>76</xdr:col>
      <xdr:colOff>165100</xdr:colOff>
      <xdr:row>83</xdr:row>
      <xdr:rowOff>90805</xdr:rowOff>
    </xdr:to>
    <xdr:sp macro="" textlink="">
      <xdr:nvSpPr>
        <xdr:cNvPr id="678" name="楕円 677"/>
        <xdr:cNvSpPr/>
      </xdr:nvSpPr>
      <xdr:spPr>
        <a:xfrm>
          <a:off x="14541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40005</xdr:rowOff>
    </xdr:from>
    <xdr:to>
      <xdr:col>81</xdr:col>
      <xdr:colOff>50800</xdr:colOff>
      <xdr:row>83</xdr:row>
      <xdr:rowOff>83820</xdr:rowOff>
    </xdr:to>
    <xdr:cxnSp macro="">
      <xdr:nvCxnSpPr>
        <xdr:cNvPr id="679" name="直線コネクタ 678"/>
        <xdr:cNvCxnSpPr/>
      </xdr:nvCxnSpPr>
      <xdr:spPr>
        <a:xfrm>
          <a:off x="14592300" y="1427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118745</xdr:rowOff>
    </xdr:from>
    <xdr:to>
      <xdr:col>72</xdr:col>
      <xdr:colOff>38100</xdr:colOff>
      <xdr:row>83</xdr:row>
      <xdr:rowOff>48895</xdr:rowOff>
    </xdr:to>
    <xdr:sp macro="" textlink="">
      <xdr:nvSpPr>
        <xdr:cNvPr id="680" name="楕円 679"/>
        <xdr:cNvSpPr/>
      </xdr:nvSpPr>
      <xdr:spPr>
        <a:xfrm>
          <a:off x="1365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40005</xdr:rowOff>
    </xdr:to>
    <xdr:cxnSp macro="">
      <xdr:nvCxnSpPr>
        <xdr:cNvPr id="681" name="直線コネクタ 680"/>
        <xdr:cNvCxnSpPr/>
      </xdr:nvCxnSpPr>
      <xdr:spPr>
        <a:xfrm>
          <a:off x="13703300" y="14228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97789</xdr:rowOff>
    </xdr:from>
    <xdr:to>
      <xdr:col>67</xdr:col>
      <xdr:colOff>101600</xdr:colOff>
      <xdr:row>83</xdr:row>
      <xdr:rowOff>27939</xdr:rowOff>
    </xdr:to>
    <xdr:sp macro="" textlink="">
      <xdr:nvSpPr>
        <xdr:cNvPr id="682" name="楕円 681"/>
        <xdr:cNvSpPr/>
      </xdr:nvSpPr>
      <xdr:spPr>
        <a:xfrm>
          <a:off x="12763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148589</xdr:rowOff>
    </xdr:from>
    <xdr:to>
      <xdr:col>71</xdr:col>
      <xdr:colOff>177800</xdr:colOff>
      <xdr:row>82</xdr:row>
      <xdr:rowOff>169545</xdr:rowOff>
    </xdr:to>
    <xdr:cxnSp macro="">
      <xdr:nvCxnSpPr>
        <xdr:cNvPr id="683" name="直線コネクタ 682"/>
        <xdr:cNvCxnSpPr/>
      </xdr:nvCxnSpPr>
      <xdr:spPr>
        <a:xfrm>
          <a:off x="12814300" y="142074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4"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85"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686"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87"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688" name="n_1mainValue【消防施設】&#10;有形固定資産減価償却率"/>
        <xdr:cNvSpPr txBox="1"/>
      </xdr:nvSpPr>
      <xdr:spPr>
        <a:xfrm>
          <a:off x="15266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81932</xdr:rowOff>
    </xdr:from>
    <xdr:ext cx="405111" cy="259045"/>
    <xdr:sp macro="" textlink="">
      <xdr:nvSpPr>
        <xdr:cNvPr id="689" name="n_2mainValue【消防施設】&#10;有形固定資産減価償却率"/>
        <xdr:cNvSpPr txBox="1"/>
      </xdr:nvSpPr>
      <xdr:spPr>
        <a:xfrm>
          <a:off x="14389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40022</xdr:rowOff>
    </xdr:from>
    <xdr:ext cx="405111" cy="259045"/>
    <xdr:sp macro="" textlink="">
      <xdr:nvSpPr>
        <xdr:cNvPr id="690" name="n_3mainValue【消防施設】&#10;有形固定資産減価償却率"/>
        <xdr:cNvSpPr txBox="1"/>
      </xdr:nvSpPr>
      <xdr:spPr>
        <a:xfrm>
          <a:off x="13500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19066</xdr:rowOff>
    </xdr:from>
    <xdr:ext cx="405111" cy="259045"/>
    <xdr:sp macro="" textlink="">
      <xdr:nvSpPr>
        <xdr:cNvPr id="691" name="n_4mainValue【消防施設】&#10;有形固定資産減価償却率"/>
        <xdr:cNvSpPr txBox="1"/>
      </xdr:nvSpPr>
      <xdr:spPr>
        <a:xfrm>
          <a:off x="12611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5" name="直線コネクタ 714"/>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7" name="直線コネクタ 7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8"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9" name="直線コネクタ 718"/>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2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1" name="フローチャート: 判断 7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2" name="フローチャート: 判断 721"/>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3" name="フローチャート: 判断 722"/>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4" name="フローチャート: 判断 723"/>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5" name="フローチャート: 判断 724"/>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39370</xdr:rowOff>
    </xdr:from>
    <xdr:to>
      <xdr:col>116</xdr:col>
      <xdr:colOff>114300</xdr:colOff>
      <xdr:row>84</xdr:row>
      <xdr:rowOff>140970</xdr:rowOff>
    </xdr:to>
    <xdr:sp macro="" textlink="">
      <xdr:nvSpPr>
        <xdr:cNvPr id="731" name="楕円 730"/>
        <xdr:cNvSpPr/>
      </xdr:nvSpPr>
      <xdr:spPr>
        <a:xfrm>
          <a:off x="221107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62247</xdr:rowOff>
    </xdr:from>
    <xdr:ext cx="469744" cy="259045"/>
    <xdr:sp macro="" textlink="">
      <xdr:nvSpPr>
        <xdr:cNvPr id="732" name="【消防施設】&#10;一人当たり面積該当値テキスト"/>
        <xdr:cNvSpPr txBox="1"/>
      </xdr:nvSpPr>
      <xdr:spPr>
        <a:xfrm>
          <a:off x="22199600" y="142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41911</xdr:rowOff>
    </xdr:from>
    <xdr:to>
      <xdr:col>112</xdr:col>
      <xdr:colOff>38100</xdr:colOff>
      <xdr:row>84</xdr:row>
      <xdr:rowOff>143511</xdr:rowOff>
    </xdr:to>
    <xdr:sp macro="" textlink="">
      <xdr:nvSpPr>
        <xdr:cNvPr id="733" name="楕円 732"/>
        <xdr:cNvSpPr/>
      </xdr:nvSpPr>
      <xdr:spPr>
        <a:xfrm>
          <a:off x="21272500" y="144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90170</xdr:rowOff>
    </xdr:from>
    <xdr:to>
      <xdr:col>116</xdr:col>
      <xdr:colOff>63500</xdr:colOff>
      <xdr:row>84</xdr:row>
      <xdr:rowOff>92711</xdr:rowOff>
    </xdr:to>
    <xdr:cxnSp macro="">
      <xdr:nvCxnSpPr>
        <xdr:cNvPr id="734" name="直線コネクタ 733"/>
        <xdr:cNvCxnSpPr/>
      </xdr:nvCxnSpPr>
      <xdr:spPr>
        <a:xfrm flipV="1">
          <a:off x="21323300" y="14491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48261</xdr:rowOff>
    </xdr:from>
    <xdr:to>
      <xdr:col>107</xdr:col>
      <xdr:colOff>101600</xdr:colOff>
      <xdr:row>84</xdr:row>
      <xdr:rowOff>149861</xdr:rowOff>
    </xdr:to>
    <xdr:sp macro="" textlink="">
      <xdr:nvSpPr>
        <xdr:cNvPr id="735" name="楕円 734"/>
        <xdr:cNvSpPr/>
      </xdr:nvSpPr>
      <xdr:spPr>
        <a:xfrm>
          <a:off x="2038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92711</xdr:rowOff>
    </xdr:from>
    <xdr:to>
      <xdr:col>111</xdr:col>
      <xdr:colOff>177800</xdr:colOff>
      <xdr:row>84</xdr:row>
      <xdr:rowOff>99061</xdr:rowOff>
    </xdr:to>
    <xdr:cxnSp macro="">
      <xdr:nvCxnSpPr>
        <xdr:cNvPr id="736" name="直線コネクタ 735"/>
        <xdr:cNvCxnSpPr/>
      </xdr:nvCxnSpPr>
      <xdr:spPr>
        <a:xfrm flipV="1">
          <a:off x="20434300" y="144945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54611</xdr:rowOff>
    </xdr:from>
    <xdr:to>
      <xdr:col>102</xdr:col>
      <xdr:colOff>165100</xdr:colOff>
      <xdr:row>84</xdr:row>
      <xdr:rowOff>156211</xdr:rowOff>
    </xdr:to>
    <xdr:sp macro="" textlink="">
      <xdr:nvSpPr>
        <xdr:cNvPr id="737" name="楕円 736"/>
        <xdr:cNvSpPr/>
      </xdr:nvSpPr>
      <xdr:spPr>
        <a:xfrm>
          <a:off x="194945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99061</xdr:rowOff>
    </xdr:from>
    <xdr:to>
      <xdr:col>107</xdr:col>
      <xdr:colOff>50800</xdr:colOff>
      <xdr:row>84</xdr:row>
      <xdr:rowOff>105411</xdr:rowOff>
    </xdr:to>
    <xdr:cxnSp macro="">
      <xdr:nvCxnSpPr>
        <xdr:cNvPr id="738" name="直線コネクタ 737"/>
        <xdr:cNvCxnSpPr/>
      </xdr:nvCxnSpPr>
      <xdr:spPr>
        <a:xfrm flipV="1">
          <a:off x="19545300" y="145008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59689</xdr:rowOff>
    </xdr:from>
    <xdr:to>
      <xdr:col>98</xdr:col>
      <xdr:colOff>38100</xdr:colOff>
      <xdr:row>84</xdr:row>
      <xdr:rowOff>161289</xdr:rowOff>
    </xdr:to>
    <xdr:sp macro="" textlink="">
      <xdr:nvSpPr>
        <xdr:cNvPr id="739" name="楕円 738"/>
        <xdr:cNvSpPr/>
      </xdr:nvSpPr>
      <xdr:spPr>
        <a:xfrm>
          <a:off x="18605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105411</xdr:rowOff>
    </xdr:from>
    <xdr:to>
      <xdr:col>102</xdr:col>
      <xdr:colOff>114300</xdr:colOff>
      <xdr:row>84</xdr:row>
      <xdr:rowOff>110489</xdr:rowOff>
    </xdr:to>
    <xdr:cxnSp macro="">
      <xdr:nvCxnSpPr>
        <xdr:cNvPr id="740" name="直線コネクタ 739"/>
        <xdr:cNvCxnSpPr/>
      </xdr:nvCxnSpPr>
      <xdr:spPr>
        <a:xfrm flipV="1">
          <a:off x="18656300" y="145072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741"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742"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3"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744" name="n_4aveValue【消防施設】&#10;一人当たり面積"/>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160038</xdr:rowOff>
    </xdr:from>
    <xdr:ext cx="469744" cy="259045"/>
    <xdr:sp macro="" textlink="">
      <xdr:nvSpPr>
        <xdr:cNvPr id="745" name="n_1mainValue【消防施設】&#10;一人当たり面積"/>
        <xdr:cNvSpPr txBox="1"/>
      </xdr:nvSpPr>
      <xdr:spPr>
        <a:xfrm>
          <a:off x="21075727" y="142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166388</xdr:rowOff>
    </xdr:from>
    <xdr:ext cx="469744" cy="259045"/>
    <xdr:sp macro="" textlink="">
      <xdr:nvSpPr>
        <xdr:cNvPr id="746" name="n_2mainValue【消防施設】&#10;一人当たり面積"/>
        <xdr:cNvSpPr txBox="1"/>
      </xdr:nvSpPr>
      <xdr:spPr>
        <a:xfrm>
          <a:off x="20199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1288</xdr:rowOff>
    </xdr:from>
    <xdr:ext cx="469744" cy="259045"/>
    <xdr:sp macro="" textlink="">
      <xdr:nvSpPr>
        <xdr:cNvPr id="747" name="n_3mainValue【消防施設】&#10;一人当たり面積"/>
        <xdr:cNvSpPr txBox="1"/>
      </xdr:nvSpPr>
      <xdr:spPr>
        <a:xfrm>
          <a:off x="19310427" y="142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6366</xdr:rowOff>
    </xdr:from>
    <xdr:ext cx="469744" cy="259045"/>
    <xdr:sp macro="" textlink="">
      <xdr:nvSpPr>
        <xdr:cNvPr id="748" name="n_4mainValue【消防施設】&#10;一人当たり面積"/>
        <xdr:cNvSpPr txBox="1"/>
      </xdr:nvSpPr>
      <xdr:spPr>
        <a:xfrm>
          <a:off x="18421427"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0" name="直線コネクタ 7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1" name="テキスト ボックス 7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2" name="直線コネクタ 7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3" name="テキスト ボックス 7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4" name="直線コネクタ 7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5" name="テキスト ボックス 7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6" name="直線コネクタ 7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7" name="テキスト ボックス 7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8" name="直線コネクタ 7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9" name="テキスト ボックス 7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0" name="直線コネクタ 7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1" name="テキスト ボックス 7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2" name="直線コネクタ 7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4" name="直線コネクタ 77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6" name="直線コネクタ 77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8" name="直線コネクタ 77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9"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0" name="フローチャート: 判断 77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1" name="フローチャート: 判断 78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2" name="フローチャート: 判断 78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3" name="フローチャート: 判断 78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4" name="フローチャート: 判断 783"/>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90" name="楕円 789"/>
        <xdr:cNvSpPr/>
      </xdr:nvSpPr>
      <xdr:spPr>
        <a:xfrm>
          <a:off x="16268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77306</xdr:rowOff>
    </xdr:from>
    <xdr:ext cx="405111" cy="259045"/>
    <xdr:sp macro="" textlink="">
      <xdr:nvSpPr>
        <xdr:cNvPr id="791" name="【庁舎】&#10;有形固定資産減価償却率該当値テキスト"/>
        <xdr:cNvSpPr txBox="1"/>
      </xdr:nvSpPr>
      <xdr:spPr>
        <a:xfrm>
          <a:off x="16357600"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69487</xdr:rowOff>
    </xdr:from>
    <xdr:to>
      <xdr:col>81</xdr:col>
      <xdr:colOff>101600</xdr:colOff>
      <xdr:row>104</xdr:row>
      <xdr:rowOff>171087</xdr:rowOff>
    </xdr:to>
    <xdr:sp macro="" textlink="">
      <xdr:nvSpPr>
        <xdr:cNvPr id="792" name="楕円 791"/>
        <xdr:cNvSpPr/>
      </xdr:nvSpPr>
      <xdr:spPr>
        <a:xfrm>
          <a:off x="15430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120287</xdr:rowOff>
    </xdr:from>
    <xdr:to>
      <xdr:col>85</xdr:col>
      <xdr:colOff>127000</xdr:colOff>
      <xdr:row>104</xdr:row>
      <xdr:rowOff>149679</xdr:rowOff>
    </xdr:to>
    <xdr:cxnSp macro="">
      <xdr:nvCxnSpPr>
        <xdr:cNvPr id="793" name="直線コネクタ 792"/>
        <xdr:cNvCxnSpPr/>
      </xdr:nvCxnSpPr>
      <xdr:spPr>
        <a:xfrm>
          <a:off x="15481300" y="1795108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94" name="楕円 793"/>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120287</xdr:rowOff>
    </xdr:to>
    <xdr:cxnSp macro="">
      <xdr:nvCxnSpPr>
        <xdr:cNvPr id="795" name="直線コネクタ 794"/>
        <xdr:cNvCxnSpPr/>
      </xdr:nvCxnSpPr>
      <xdr:spPr>
        <a:xfrm>
          <a:off x="14592300" y="179200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96" name="楕円 795"/>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89263</xdr:rowOff>
    </xdr:to>
    <xdr:cxnSp macro="">
      <xdr:nvCxnSpPr>
        <xdr:cNvPr id="797" name="直線コネクタ 796"/>
        <xdr:cNvCxnSpPr/>
      </xdr:nvCxnSpPr>
      <xdr:spPr>
        <a:xfrm>
          <a:off x="13703300" y="1791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165826</xdr:rowOff>
    </xdr:from>
    <xdr:to>
      <xdr:col>67</xdr:col>
      <xdr:colOff>101600</xdr:colOff>
      <xdr:row>104</xdr:row>
      <xdr:rowOff>95976</xdr:rowOff>
    </xdr:to>
    <xdr:sp macro="" textlink="">
      <xdr:nvSpPr>
        <xdr:cNvPr id="798" name="楕円 797"/>
        <xdr:cNvSpPr/>
      </xdr:nvSpPr>
      <xdr:spPr>
        <a:xfrm>
          <a:off x="12763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45176</xdr:rowOff>
    </xdr:from>
    <xdr:to>
      <xdr:col>71</xdr:col>
      <xdr:colOff>177800</xdr:colOff>
      <xdr:row>104</xdr:row>
      <xdr:rowOff>79466</xdr:rowOff>
    </xdr:to>
    <xdr:cxnSp macro="">
      <xdr:nvCxnSpPr>
        <xdr:cNvPr id="799" name="直線コネクタ 798"/>
        <xdr:cNvCxnSpPr/>
      </xdr:nvCxnSpPr>
      <xdr:spPr>
        <a:xfrm>
          <a:off x="12814300" y="1787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00"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01"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02"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03"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16164</xdr:rowOff>
    </xdr:from>
    <xdr:ext cx="405111" cy="259045"/>
    <xdr:sp macro="" textlink="">
      <xdr:nvSpPr>
        <xdr:cNvPr id="804" name="n_1mainValue【庁舎】&#10;有形固定資産減価償却率"/>
        <xdr:cNvSpPr txBox="1"/>
      </xdr:nvSpPr>
      <xdr:spPr>
        <a:xfrm>
          <a:off x="152660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05" name="n_2main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06"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112503</xdr:rowOff>
    </xdr:from>
    <xdr:ext cx="405111" cy="259045"/>
    <xdr:sp macro="" textlink="">
      <xdr:nvSpPr>
        <xdr:cNvPr id="807" name="n_4mainValue【庁舎】&#10;有形固定資産減価償却率"/>
        <xdr:cNvSpPr txBox="1"/>
      </xdr:nvSpPr>
      <xdr:spPr>
        <a:xfrm>
          <a:off x="12611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9" name="直線コネクタ 828"/>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0"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1" name="直線コネクタ 830"/>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2"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3" name="直線コネクタ 832"/>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34"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5" name="フローチャート: 判断 834"/>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6" name="フローチャート: 判断 835"/>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7" name="フローチャート: 判断 836"/>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8" name="フローチャート: 判断 837"/>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39" name="フローチャート: 判断 838"/>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116839</xdr:rowOff>
    </xdr:from>
    <xdr:to>
      <xdr:col>116</xdr:col>
      <xdr:colOff>114300</xdr:colOff>
      <xdr:row>100</xdr:row>
      <xdr:rowOff>46989</xdr:rowOff>
    </xdr:to>
    <xdr:sp macro="" textlink="">
      <xdr:nvSpPr>
        <xdr:cNvPr id="845" name="楕円 844"/>
        <xdr:cNvSpPr/>
      </xdr:nvSpPr>
      <xdr:spPr>
        <a:xfrm>
          <a:off x="22110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69866</xdr:rowOff>
    </xdr:from>
    <xdr:ext cx="469744" cy="259045"/>
    <xdr:sp macro="" textlink="">
      <xdr:nvSpPr>
        <xdr:cNvPr id="846" name="【庁舎】&#10;一人当たり面積該当値テキスト"/>
        <xdr:cNvSpPr txBox="1"/>
      </xdr:nvSpPr>
      <xdr:spPr>
        <a:xfrm>
          <a:off x="22199600" y="170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144272</xdr:rowOff>
    </xdr:from>
    <xdr:to>
      <xdr:col>112</xdr:col>
      <xdr:colOff>38100</xdr:colOff>
      <xdr:row>100</xdr:row>
      <xdr:rowOff>74422</xdr:rowOff>
    </xdr:to>
    <xdr:sp macro="" textlink="">
      <xdr:nvSpPr>
        <xdr:cNvPr id="847" name="楕円 846"/>
        <xdr:cNvSpPr/>
      </xdr:nvSpPr>
      <xdr:spPr>
        <a:xfrm>
          <a:off x="21272500" y="171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167639</xdr:rowOff>
    </xdr:from>
    <xdr:to>
      <xdr:col>116</xdr:col>
      <xdr:colOff>63500</xdr:colOff>
      <xdr:row>100</xdr:row>
      <xdr:rowOff>23622</xdr:rowOff>
    </xdr:to>
    <xdr:cxnSp macro="">
      <xdr:nvCxnSpPr>
        <xdr:cNvPr id="848" name="直線コネクタ 847"/>
        <xdr:cNvCxnSpPr/>
      </xdr:nvCxnSpPr>
      <xdr:spPr>
        <a:xfrm flipV="1">
          <a:off x="21323300" y="1714118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7113</xdr:rowOff>
    </xdr:from>
    <xdr:to>
      <xdr:col>107</xdr:col>
      <xdr:colOff>101600</xdr:colOff>
      <xdr:row>100</xdr:row>
      <xdr:rowOff>108713</xdr:rowOff>
    </xdr:to>
    <xdr:sp macro="" textlink="">
      <xdr:nvSpPr>
        <xdr:cNvPr id="849" name="楕円 848"/>
        <xdr:cNvSpPr/>
      </xdr:nvSpPr>
      <xdr:spPr>
        <a:xfrm>
          <a:off x="20383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23622</xdr:rowOff>
    </xdr:from>
    <xdr:to>
      <xdr:col>111</xdr:col>
      <xdr:colOff>177800</xdr:colOff>
      <xdr:row>100</xdr:row>
      <xdr:rowOff>57913</xdr:rowOff>
    </xdr:to>
    <xdr:cxnSp macro="">
      <xdr:nvCxnSpPr>
        <xdr:cNvPr id="850" name="直線コネクタ 849"/>
        <xdr:cNvCxnSpPr/>
      </xdr:nvCxnSpPr>
      <xdr:spPr>
        <a:xfrm flipV="1">
          <a:off x="20434300" y="171686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112268</xdr:rowOff>
    </xdr:from>
    <xdr:to>
      <xdr:col>102</xdr:col>
      <xdr:colOff>165100</xdr:colOff>
      <xdr:row>100</xdr:row>
      <xdr:rowOff>42418</xdr:rowOff>
    </xdr:to>
    <xdr:sp macro="" textlink="">
      <xdr:nvSpPr>
        <xdr:cNvPr id="851" name="楕円 850"/>
        <xdr:cNvSpPr/>
      </xdr:nvSpPr>
      <xdr:spPr>
        <a:xfrm>
          <a:off x="19494500" y="170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163068</xdr:rowOff>
    </xdr:from>
    <xdr:to>
      <xdr:col>107</xdr:col>
      <xdr:colOff>50800</xdr:colOff>
      <xdr:row>100</xdr:row>
      <xdr:rowOff>57913</xdr:rowOff>
    </xdr:to>
    <xdr:cxnSp macro="">
      <xdr:nvCxnSpPr>
        <xdr:cNvPr id="852" name="直線コネクタ 851"/>
        <xdr:cNvCxnSpPr/>
      </xdr:nvCxnSpPr>
      <xdr:spPr>
        <a:xfrm>
          <a:off x="19545300" y="171366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137413</xdr:rowOff>
    </xdr:from>
    <xdr:to>
      <xdr:col>98</xdr:col>
      <xdr:colOff>38100</xdr:colOff>
      <xdr:row>100</xdr:row>
      <xdr:rowOff>67563</xdr:rowOff>
    </xdr:to>
    <xdr:sp macro="" textlink="">
      <xdr:nvSpPr>
        <xdr:cNvPr id="853" name="楕円 852"/>
        <xdr:cNvSpPr/>
      </xdr:nvSpPr>
      <xdr:spPr>
        <a:xfrm>
          <a:off x="18605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163068</xdr:rowOff>
    </xdr:from>
    <xdr:to>
      <xdr:col>102</xdr:col>
      <xdr:colOff>114300</xdr:colOff>
      <xdr:row>100</xdr:row>
      <xdr:rowOff>16763</xdr:rowOff>
    </xdr:to>
    <xdr:cxnSp macro="">
      <xdr:nvCxnSpPr>
        <xdr:cNvPr id="854" name="直線コネクタ 853"/>
        <xdr:cNvCxnSpPr/>
      </xdr:nvCxnSpPr>
      <xdr:spPr>
        <a:xfrm flipV="1">
          <a:off x="18656300" y="1713661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55"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56"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57"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858"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90949</xdr:rowOff>
    </xdr:from>
    <xdr:ext cx="469744" cy="259045"/>
    <xdr:sp macro="" textlink="">
      <xdr:nvSpPr>
        <xdr:cNvPr id="859" name="n_1mainValue【庁舎】&#10;一人当たり面積"/>
        <xdr:cNvSpPr txBox="1"/>
      </xdr:nvSpPr>
      <xdr:spPr>
        <a:xfrm>
          <a:off x="21075727"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125240</xdr:rowOff>
    </xdr:from>
    <xdr:ext cx="469744" cy="259045"/>
    <xdr:sp macro="" textlink="">
      <xdr:nvSpPr>
        <xdr:cNvPr id="860" name="n_2mainValue【庁舎】&#10;一人当たり面積"/>
        <xdr:cNvSpPr txBox="1"/>
      </xdr:nvSpPr>
      <xdr:spPr>
        <a:xfrm>
          <a:off x="201994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58945</xdr:rowOff>
    </xdr:from>
    <xdr:ext cx="469744" cy="259045"/>
    <xdr:sp macro="" textlink="">
      <xdr:nvSpPr>
        <xdr:cNvPr id="861" name="n_3mainValue【庁舎】&#10;一人当たり面積"/>
        <xdr:cNvSpPr txBox="1"/>
      </xdr:nvSpPr>
      <xdr:spPr>
        <a:xfrm>
          <a:off x="19310427" y="1686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84090</xdr:rowOff>
    </xdr:from>
    <xdr:ext cx="469744" cy="259045"/>
    <xdr:sp macro="" textlink="">
      <xdr:nvSpPr>
        <xdr:cNvPr id="862" name="n_4mainValue【庁舎】&#10;一人当たり面積"/>
        <xdr:cNvSpPr txBox="1"/>
      </xdr:nvSpPr>
      <xdr:spPr>
        <a:xfrm>
          <a:off x="18421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・福祉施設については養護老人ホームの大規模な建て替えが完了したことにより減価償却率が改善した。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を除き各施設の一人当たりの面積等が類似団体より高い数値になっているのは、人口に対して市の面積が広大であり、集落も点在していることで各施設の統廃合ができないことが一つの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・体育施設については、新たな施設建設も検討しつつ、長寿命化を図るための大規模修繕も計画的に行っていく必要がある。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人口減少先進地である当市は高齢化率（令和元年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38.85%</a:t>
          </a:r>
          <a:r>
            <a:rPr kumimoji="1" lang="ja-JP" altLang="en-US" sz="1300">
              <a:latin typeface="ＭＳ Ｐゴシック" panose="020B0600070205080204" pitchFamily="50" charset="-128"/>
              <a:ea typeface="ＭＳ Ｐゴシック" panose="020B0600070205080204" pitchFamily="50" charset="-128"/>
            </a:rPr>
            <a:t>）に加え、市内の中核産業が乏しいため、安定した財政基盤の確保が難しい状況にある。こうした状況を踏まえ、各分野の代表市民で構成する最上位審議会「飛騨市総合政策審議会」において政策の検討・検証を重ねながら、飛騨市第２次総合計画の後継となる新たな指針「飛騨市総合計画指針」を策定し、みんなが楽しく心豊かに暮らせるまちを目指すとともに、長期的展望に立った持続可能な財政の構築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ポイント悪化し類似団体平均を上回る結果となった。これは、指標の分母となる経常一般財源（歳入）の普通交付税が全体で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万円減少したことに加え、分子となる経常一般財源で賄う経費のうち、国民健康保険や下水道事業など特別会計への繰出金や病院事業会計への負担金などが増加していることが要因である。公債費の減少は今度も見込まれるが、普通交付税の減少や人件費、扶助費の増加などから今後も指標の悪化が懸念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63754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50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25146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357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27686</xdr:rowOff>
    </xdr:from>
    <xdr:to>
      <xdr:col>15</xdr:col>
      <xdr:colOff>82550</xdr:colOff>
      <xdr:row>62</xdr:row>
      <xdr:rowOff>5842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861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27686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641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156481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60723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市町村合併により広大な面積を有し、広範囲を網羅した行政運営のため、人口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人あたりの人件費・物件費等が類似団体の平均よりも高い水準となる傾向にある。</a:t>
          </a:r>
        </a:p>
        <a:p>
          <a:r>
            <a:rPr kumimoji="1" lang="ja-JP" altLang="en-US" sz="1300">
              <a:latin typeface="ＭＳ Ｐゴシック" panose="020B0600070205080204" pitchFamily="50" charset="-128"/>
              <a:ea typeface="ＭＳ Ｐゴシック" panose="020B0600070205080204" pitchFamily="50" charset="-128"/>
            </a:rPr>
            <a:t>　物件費は、保育園の一部私立化に伴い保育士等の賃金が減少したが、委託料については、市有施設の指定管理料やバス運行委託、じん芥収集委託等の経常的な支出が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5,941</a:t>
          </a:r>
          <a:r>
            <a:rPr kumimoji="1" lang="ja-JP" altLang="en-US" sz="1300">
              <a:latin typeface="ＭＳ Ｐゴシック" panose="020B0600070205080204" pitchFamily="50" charset="-128"/>
              <a:ea typeface="ＭＳ Ｐゴシック" panose="020B0600070205080204" pitchFamily="50" charset="-128"/>
            </a:rPr>
            <a:t>万円に加え、地籍調査委託やまつり会館コンテンツ制作委託等、臨時的な支出が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8,979</a:t>
          </a:r>
          <a:r>
            <a:rPr kumimoji="1" lang="ja-JP" altLang="en-US" sz="1300">
              <a:latin typeface="ＭＳ Ｐゴシック" panose="020B0600070205080204" pitchFamily="50" charset="-128"/>
              <a:ea typeface="ＭＳ Ｐゴシック" panose="020B0600070205080204" pitchFamily="50" charset="-128"/>
            </a:rPr>
            <a:t>万円の増加が悪化の要因である。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164249</xdr:rowOff>
    </xdr:from>
    <xdr:to>
      <xdr:col>23</xdr:col>
      <xdr:colOff>133350</xdr:colOff>
      <xdr:row>88</xdr:row>
      <xdr:rowOff>100854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80399"/>
          <a:ext cx="838200" cy="10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153043</xdr:rowOff>
    </xdr:from>
    <xdr:to>
      <xdr:col>19</xdr:col>
      <xdr:colOff>133350</xdr:colOff>
      <xdr:row>87</xdr:row>
      <xdr:rowOff>164249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5069193"/>
          <a:ext cx="889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135265</xdr:rowOff>
    </xdr:from>
    <xdr:to>
      <xdr:col>15</xdr:col>
      <xdr:colOff>82550</xdr:colOff>
      <xdr:row>87</xdr:row>
      <xdr:rowOff>153043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5051415"/>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90142</xdr:rowOff>
    </xdr:from>
    <xdr:to>
      <xdr:col>11</xdr:col>
      <xdr:colOff>31750</xdr:colOff>
      <xdr:row>87</xdr:row>
      <xdr:rowOff>135265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5006292"/>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50054</xdr:rowOff>
    </xdr:from>
    <xdr:to>
      <xdr:col>23</xdr:col>
      <xdr:colOff>184150</xdr:colOff>
      <xdr:row>88</xdr:row>
      <xdr:rowOff>151654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1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22131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1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113449</xdr:rowOff>
    </xdr:from>
    <xdr:to>
      <xdr:col>19</xdr:col>
      <xdr:colOff>184150</xdr:colOff>
      <xdr:row>88</xdr:row>
      <xdr:rowOff>43599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0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28376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1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102243</xdr:rowOff>
    </xdr:from>
    <xdr:to>
      <xdr:col>15</xdr:col>
      <xdr:colOff>133350</xdr:colOff>
      <xdr:row>88</xdr:row>
      <xdr:rowOff>32393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0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17170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10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84465</xdr:rowOff>
    </xdr:from>
    <xdr:to>
      <xdr:col>11</xdr:col>
      <xdr:colOff>82550</xdr:colOff>
      <xdr:row>88</xdr:row>
      <xdr:rowOff>14615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5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170842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508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39342</xdr:rowOff>
    </xdr:from>
    <xdr:to>
      <xdr:col>7</xdr:col>
      <xdr:colOff>31750</xdr:colOff>
      <xdr:row>87</xdr:row>
      <xdr:rowOff>140942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9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125719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0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低くなっているが、今後も進む人口減少と限られた財源の中で有効かつ充実した施策を推進していくためにも、人件費の縮減は不可欠である。今後も定員適正化計画に基づく定員管理を図るとともに、自治体規模に見合っ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29029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396727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29029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0362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148771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131536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00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定員数の適正化を図っているところであるが、市域が広域であることから、安心安全な生活確保という面からも地域ごとに支所及び消防機能の設置とそれに伴う職員配置が必要であり、現在以上の組織効率化が困難なため類似団体との比較では数値が大きい状況となっている。また、育児休業や病気休職等による急な欠員に対応すべく、職員数にある程度のバッファが必要な状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128270</xdr:rowOff>
    </xdr:from>
    <xdr:to>
      <xdr:col>81</xdr:col>
      <xdr:colOff>44450</xdr:colOff>
      <xdr:row>68</xdr:row>
      <xdr:rowOff>53340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6154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24856</xdr:rowOff>
    </xdr:from>
    <xdr:to>
      <xdr:col>77</xdr:col>
      <xdr:colOff>44450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5120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12791</xdr:rowOff>
    </xdr:from>
    <xdr:to>
      <xdr:col>72</xdr:col>
      <xdr:colOff>203200</xdr:colOff>
      <xdr:row>67</xdr:row>
      <xdr:rowOff>24856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4999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106680</xdr:rowOff>
    </xdr:from>
    <xdr:to>
      <xdr:col>68</xdr:col>
      <xdr:colOff>152400</xdr:colOff>
      <xdr:row>67</xdr:row>
      <xdr:rowOff>12791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422380"/>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2540</xdr:rowOff>
    </xdr:from>
    <xdr:to>
      <xdr:col>81</xdr:col>
      <xdr:colOff>95250</xdr:colOff>
      <xdr:row>68</xdr:row>
      <xdr:rowOff>104140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66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69867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55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77470</xdr:rowOff>
    </xdr:from>
    <xdr:to>
      <xdr:col>77</xdr:col>
      <xdr:colOff>95250</xdr:colOff>
      <xdr:row>68</xdr:row>
      <xdr:rowOff>7620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163847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65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145506</xdr:rowOff>
    </xdr:from>
    <xdr:to>
      <xdr:col>73</xdr:col>
      <xdr:colOff>44450</xdr:colOff>
      <xdr:row>67</xdr:row>
      <xdr:rowOff>75656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60433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133441</xdr:rowOff>
    </xdr:from>
    <xdr:to>
      <xdr:col>68</xdr:col>
      <xdr:colOff>203200</xdr:colOff>
      <xdr:row>67</xdr:row>
      <xdr:rowOff>63591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44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48368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53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55880</xdr:rowOff>
    </xdr:from>
    <xdr:to>
      <xdr:col>64</xdr:col>
      <xdr:colOff>152400</xdr:colOff>
      <xdr:row>66</xdr:row>
      <xdr:rowOff>157480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142257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分母となる標準財政規模に含まれる普通交付税が合併算定替の終了により減少となったことから、前年度より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過去に発行した市債の償還終了に伴い公債費等は減少しており、今後も、普通交付税の段階的な縮減を見据えて、地方債発行の抑制はもとより、引き続き事業には交付税算入率の高い起債の選択に努めるなど、実質公債費比率の低減に向けた取り組みを進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97790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29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73660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0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年度過疎債、</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年度合併特例債の償還が終了、充当可能財源は今後の財政需要に備え財政調整基金の積み増しや基金の造成を行ったことで増となった。</a:t>
          </a:r>
        </a:p>
        <a:p>
          <a:r>
            <a:rPr kumimoji="1" lang="ja-JP" altLang="en-US" sz="1300">
              <a:latin typeface="ＭＳ Ｐゴシック" panose="020B0600070205080204" pitchFamily="50" charset="-128"/>
              <a:ea typeface="ＭＳ Ｐゴシック" panose="020B0600070205080204" pitchFamily="50" charset="-128"/>
            </a:rPr>
            <a:t>　今後も将来の大型投資事業にかかる財政負担平準化を考えた基金の積み増しを継続するとともに、市債を発行する際には交付税措置のある有利な起債を選択することにより、将来負担を考えたバランスのよい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対する経常収支比率は、定員適正化計画に沿った定員管理を基本とし、計画上の職員数と大きく乖離することのないよう定員数の維持と組織編制に努めた結果、類似団体の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充当した財源は全体で前年度より</a:t>
          </a:r>
          <a:r>
            <a:rPr kumimoji="1" lang="en-US" altLang="ja-JP" sz="1300">
              <a:latin typeface="ＭＳ Ｐゴシック" panose="020B0600070205080204" pitchFamily="50" charset="-128"/>
              <a:ea typeface="ＭＳ Ｐゴシック" panose="020B0600070205080204" pitchFamily="50" charset="-128"/>
            </a:rPr>
            <a:t>3,818</a:t>
          </a:r>
          <a:r>
            <a:rPr kumimoji="1" lang="ja-JP" altLang="en-US" sz="1300">
              <a:latin typeface="ＭＳ Ｐゴシック" panose="020B0600070205080204" pitchFamily="50" charset="-128"/>
              <a:ea typeface="ＭＳ Ｐゴシック" panose="020B0600070205080204" pitchFamily="50" charset="-128"/>
            </a:rPr>
            <a:t>万円の増加となっており、給与等については、時間外手当の増加が上昇の要因となっている。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物件費に対する経常収支比率は、公共施設の維持管理業務の大部分を、指定管理者制度のもと委託していることが大きく、充当した財源は前年よりも</a:t>
          </a:r>
          <a:r>
            <a:rPr kumimoji="1" lang="en-US" altLang="ja-JP" sz="1300">
              <a:latin typeface="ＭＳ Ｐゴシック" panose="020B0600070205080204" pitchFamily="50" charset="-128"/>
              <a:ea typeface="ＭＳ Ｐゴシック" panose="020B0600070205080204" pitchFamily="50" charset="-128"/>
            </a:rPr>
            <a:t>2,144</a:t>
          </a:r>
          <a:r>
            <a:rPr kumimoji="1" lang="ja-JP" altLang="en-US" sz="1300">
              <a:latin typeface="ＭＳ Ｐゴシック" panose="020B0600070205080204" pitchFamily="50" charset="-128"/>
              <a:ea typeface="ＭＳ Ｐゴシック" panose="020B0600070205080204" pitchFamily="50" charset="-128"/>
            </a:rPr>
            <a:t>万円増加しており、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ポイント数値が悪化している。</a:t>
          </a:r>
        </a:p>
        <a:p>
          <a:r>
            <a:rPr kumimoji="1" lang="ja-JP" altLang="en-US" sz="1300">
              <a:latin typeface="ＭＳ Ｐゴシック" panose="020B0600070205080204" pitchFamily="50" charset="-128"/>
              <a:ea typeface="ＭＳ Ｐゴシック" panose="020B0600070205080204" pitchFamily="50" charset="-128"/>
            </a:rPr>
            <a:t>　事務事業の見直しや効率化、指定管理施設の経営改善指導を進めるなど今後もコスト削減等、経常経費の削減に努める。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99786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9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34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252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扶助費に対する経常収支比率は、類似団体の平均を下回る水準で推移している。障がい者自立支援給付費が</a:t>
          </a:r>
          <a:r>
            <a:rPr kumimoji="1" lang="en-US" altLang="ja-JP" sz="1300">
              <a:latin typeface="ＭＳ Ｐゴシック" panose="020B0600070205080204" pitchFamily="50" charset="-128"/>
              <a:ea typeface="ＭＳ Ｐゴシック" panose="020B0600070205080204" pitchFamily="50" charset="-128"/>
            </a:rPr>
            <a:t>2,652</a:t>
          </a:r>
          <a:r>
            <a:rPr kumimoji="1" lang="ja-JP" altLang="en-US" sz="1300">
              <a:latin typeface="ＭＳ Ｐゴシック" panose="020B0600070205080204" pitchFamily="50" charset="-128"/>
              <a:ea typeface="ＭＳ Ｐゴシック" panose="020B0600070205080204" pitchFamily="50" charset="-128"/>
            </a:rPr>
            <a:t>万円増加した反面、一般保育所運営費は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1,729</a:t>
          </a:r>
          <a:r>
            <a:rPr kumimoji="1" lang="ja-JP" altLang="en-US" sz="1300">
              <a:latin typeface="ＭＳ Ｐゴシック" panose="020B0600070205080204" pitchFamily="50" charset="-128"/>
              <a:ea typeface="ＭＳ Ｐゴシック" panose="020B0600070205080204" pitchFamily="50" charset="-128"/>
            </a:rPr>
            <a:t>万円減少したことなどにより、全体では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ポイントもの減少となった。今後も医療費助成や障がい者自立支援給付費の充実を図りながら財政を圧迫しないように努める。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0913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07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125185</xdr:rowOff>
    </xdr:from>
    <xdr:to>
      <xdr:col>24</xdr:col>
      <xdr:colOff>76200</xdr:colOff>
      <xdr:row>53</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141712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68035</xdr:rowOff>
    </xdr:from>
    <xdr:to>
      <xdr:col>15</xdr:col>
      <xdr:colOff>149225</xdr:colOff>
      <xdr:row>53</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その他に対する経常収支比率は、類似団体の平均を上回る水準で推移、前年より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ポイント悪化している。特別会計への繰出金に関して国民健康保険特別会計では、保険料の上昇が避けられない状況を踏まえ、一部繰出基準を見直したことにより</a:t>
          </a:r>
          <a:r>
            <a:rPr kumimoji="1" lang="en-US" altLang="ja-JP" sz="1300">
              <a:latin typeface="ＭＳ Ｐゴシック" panose="020B0600070205080204" pitchFamily="50" charset="-128"/>
              <a:ea typeface="ＭＳ Ｐゴシック" panose="020B0600070205080204" pitchFamily="50" charset="-128"/>
            </a:rPr>
            <a:t>3,162</a:t>
          </a:r>
          <a:r>
            <a:rPr kumimoji="1" lang="ja-JP" altLang="en-US" sz="1300">
              <a:latin typeface="ＭＳ Ｐゴシック" panose="020B0600070205080204" pitchFamily="50" charset="-128"/>
              <a:ea typeface="ＭＳ Ｐゴシック" panose="020B0600070205080204" pitchFamily="50" charset="-128"/>
            </a:rPr>
            <a:t>万円増。介護保険特別会計は</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万円増、下水道事業</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会計に対する繰出金は合計で</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万円増と維持経費の増加や保険医療給付費が増加傾向にあり、これら補てんの圧縮が課題である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57</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816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109038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49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57</xdr:row>
      <xdr:rowOff>76381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29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162923</xdr:rowOff>
    </xdr:from>
    <xdr:to>
      <xdr:col>69</xdr:col>
      <xdr:colOff>92075</xdr:colOff>
      <xdr:row>57</xdr:row>
      <xdr:rowOff>56787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64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144615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1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112123</xdr:rowOff>
    </xdr:from>
    <xdr:to>
      <xdr:col>65</xdr:col>
      <xdr:colOff>53975</xdr:colOff>
      <xdr:row>57</xdr:row>
      <xdr:rowOff>42273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27050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補助費等に対する経常収支比率は、類似団体の平均を大きく下回る水準で推移しているが、充当した財源は前年よりも</a:t>
          </a:r>
          <a:r>
            <a:rPr kumimoji="1" lang="en-US" altLang="ja-JP" sz="1300">
              <a:latin typeface="ＭＳ Ｐゴシック" panose="020B0600070205080204" pitchFamily="50" charset="-128"/>
              <a:ea typeface="ＭＳ Ｐゴシック" panose="020B0600070205080204" pitchFamily="50" charset="-128"/>
            </a:rPr>
            <a:t>6,914</a:t>
          </a:r>
          <a:r>
            <a:rPr kumimoji="1" lang="ja-JP" altLang="en-US" sz="1300">
              <a:latin typeface="ＭＳ Ｐゴシック" panose="020B0600070205080204" pitchFamily="50" charset="-128"/>
              <a:ea typeface="ＭＳ Ｐゴシック" panose="020B0600070205080204" pitchFamily="50" charset="-128"/>
            </a:rPr>
            <a:t>万円増加しており、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ポイント数値が悪化している。</a:t>
          </a:r>
        </a:p>
        <a:p>
          <a:r>
            <a:rPr kumimoji="1" lang="ja-JP" altLang="en-US" sz="1300">
              <a:latin typeface="ＭＳ Ｐゴシック" panose="020B0600070205080204" pitchFamily="50" charset="-128"/>
              <a:ea typeface="ＭＳ Ｐゴシック" panose="020B0600070205080204" pitchFamily="50" charset="-128"/>
            </a:rPr>
            <a:t>　第二次行政改革における市単独補助金の見直しを行ったが、対象となる範囲、規模共に拡大しており、補助金の適正な支出と補助事業の目的に沿った事業実施を改めて確認する必要がある。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37846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065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06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5842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159004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公債費に対する経常収支比率は、類似団体の平均を上回る状況で推移している。このことは、合併後、優先的に進めてきた大型投資事業に対する起債償還によるものであるが、充当する財源は</a:t>
          </a:r>
          <a:r>
            <a:rPr kumimoji="1" lang="en-US" altLang="ja-JP" sz="1300">
              <a:latin typeface="ＭＳ Ｐゴシック" panose="020B0600070205080204" pitchFamily="50" charset="-128"/>
              <a:ea typeface="ＭＳ Ｐゴシック" panose="020B0600070205080204" pitchFamily="50" charset="-128"/>
            </a:rPr>
            <a:t>2,152</a:t>
          </a:r>
          <a:r>
            <a:rPr kumimoji="1" lang="ja-JP" altLang="en-US" sz="1300">
              <a:latin typeface="ＭＳ Ｐゴシック" panose="020B0600070205080204" pitchFamily="50" charset="-128"/>
              <a:ea typeface="ＭＳ Ｐゴシック" panose="020B0600070205080204" pitchFamily="50" charset="-128"/>
            </a:rPr>
            <a:t>万円の減少となっており、令和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年度からはさらに減少する見込み。歳入に見合った歳出の中での事業化により、地方債発行を精査し実質公債費比率の減少に努める。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19231</xdr:rowOff>
    </xdr:from>
    <xdr:to>
      <xdr:col>24</xdr:col>
      <xdr:colOff>25400</xdr:colOff>
      <xdr:row>80</xdr:row>
      <xdr:rowOff>25763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7352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19231</xdr:rowOff>
    </xdr:from>
    <xdr:to>
      <xdr:col>19</xdr:col>
      <xdr:colOff>187325</xdr:colOff>
      <xdr:row>80</xdr:row>
      <xdr:rowOff>51888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735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32294</xdr:rowOff>
    </xdr:from>
    <xdr:to>
      <xdr:col>15</xdr:col>
      <xdr:colOff>98425</xdr:colOff>
      <xdr:row>80</xdr:row>
      <xdr:rowOff>51888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7482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32294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146413</xdr:rowOff>
    </xdr:from>
    <xdr:to>
      <xdr:col>24</xdr:col>
      <xdr:colOff>76200</xdr:colOff>
      <xdr:row>80</xdr:row>
      <xdr:rowOff>76563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54990</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59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139881</xdr:rowOff>
    </xdr:from>
    <xdr:to>
      <xdr:col>20</xdr:col>
      <xdr:colOff>38100</xdr:colOff>
      <xdr:row>80</xdr:row>
      <xdr:rowOff>70031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54808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77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1088</xdr:rowOff>
    </xdr:from>
    <xdr:to>
      <xdr:col>15</xdr:col>
      <xdr:colOff>149225</xdr:colOff>
      <xdr:row>80</xdr:row>
      <xdr:rowOff>102688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87465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152944</xdr:rowOff>
    </xdr:from>
    <xdr:to>
      <xdr:col>11</xdr:col>
      <xdr:colOff>60325</xdr:colOff>
      <xdr:row>80</xdr:row>
      <xdr:rowOff>83094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67871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対する経常収支比率は、類似団体内順位の上位に位置している。しかし、今後さらに進む人口減少に伴う散在集落への行政サービスの提供が、財政運営を圧迫する可能性があるため、健全な財政運営を維持し、更なる事務事業の効率化や公共施設の統廃合を進め、長期展望に立った持続可能な財政の構築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101854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286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75</xdr:row>
      <xdr:rowOff>28702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759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72136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6085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21336</xdr:rowOff>
    </xdr:from>
    <xdr:to>
      <xdr:col>69</xdr:col>
      <xdr:colOff>142875</xdr:colOff>
      <xdr:row>74</xdr:row>
      <xdr:rowOff>122936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133113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170820</xdr:rowOff>
    </xdr:from>
    <xdr:to>
      <xdr:col>29</xdr:col>
      <xdr:colOff>127000</xdr:colOff>
      <xdr:row>12</xdr:row>
      <xdr:rowOff>52144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04395"/>
          <a:ext cx="6477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52144</xdr:rowOff>
    </xdr:from>
    <xdr:to>
      <xdr:col>26</xdr:col>
      <xdr:colOff>50800</xdr:colOff>
      <xdr:row>12</xdr:row>
      <xdr:rowOff>133118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57169"/>
          <a:ext cx="698500" cy="8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133118</xdr:rowOff>
    </xdr:from>
    <xdr:to>
      <xdr:col>22</xdr:col>
      <xdr:colOff>114300</xdr:colOff>
      <xdr:row>13</xdr:row>
      <xdr:rowOff>105653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38143"/>
          <a:ext cx="698500" cy="14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89782</xdr:rowOff>
    </xdr:from>
    <xdr:to>
      <xdr:col>18</xdr:col>
      <xdr:colOff>177800</xdr:colOff>
      <xdr:row>13</xdr:row>
      <xdr:rowOff>105653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366257"/>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120020</xdr:rowOff>
    </xdr:from>
    <xdr:to>
      <xdr:col>29</xdr:col>
      <xdr:colOff>177800</xdr:colOff>
      <xdr:row>12</xdr:row>
      <xdr:rowOff>50170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5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66697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0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1344</xdr:rowOff>
    </xdr:from>
    <xdr:to>
      <xdr:col>26</xdr:col>
      <xdr:colOff>101600</xdr:colOff>
      <xdr:row>12</xdr:row>
      <xdr:rowOff>102944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0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113121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7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82318</xdr:rowOff>
    </xdr:from>
    <xdr:to>
      <xdr:col>22</xdr:col>
      <xdr:colOff>165100</xdr:colOff>
      <xdr:row>13</xdr:row>
      <xdr:rowOff>12468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8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22645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5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54853</xdr:rowOff>
    </xdr:from>
    <xdr:to>
      <xdr:col>19</xdr:col>
      <xdr:colOff>38100</xdr:colOff>
      <xdr:row>13</xdr:row>
      <xdr:rowOff>156453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31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166630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38982</xdr:rowOff>
    </xdr:from>
    <xdr:to>
      <xdr:col>15</xdr:col>
      <xdr:colOff>101600</xdr:colOff>
      <xdr:row>13</xdr:row>
      <xdr:rowOff>140582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1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150759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8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115015</xdr:rowOff>
    </xdr:from>
    <xdr:to>
      <xdr:col>29</xdr:col>
      <xdr:colOff>127000</xdr:colOff>
      <xdr:row>33</xdr:row>
      <xdr:rowOff>168181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039565"/>
          <a:ext cx="647700" cy="5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109986</xdr:rowOff>
    </xdr:from>
    <xdr:to>
      <xdr:col>26</xdr:col>
      <xdr:colOff>50800</xdr:colOff>
      <xdr:row>33</xdr:row>
      <xdr:rowOff>168181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034536"/>
          <a:ext cx="6985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109986</xdr:rowOff>
    </xdr:from>
    <xdr:to>
      <xdr:col>22</xdr:col>
      <xdr:colOff>114300</xdr:colOff>
      <xdr:row>33</xdr:row>
      <xdr:rowOff>161127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034536"/>
          <a:ext cx="698500" cy="51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161127</xdr:rowOff>
    </xdr:from>
    <xdr:to>
      <xdr:col>18</xdr:col>
      <xdr:colOff>177800</xdr:colOff>
      <xdr:row>33</xdr:row>
      <xdr:rowOff>230099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085677"/>
          <a:ext cx="698500" cy="68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64215</xdr:rowOff>
    </xdr:from>
    <xdr:to>
      <xdr:col>29</xdr:col>
      <xdr:colOff>177800</xdr:colOff>
      <xdr:row>33</xdr:row>
      <xdr:rowOff>165815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598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10892</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593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117381</xdr:rowOff>
    </xdr:from>
    <xdr:to>
      <xdr:col>26</xdr:col>
      <xdr:colOff>101600</xdr:colOff>
      <xdr:row>33</xdr:row>
      <xdr:rowOff>218981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04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57708</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581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59186</xdr:rowOff>
    </xdr:from>
    <xdr:to>
      <xdr:col>22</xdr:col>
      <xdr:colOff>165100</xdr:colOff>
      <xdr:row>33</xdr:row>
      <xdr:rowOff>160786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598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342413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575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110327</xdr:rowOff>
    </xdr:from>
    <xdr:to>
      <xdr:col>19</xdr:col>
      <xdr:colOff>38100</xdr:colOff>
      <xdr:row>33</xdr:row>
      <xdr:rowOff>211927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034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50654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580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179299</xdr:rowOff>
    </xdr:from>
    <xdr:to>
      <xdr:col>15</xdr:col>
      <xdr:colOff>101600</xdr:colOff>
      <xdr:row>33</xdr:row>
      <xdr:rowOff>280899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1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119626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587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26</xdr:rowOff>
    </xdr:from>
    <xdr:to>
      <xdr:col>24</xdr:col>
      <xdr:colOff>63500</xdr:colOff>
      <xdr:row>32</xdr:row>
      <xdr:rowOff>60109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86426"/>
          <a:ext cx="8382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60109</xdr:rowOff>
    </xdr:from>
    <xdr:to>
      <xdr:col>19</xdr:col>
      <xdr:colOff>177800</xdr:colOff>
      <xdr:row>32</xdr:row>
      <xdr:rowOff>78340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6509"/>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78340</xdr:rowOff>
    </xdr:from>
    <xdr:to>
      <xdr:col>15</xdr:col>
      <xdr:colOff>50800</xdr:colOff>
      <xdr:row>32</xdr:row>
      <xdr:rowOff>160788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64740"/>
          <a:ext cx="889000" cy="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160788</xdr:rowOff>
    </xdr:from>
    <xdr:to>
      <xdr:col>10</xdr:col>
      <xdr:colOff>114300</xdr:colOff>
      <xdr:row>32</xdr:row>
      <xdr:rowOff>166656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4718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120676</xdr:rowOff>
    </xdr:from>
    <xdr:to>
      <xdr:col>24</xdr:col>
      <xdr:colOff>114300</xdr:colOff>
      <xdr:row>32</xdr:row>
      <xdr:rowOff>50826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35603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5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9309</xdr:rowOff>
    </xdr:from>
    <xdr:to>
      <xdr:col>20</xdr:col>
      <xdr:colOff>38100</xdr:colOff>
      <xdr:row>32</xdr:row>
      <xdr:rowOff>110909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127436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7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27540</xdr:rowOff>
    </xdr:from>
    <xdr:to>
      <xdr:col>15</xdr:col>
      <xdr:colOff>101600</xdr:colOff>
      <xdr:row>32</xdr:row>
      <xdr:rowOff>129140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145667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8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109988</xdr:rowOff>
    </xdr:from>
    <xdr:to>
      <xdr:col>10</xdr:col>
      <xdr:colOff>165100</xdr:colOff>
      <xdr:row>33</xdr:row>
      <xdr:rowOff>40138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56665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115856</xdr:rowOff>
    </xdr:from>
    <xdr:to>
      <xdr:col>6</xdr:col>
      <xdr:colOff>38100</xdr:colOff>
      <xdr:row>33</xdr:row>
      <xdr:rowOff>46006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62533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110722</xdr:rowOff>
    </xdr:from>
    <xdr:to>
      <xdr:col>24</xdr:col>
      <xdr:colOff>63500</xdr:colOff>
      <xdr:row>54</xdr:row>
      <xdr:rowOff>90551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97572"/>
          <a:ext cx="8382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90551</xdr:rowOff>
    </xdr:from>
    <xdr:to>
      <xdr:col>19</xdr:col>
      <xdr:colOff>177800</xdr:colOff>
      <xdr:row>54</xdr:row>
      <xdr:rowOff>125701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48851"/>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125701</xdr:rowOff>
    </xdr:from>
    <xdr:to>
      <xdr:col>15</xdr:col>
      <xdr:colOff>50800</xdr:colOff>
      <xdr:row>54</xdr:row>
      <xdr:rowOff>127486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84001"/>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29787</xdr:rowOff>
    </xdr:from>
    <xdr:to>
      <xdr:col>10</xdr:col>
      <xdr:colOff>114300</xdr:colOff>
      <xdr:row>54</xdr:row>
      <xdr:rowOff>127486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288087"/>
          <a:ext cx="8890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59922</xdr:rowOff>
    </xdr:from>
    <xdr:to>
      <xdr:col>24</xdr:col>
      <xdr:colOff>114300</xdr:colOff>
      <xdr:row>53</xdr:row>
      <xdr:rowOff>161522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82799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39751</xdr:rowOff>
    </xdr:from>
    <xdr:to>
      <xdr:col>20</xdr:col>
      <xdr:colOff>38100</xdr:colOff>
      <xdr:row>54</xdr:row>
      <xdr:rowOff>141351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157878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7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74901</xdr:rowOff>
    </xdr:from>
    <xdr:to>
      <xdr:col>15</xdr:col>
      <xdr:colOff>101600</xdr:colOff>
      <xdr:row>55</xdr:row>
      <xdr:rowOff>5051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21578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0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76686</xdr:rowOff>
    </xdr:from>
    <xdr:to>
      <xdr:col>10</xdr:col>
      <xdr:colOff>165100</xdr:colOff>
      <xdr:row>55</xdr:row>
      <xdr:rowOff>6836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23363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11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150437</xdr:rowOff>
    </xdr:from>
    <xdr:to>
      <xdr:col>6</xdr:col>
      <xdr:colOff>38100</xdr:colOff>
      <xdr:row>54</xdr:row>
      <xdr:rowOff>80587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97114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01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99352</xdr:rowOff>
    </xdr:from>
    <xdr:to>
      <xdr:col>24</xdr:col>
      <xdr:colOff>63500</xdr:colOff>
      <xdr:row>77</xdr:row>
      <xdr:rowOff>10618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58102"/>
          <a:ext cx="838200" cy="2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87732</xdr:rowOff>
    </xdr:from>
    <xdr:to>
      <xdr:col>19</xdr:col>
      <xdr:colOff>177800</xdr:colOff>
      <xdr:row>75</xdr:row>
      <xdr:rowOff>99352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775032"/>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164694</xdr:rowOff>
    </xdr:from>
    <xdr:to>
      <xdr:col>15</xdr:col>
      <xdr:colOff>50800</xdr:colOff>
      <xdr:row>74</xdr:row>
      <xdr:rowOff>87732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680544"/>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154652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164694</xdr:rowOff>
    </xdr:from>
    <xdr:to>
      <xdr:col>10</xdr:col>
      <xdr:colOff>114300</xdr:colOff>
      <xdr:row>77</xdr:row>
      <xdr:rowOff>19952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680544"/>
          <a:ext cx="889000" cy="5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45496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131268</xdr:rowOff>
    </xdr:from>
    <xdr:to>
      <xdr:col>24</xdr:col>
      <xdr:colOff>114300</xdr:colOff>
      <xdr:row>77</xdr:row>
      <xdr:rowOff>61418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154145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48552</xdr:rowOff>
    </xdr:from>
    <xdr:to>
      <xdr:col>20</xdr:col>
      <xdr:colOff>38100</xdr:colOff>
      <xdr:row>75</xdr:row>
      <xdr:rowOff>150152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166679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8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36932</xdr:rowOff>
    </xdr:from>
    <xdr:to>
      <xdr:col>15</xdr:col>
      <xdr:colOff>101600</xdr:colOff>
      <xdr:row>74</xdr:row>
      <xdr:rowOff>138532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155059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113894</xdr:rowOff>
    </xdr:from>
    <xdr:to>
      <xdr:col>10</xdr:col>
      <xdr:colOff>165100</xdr:colOff>
      <xdr:row>74</xdr:row>
      <xdr:rowOff>44044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60571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140602</xdr:rowOff>
    </xdr:from>
    <xdr:to>
      <xdr:col>6</xdr:col>
      <xdr:colOff>38100</xdr:colOff>
      <xdr:row>77</xdr:row>
      <xdr:rowOff>70752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87278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92540</xdr:rowOff>
    </xdr:from>
    <xdr:to>
      <xdr:col>24</xdr:col>
      <xdr:colOff>63500</xdr:colOff>
      <xdr:row>96</xdr:row>
      <xdr:rowOff>162880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1740"/>
          <a:ext cx="838200" cy="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162880</xdr:rowOff>
    </xdr:from>
    <xdr:to>
      <xdr:col>19</xdr:col>
      <xdr:colOff>177800</xdr:colOff>
      <xdr:row>97</xdr:row>
      <xdr:rowOff>15570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2080"/>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15570</xdr:rowOff>
    </xdr:from>
    <xdr:to>
      <xdr:col>15</xdr:col>
      <xdr:colOff>50800</xdr:colOff>
      <xdr:row>97</xdr:row>
      <xdr:rowOff>51254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6220"/>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51254</xdr:rowOff>
    </xdr:from>
    <xdr:to>
      <xdr:col>10</xdr:col>
      <xdr:colOff>114300</xdr:colOff>
      <xdr:row>97</xdr:row>
      <xdr:rowOff>110461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1904"/>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41740</xdr:rowOff>
    </xdr:from>
    <xdr:to>
      <xdr:col>24</xdr:col>
      <xdr:colOff>114300</xdr:colOff>
      <xdr:row>96</xdr:row>
      <xdr:rowOff>143340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20167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112080</xdr:rowOff>
    </xdr:from>
    <xdr:to>
      <xdr:col>20</xdr:col>
      <xdr:colOff>38100</xdr:colOff>
      <xdr:row>97</xdr:row>
      <xdr:rowOff>42230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33357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136220</xdr:rowOff>
    </xdr:from>
    <xdr:to>
      <xdr:col>15</xdr:col>
      <xdr:colOff>101600</xdr:colOff>
      <xdr:row>97</xdr:row>
      <xdr:rowOff>66370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57497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454</xdr:rowOff>
    </xdr:from>
    <xdr:to>
      <xdr:col>10</xdr:col>
      <xdr:colOff>165100</xdr:colOff>
      <xdr:row>97</xdr:row>
      <xdr:rowOff>102054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93181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59661</xdr:rowOff>
    </xdr:from>
    <xdr:to>
      <xdr:col>6</xdr:col>
      <xdr:colOff>38100</xdr:colOff>
      <xdr:row>97</xdr:row>
      <xdr:rowOff>161261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152388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160251</xdr:rowOff>
    </xdr:from>
    <xdr:to>
      <xdr:col>55</xdr:col>
      <xdr:colOff>0</xdr:colOff>
      <xdr:row>36</xdr:row>
      <xdr:rowOff>106119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61001"/>
          <a:ext cx="838200" cy="1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106119</xdr:rowOff>
    </xdr:from>
    <xdr:to>
      <xdr:col>50</xdr:col>
      <xdr:colOff>114300</xdr:colOff>
      <xdr:row>36</xdr:row>
      <xdr:rowOff>113205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7831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110432</xdr:rowOff>
    </xdr:from>
    <xdr:to>
      <xdr:col>45</xdr:col>
      <xdr:colOff>177800</xdr:colOff>
      <xdr:row>36</xdr:row>
      <xdr:rowOff>113205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82632"/>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110432</xdr:rowOff>
    </xdr:from>
    <xdr:to>
      <xdr:col>41</xdr:col>
      <xdr:colOff>50800</xdr:colOff>
      <xdr:row>36</xdr:row>
      <xdr:rowOff>128537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2632"/>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109451</xdr:rowOff>
    </xdr:from>
    <xdr:to>
      <xdr:col>55</xdr:col>
      <xdr:colOff>50800</xdr:colOff>
      <xdr:row>36</xdr:row>
      <xdr:rowOff>39601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132328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55319</xdr:rowOff>
    </xdr:from>
    <xdr:to>
      <xdr:col>50</xdr:col>
      <xdr:colOff>165100</xdr:colOff>
      <xdr:row>36</xdr:row>
      <xdr:rowOff>156919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148046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62405</xdr:rowOff>
    </xdr:from>
    <xdr:to>
      <xdr:col>46</xdr:col>
      <xdr:colOff>38100</xdr:colOff>
      <xdr:row>36</xdr:row>
      <xdr:rowOff>164005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155132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2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59632</xdr:rowOff>
    </xdr:from>
    <xdr:to>
      <xdr:col>41</xdr:col>
      <xdr:colOff>101600</xdr:colOff>
      <xdr:row>36</xdr:row>
      <xdr:rowOff>161232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6309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77737</xdr:rowOff>
    </xdr:from>
    <xdr:to>
      <xdr:col>36</xdr:col>
      <xdr:colOff>165100</xdr:colOff>
      <xdr:row>37</xdr:row>
      <xdr:rowOff>7887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170464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123298</xdr:rowOff>
    </xdr:from>
    <xdr:to>
      <xdr:col>55</xdr:col>
      <xdr:colOff>0</xdr:colOff>
      <xdr:row>57</xdr:row>
      <xdr:rowOff>47252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24498"/>
          <a:ext cx="8382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47252</xdr:rowOff>
    </xdr:from>
    <xdr:to>
      <xdr:col>50</xdr:col>
      <xdr:colOff>114300</xdr:colOff>
      <xdr:row>57</xdr:row>
      <xdr:rowOff>86820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19902"/>
          <a:ext cx="889000" cy="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9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86820</xdr:rowOff>
    </xdr:from>
    <xdr:to>
      <xdr:col>45</xdr:col>
      <xdr:colOff>177800</xdr:colOff>
      <xdr:row>57</xdr:row>
      <xdr:rowOff>91943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59470"/>
          <a:ext cx="8890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62001</xdr:rowOff>
    </xdr:from>
    <xdr:to>
      <xdr:col>41</xdr:col>
      <xdr:colOff>50800</xdr:colOff>
      <xdr:row>57</xdr:row>
      <xdr:rowOff>91943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34651"/>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72498</xdr:rowOff>
    </xdr:from>
    <xdr:to>
      <xdr:col>55</xdr:col>
      <xdr:colOff>50800</xdr:colOff>
      <xdr:row>57</xdr:row>
      <xdr:rowOff>2648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95375</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167902</xdr:rowOff>
    </xdr:from>
    <xdr:to>
      <xdr:col>50</xdr:col>
      <xdr:colOff>165100</xdr:colOff>
      <xdr:row>57</xdr:row>
      <xdr:rowOff>98052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114579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5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36020</xdr:rowOff>
    </xdr:from>
    <xdr:to>
      <xdr:col>46</xdr:col>
      <xdr:colOff>38100</xdr:colOff>
      <xdr:row>57</xdr:row>
      <xdr:rowOff>137620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154147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58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41143</xdr:rowOff>
    </xdr:from>
    <xdr:to>
      <xdr:col>41</xdr:col>
      <xdr:colOff>101600</xdr:colOff>
      <xdr:row>57</xdr:row>
      <xdr:rowOff>142743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159270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5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11201</xdr:rowOff>
    </xdr:from>
    <xdr:to>
      <xdr:col>36</xdr:col>
      <xdr:colOff>165100</xdr:colOff>
      <xdr:row>57</xdr:row>
      <xdr:rowOff>112801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129328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119411</xdr:rowOff>
    </xdr:from>
    <xdr:to>
      <xdr:col>55</xdr:col>
      <xdr:colOff>0</xdr:colOff>
      <xdr:row>78</xdr:row>
      <xdr:rowOff>151355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21061"/>
          <a:ext cx="838200" cy="20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151355</xdr:rowOff>
    </xdr:from>
    <xdr:to>
      <xdr:col>50</xdr:col>
      <xdr:colOff>114300</xdr:colOff>
      <xdr:row>79</xdr:row>
      <xdr:rowOff>5649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24455"/>
          <a:ext cx="889000" cy="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151778</xdr:rowOff>
    </xdr:from>
    <xdr:to>
      <xdr:col>45</xdr:col>
      <xdr:colOff>177800</xdr:colOff>
      <xdr:row>79</xdr:row>
      <xdr:rowOff>5649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24878"/>
          <a:ext cx="889000" cy="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68263</xdr:rowOff>
    </xdr:from>
    <xdr:to>
      <xdr:col>41</xdr:col>
      <xdr:colOff>50800</xdr:colOff>
      <xdr:row>78</xdr:row>
      <xdr:rowOff>151778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41363"/>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68611</xdr:rowOff>
    </xdr:from>
    <xdr:to>
      <xdr:col>55</xdr:col>
      <xdr:colOff>50800</xdr:colOff>
      <xdr:row>77</xdr:row>
      <xdr:rowOff>170211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91488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100555</xdr:rowOff>
    </xdr:from>
    <xdr:to>
      <xdr:col>50</xdr:col>
      <xdr:colOff>165100</xdr:colOff>
      <xdr:row>79</xdr:row>
      <xdr:rowOff>30705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21832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126299</xdr:rowOff>
    </xdr:from>
    <xdr:to>
      <xdr:col>46</xdr:col>
      <xdr:colOff>38100</xdr:colOff>
      <xdr:row>79</xdr:row>
      <xdr:rowOff>56449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47576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9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100978</xdr:rowOff>
    </xdr:from>
    <xdr:to>
      <xdr:col>41</xdr:col>
      <xdr:colOff>101600</xdr:colOff>
      <xdr:row>79</xdr:row>
      <xdr:rowOff>31128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22255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17463</xdr:rowOff>
    </xdr:from>
    <xdr:to>
      <xdr:col>36</xdr:col>
      <xdr:colOff>165100</xdr:colOff>
      <xdr:row>78</xdr:row>
      <xdr:rowOff>119063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110190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5479</xdr:rowOff>
    </xdr:from>
    <xdr:to>
      <xdr:col>55</xdr:col>
      <xdr:colOff>0</xdr:colOff>
      <xdr:row>94</xdr:row>
      <xdr:rowOff>147886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121779"/>
          <a:ext cx="838200" cy="1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5479</xdr:rowOff>
    </xdr:from>
    <xdr:to>
      <xdr:col>50</xdr:col>
      <xdr:colOff>114300</xdr:colOff>
      <xdr:row>94</xdr:row>
      <xdr:rowOff>143968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121779"/>
          <a:ext cx="889000" cy="1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143968</xdr:rowOff>
    </xdr:from>
    <xdr:to>
      <xdr:col>45</xdr:col>
      <xdr:colOff>177800</xdr:colOff>
      <xdr:row>95</xdr:row>
      <xdr:rowOff>96343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60268"/>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96343</xdr:rowOff>
    </xdr:from>
    <xdr:to>
      <xdr:col>41</xdr:col>
      <xdr:colOff>50800</xdr:colOff>
      <xdr:row>96</xdr:row>
      <xdr:rowOff>31693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84093"/>
          <a:ext cx="889000" cy="10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97086</xdr:rowOff>
    </xdr:from>
    <xdr:to>
      <xdr:col>55</xdr:col>
      <xdr:colOff>50800</xdr:colOff>
      <xdr:row>95</xdr:row>
      <xdr:rowOff>27236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2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119963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126129</xdr:rowOff>
    </xdr:from>
    <xdr:to>
      <xdr:col>50</xdr:col>
      <xdr:colOff>165100</xdr:colOff>
      <xdr:row>94</xdr:row>
      <xdr:rowOff>56279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72806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8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93168</xdr:rowOff>
    </xdr:from>
    <xdr:to>
      <xdr:col>46</xdr:col>
      <xdr:colOff>38100</xdr:colOff>
      <xdr:row>95</xdr:row>
      <xdr:rowOff>23318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39845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45543</xdr:rowOff>
    </xdr:from>
    <xdr:to>
      <xdr:col>41</xdr:col>
      <xdr:colOff>101600</xdr:colOff>
      <xdr:row>95</xdr:row>
      <xdr:rowOff>147143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163670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152343</xdr:rowOff>
    </xdr:from>
    <xdr:to>
      <xdr:col>36</xdr:col>
      <xdr:colOff>165100</xdr:colOff>
      <xdr:row>96</xdr:row>
      <xdr:rowOff>82493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99020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50864</xdr:rowOff>
    </xdr:from>
    <xdr:to>
      <xdr:col>85</xdr:col>
      <xdr:colOff>127000</xdr:colOff>
      <xdr:row>37</xdr:row>
      <xdr:rowOff>121044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223064"/>
          <a:ext cx="8382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121044</xdr:rowOff>
    </xdr:from>
    <xdr:to>
      <xdr:col>81</xdr:col>
      <xdr:colOff>50800</xdr:colOff>
      <xdr:row>38</xdr:row>
      <xdr:rowOff>168593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64694"/>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90627</xdr:rowOff>
    </xdr:from>
    <xdr:to>
      <xdr:col>76</xdr:col>
      <xdr:colOff>114300</xdr:colOff>
      <xdr:row>38</xdr:row>
      <xdr:rowOff>168593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05727"/>
          <a:ext cx="8890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138912</xdr:rowOff>
    </xdr:from>
    <xdr:to>
      <xdr:col>71</xdr:col>
      <xdr:colOff>177800</xdr:colOff>
      <xdr:row>38</xdr:row>
      <xdr:rowOff>90627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482562"/>
          <a:ext cx="889000" cy="1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xdr:rowOff>
    </xdr:from>
    <xdr:to>
      <xdr:col>85</xdr:col>
      <xdr:colOff>177800</xdr:colOff>
      <xdr:row>36</xdr:row>
      <xdr:rowOff>101664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22941</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0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70244</xdr:rowOff>
    </xdr:from>
    <xdr:to>
      <xdr:col>81</xdr:col>
      <xdr:colOff>101600</xdr:colOff>
      <xdr:row>38</xdr:row>
      <xdr:rowOff>394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16921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117793</xdr:rowOff>
    </xdr:from>
    <xdr:to>
      <xdr:col>76</xdr:col>
      <xdr:colOff>165100</xdr:colOff>
      <xdr:row>39</xdr:row>
      <xdr:rowOff>47943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39070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39827</xdr:rowOff>
    </xdr:from>
    <xdr:to>
      <xdr:col>72</xdr:col>
      <xdr:colOff>38100</xdr:colOff>
      <xdr:row>38</xdr:row>
      <xdr:rowOff>141427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157954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3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88112</xdr:rowOff>
    </xdr:from>
    <xdr:to>
      <xdr:col>67</xdr:col>
      <xdr:colOff>101600</xdr:colOff>
      <xdr:row>38</xdr:row>
      <xdr:rowOff>18262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34789</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2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74955</xdr:rowOff>
    </xdr:from>
    <xdr:to>
      <xdr:col>85</xdr:col>
      <xdr:colOff>127000</xdr:colOff>
      <xdr:row>70</xdr:row>
      <xdr:rowOff>87744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076455"/>
          <a:ext cx="8382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73838</xdr:rowOff>
    </xdr:from>
    <xdr:to>
      <xdr:col>81</xdr:col>
      <xdr:colOff>50800</xdr:colOff>
      <xdr:row>70</xdr:row>
      <xdr:rowOff>87744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075338"/>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73838</xdr:rowOff>
    </xdr:from>
    <xdr:to>
      <xdr:col>76</xdr:col>
      <xdr:colOff>114300</xdr:colOff>
      <xdr:row>70</xdr:row>
      <xdr:rowOff>92583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07533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92583</xdr:rowOff>
    </xdr:from>
    <xdr:to>
      <xdr:col>71</xdr:col>
      <xdr:colOff>177800</xdr:colOff>
      <xdr:row>70</xdr:row>
      <xdr:rowOff>105753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094083"/>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24155</xdr:rowOff>
    </xdr:from>
    <xdr:to>
      <xdr:col>85</xdr:col>
      <xdr:colOff>177800</xdr:colOff>
      <xdr:row>70</xdr:row>
      <xdr:rowOff>125755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0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148632</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197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36944</xdr:rowOff>
    </xdr:from>
    <xdr:to>
      <xdr:col>81</xdr:col>
      <xdr:colOff>101600</xdr:colOff>
      <xdr:row>70</xdr:row>
      <xdr:rowOff>138544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0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155071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81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23038</xdr:rowOff>
    </xdr:from>
    <xdr:to>
      <xdr:col>76</xdr:col>
      <xdr:colOff>165100</xdr:colOff>
      <xdr:row>70</xdr:row>
      <xdr:rowOff>124638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0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141165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17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41783</xdr:rowOff>
    </xdr:from>
    <xdr:to>
      <xdr:col>72</xdr:col>
      <xdr:colOff>38100</xdr:colOff>
      <xdr:row>70</xdr:row>
      <xdr:rowOff>143383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159910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181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54953</xdr:rowOff>
    </xdr:from>
    <xdr:to>
      <xdr:col>67</xdr:col>
      <xdr:colOff>101600</xdr:colOff>
      <xdr:row>70</xdr:row>
      <xdr:rowOff>156553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0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1630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18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49919</xdr:rowOff>
    </xdr:from>
    <xdr:to>
      <xdr:col>85</xdr:col>
      <xdr:colOff>127000</xdr:colOff>
      <xdr:row>97</xdr:row>
      <xdr:rowOff>133029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80569"/>
          <a:ext cx="838200" cy="8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10102</xdr:rowOff>
    </xdr:from>
    <xdr:to>
      <xdr:col>81</xdr:col>
      <xdr:colOff>50800</xdr:colOff>
      <xdr:row>97</xdr:row>
      <xdr:rowOff>133029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469302"/>
          <a:ext cx="889000" cy="29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10102</xdr:rowOff>
    </xdr:from>
    <xdr:to>
      <xdr:col>76</xdr:col>
      <xdr:colOff>114300</xdr:colOff>
      <xdr:row>97</xdr:row>
      <xdr:rowOff>133660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469302"/>
          <a:ext cx="889000" cy="29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133660</xdr:rowOff>
    </xdr:from>
    <xdr:to>
      <xdr:col>71</xdr:col>
      <xdr:colOff>177800</xdr:colOff>
      <xdr:row>97</xdr:row>
      <xdr:rowOff>167191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64310"/>
          <a:ext cx="8890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170569</xdr:rowOff>
    </xdr:from>
    <xdr:to>
      <xdr:col>85</xdr:col>
      <xdr:colOff>177800</xdr:colOff>
      <xdr:row>97</xdr:row>
      <xdr:rowOff>100719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21996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8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82229</xdr:rowOff>
    </xdr:from>
    <xdr:to>
      <xdr:col>81</xdr:col>
      <xdr:colOff>101600</xdr:colOff>
      <xdr:row>98</xdr:row>
      <xdr:rowOff>12379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28906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130752</xdr:rowOff>
    </xdr:from>
    <xdr:to>
      <xdr:col>76</xdr:col>
      <xdr:colOff>165100</xdr:colOff>
      <xdr:row>96</xdr:row>
      <xdr:rowOff>60902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77429</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619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82860</xdr:rowOff>
    </xdr:from>
    <xdr:to>
      <xdr:col>72</xdr:col>
      <xdr:colOff>38100</xdr:colOff>
      <xdr:row>98</xdr:row>
      <xdr:rowOff>13010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29537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116391</xdr:rowOff>
    </xdr:from>
    <xdr:to>
      <xdr:col>67</xdr:col>
      <xdr:colOff>101600</xdr:colOff>
      <xdr:row>98</xdr:row>
      <xdr:rowOff>46541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63068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71969</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58519"/>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71969</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58519"/>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98846</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39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14754</xdr:rowOff>
    </xdr:from>
    <xdr:to>
      <xdr:col>102</xdr:col>
      <xdr:colOff>114300</xdr:colOff>
      <xdr:row>39</xdr:row>
      <xdr:rowOff>98846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29854"/>
          <a:ext cx="889000" cy="2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21169</xdr:rowOff>
    </xdr:from>
    <xdr:to>
      <xdr:col>112</xdr:col>
      <xdr:colOff>38100</xdr:colOff>
      <xdr:row>39</xdr:row>
      <xdr:rowOff>122769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113896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80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48046</xdr:rowOff>
    </xdr:from>
    <xdr:to>
      <xdr:col>102</xdr:col>
      <xdr:colOff>165100</xdr:colOff>
      <xdr:row>39</xdr:row>
      <xdr:rowOff>149646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140773</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135404</xdr:rowOff>
    </xdr:from>
    <xdr:to>
      <xdr:col>98</xdr:col>
      <xdr:colOff>38100</xdr:colOff>
      <xdr:row>38</xdr:row>
      <xdr:rowOff>65554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82081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5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122189</xdr:rowOff>
    </xdr:from>
    <xdr:to>
      <xdr:col>116</xdr:col>
      <xdr:colOff>63500</xdr:colOff>
      <xdr:row>55</xdr:row>
      <xdr:rowOff>59187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380489"/>
          <a:ext cx="838200" cy="10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59187</xdr:rowOff>
    </xdr:from>
    <xdr:to>
      <xdr:col>111</xdr:col>
      <xdr:colOff>177800</xdr:colOff>
      <xdr:row>55</xdr:row>
      <xdr:rowOff>69611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48893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69611</xdr:rowOff>
    </xdr:from>
    <xdr:to>
      <xdr:col>107</xdr:col>
      <xdr:colOff>50800</xdr:colOff>
      <xdr:row>55</xdr:row>
      <xdr:rowOff>79441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49936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79441</xdr:rowOff>
    </xdr:from>
    <xdr:to>
      <xdr:col>102</xdr:col>
      <xdr:colOff>114300</xdr:colOff>
      <xdr:row>55</xdr:row>
      <xdr:rowOff>89179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509191"/>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71389</xdr:rowOff>
    </xdr:from>
    <xdr:to>
      <xdr:col>116</xdr:col>
      <xdr:colOff>114300</xdr:colOff>
      <xdr:row>55</xdr:row>
      <xdr:rowOff>1539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3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94266</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1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8387</xdr:rowOff>
    </xdr:from>
    <xdr:to>
      <xdr:col>112</xdr:col>
      <xdr:colOff>38100</xdr:colOff>
      <xdr:row>55</xdr:row>
      <xdr:rowOff>109987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4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126514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2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18811</xdr:rowOff>
    </xdr:from>
    <xdr:to>
      <xdr:col>107</xdr:col>
      <xdr:colOff>101600</xdr:colOff>
      <xdr:row>55</xdr:row>
      <xdr:rowOff>120411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136938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28641</xdr:rowOff>
    </xdr:from>
    <xdr:to>
      <xdr:col>102</xdr:col>
      <xdr:colOff>165100</xdr:colOff>
      <xdr:row>55</xdr:row>
      <xdr:rowOff>130241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146768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38379</xdr:rowOff>
    </xdr:from>
    <xdr:to>
      <xdr:col>98</xdr:col>
      <xdr:colOff>38100</xdr:colOff>
      <xdr:row>55</xdr:row>
      <xdr:rowOff>139979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4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156506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52451</xdr:rowOff>
    </xdr:from>
    <xdr:to>
      <xdr:col>116</xdr:col>
      <xdr:colOff>63500</xdr:colOff>
      <xdr:row>71</xdr:row>
      <xdr:rowOff>146062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25401"/>
          <a:ext cx="8382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133509</xdr:rowOff>
    </xdr:from>
    <xdr:to>
      <xdr:col>111</xdr:col>
      <xdr:colOff>177800</xdr:colOff>
      <xdr:row>71</xdr:row>
      <xdr:rowOff>146062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135009"/>
          <a:ext cx="889000" cy="1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133509</xdr:rowOff>
    </xdr:from>
    <xdr:to>
      <xdr:col>107</xdr:col>
      <xdr:colOff>50800</xdr:colOff>
      <xdr:row>72</xdr:row>
      <xdr:rowOff>46603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135009"/>
          <a:ext cx="8890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46603</xdr:rowOff>
    </xdr:from>
    <xdr:to>
      <xdr:col>102</xdr:col>
      <xdr:colOff>114300</xdr:colOff>
      <xdr:row>72</xdr:row>
      <xdr:rowOff>64567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391003"/>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1651</xdr:rowOff>
    </xdr:from>
    <xdr:to>
      <xdr:col>116</xdr:col>
      <xdr:colOff>114300</xdr:colOff>
      <xdr:row>71</xdr:row>
      <xdr:rowOff>103251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1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126128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95262</xdr:rowOff>
    </xdr:from>
    <xdr:to>
      <xdr:col>112</xdr:col>
      <xdr:colOff>38100</xdr:colOff>
      <xdr:row>72</xdr:row>
      <xdr:rowOff>25412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41939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0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82709</xdr:rowOff>
    </xdr:from>
    <xdr:to>
      <xdr:col>107</xdr:col>
      <xdr:colOff>101600</xdr:colOff>
      <xdr:row>71</xdr:row>
      <xdr:rowOff>12859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29386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18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167253</xdr:rowOff>
    </xdr:from>
    <xdr:to>
      <xdr:col>102</xdr:col>
      <xdr:colOff>165100</xdr:colOff>
      <xdr:row>72</xdr:row>
      <xdr:rowOff>97403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113930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13767</xdr:rowOff>
    </xdr:from>
    <xdr:to>
      <xdr:col>98</xdr:col>
      <xdr:colOff>38100</xdr:colOff>
      <xdr:row>72</xdr:row>
      <xdr:rowOff>115367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3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131894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3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災害復旧事業費の住民一人当たりのコストは、</a:t>
          </a:r>
          <a:r>
            <a:rPr kumimoji="1" lang="en-US" altLang="ja-JP" sz="1300">
              <a:latin typeface="ＭＳ Ｐゴシック" panose="020B0600070205080204" pitchFamily="50" charset="-128"/>
              <a:ea typeface="ＭＳ Ｐゴシック" panose="020B0600070205080204" pitchFamily="50" charset="-128"/>
            </a:rPr>
            <a:t>39,995</a:t>
          </a:r>
          <a:r>
            <a:rPr kumimoji="1" lang="ja-JP" altLang="en-US" sz="1300">
              <a:latin typeface="ＭＳ Ｐゴシック" panose="020B0600070205080204" pitchFamily="50" charset="-128"/>
              <a:ea typeface="ＭＳ Ｐゴシック" panose="020B0600070205080204" pitchFamily="50" charset="-128"/>
            </a:rPr>
            <a:t>円と増加、主な要因は平成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月に発生した豪雨災害等に伴う繰越事業費に伴うものである。普通建設事業費、新規整備も含め上昇しており、養護老人ホーム整備、複合児童福祉施設、平成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年度からの繰越分を含め道路橋梁整備など事業が多く一時的にコストが膨らんでいる。また、公債費の住民一人当たりのコストは</a:t>
          </a:r>
          <a:r>
            <a:rPr kumimoji="1" lang="en-US" altLang="ja-JP" sz="1300">
              <a:latin typeface="ＭＳ Ｐゴシック" panose="020B0600070205080204" pitchFamily="50" charset="-128"/>
              <a:ea typeface="ＭＳ Ｐゴシック" panose="020B0600070205080204" pitchFamily="50" charset="-128"/>
            </a:rPr>
            <a:t>119,098</a:t>
          </a:r>
          <a:r>
            <a:rPr kumimoji="1" lang="ja-JP" altLang="en-US" sz="1300">
              <a:latin typeface="ＭＳ Ｐゴシック" panose="020B0600070205080204" pitchFamily="50" charset="-128"/>
              <a:ea typeface="ＭＳ Ｐゴシック" panose="020B0600070205080204" pitchFamily="50" charset="-128"/>
            </a:rPr>
            <a:t>円で類似団体と比較して高い状況が続いているが、今後もプライマリーバランスの黒字を維持し、将来負担の軽減を図る。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大な面積を有し、広範囲を網羅した行政運営が必要な当市は、住民一人当たりのコストの人件費・物件費等が類似団体の平均よりも高い水準となる傾向にある。物件費は、市有施設の指定管理料やバス運行委託、じん芥収集委託等の経常的な支出が増加しており、類似施設等の在り方そのものについて、地域との検討、今後の費用抑制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岐阜県飛騨市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23,745
23,591
792.53
21,995,575
20,678,721
1,050,335
10,808,447
16,233,528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76672</xdr:rowOff>
    </xdr:from>
    <xdr:to>
      <xdr:col>24</xdr:col>
      <xdr:colOff>63500</xdr:colOff>
      <xdr:row>36</xdr:row>
      <xdr:rowOff>91694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8872"/>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62956</xdr:rowOff>
    </xdr:from>
    <xdr:to>
      <xdr:col>19</xdr:col>
      <xdr:colOff>177800</xdr:colOff>
      <xdr:row>36</xdr:row>
      <xdr:rowOff>91694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35156"/>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170724</xdr:rowOff>
    </xdr:from>
    <xdr:to>
      <xdr:col>15</xdr:col>
      <xdr:colOff>50800</xdr:colOff>
      <xdr:row>36</xdr:row>
      <xdr:rowOff>62956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57124"/>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170724</xdr:rowOff>
    </xdr:from>
    <xdr:to>
      <xdr:col>10</xdr:col>
      <xdr:colOff>114300</xdr:colOff>
      <xdr:row>35</xdr:row>
      <xdr:rowOff>33891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57124"/>
          <a:ext cx="889000" cy="37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25872</xdr:rowOff>
    </xdr:from>
    <xdr:to>
      <xdr:col>24</xdr:col>
      <xdr:colOff>114300</xdr:colOff>
      <xdr:row>36</xdr:row>
      <xdr:rowOff>127472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40894</xdr:rowOff>
    </xdr:from>
    <xdr:to>
      <xdr:col>20</xdr:col>
      <xdr:colOff>38100</xdr:colOff>
      <xdr:row>36</xdr:row>
      <xdr:rowOff>142494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133621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12156</xdr:rowOff>
    </xdr:from>
    <xdr:to>
      <xdr:col>15</xdr:col>
      <xdr:colOff>101600</xdr:colOff>
      <xdr:row>36</xdr:row>
      <xdr:rowOff>113756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119924</xdr:rowOff>
    </xdr:from>
    <xdr:to>
      <xdr:col>10</xdr:col>
      <xdr:colOff>165100</xdr:colOff>
      <xdr:row>33</xdr:row>
      <xdr:rowOff>50074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66601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154541</xdr:rowOff>
    </xdr:from>
    <xdr:to>
      <xdr:col>6</xdr:col>
      <xdr:colOff>38100</xdr:colOff>
      <xdr:row>35</xdr:row>
      <xdr:rowOff>84691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101218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5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115615</xdr:rowOff>
    </xdr:from>
    <xdr:to>
      <xdr:col>24</xdr:col>
      <xdr:colOff>63500</xdr:colOff>
      <xdr:row>57</xdr:row>
      <xdr:rowOff>16276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16815"/>
          <a:ext cx="838200" cy="7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49713</xdr:rowOff>
    </xdr:from>
    <xdr:to>
      <xdr:col>19</xdr:col>
      <xdr:colOff>177800</xdr:colOff>
      <xdr:row>57</xdr:row>
      <xdr:rowOff>16276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650913"/>
          <a:ext cx="889000" cy="1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49713</xdr:rowOff>
    </xdr:from>
    <xdr:to>
      <xdr:col>15</xdr:col>
      <xdr:colOff>50800</xdr:colOff>
      <xdr:row>57</xdr:row>
      <xdr:rowOff>135177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650913"/>
          <a:ext cx="889000" cy="2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50798</xdr:rowOff>
    </xdr:from>
    <xdr:to>
      <xdr:col>10</xdr:col>
      <xdr:colOff>114300</xdr:colOff>
      <xdr:row>57</xdr:row>
      <xdr:rowOff>135177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23448"/>
          <a:ext cx="889000" cy="8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64815</xdr:rowOff>
    </xdr:from>
    <xdr:to>
      <xdr:col>24</xdr:col>
      <xdr:colOff>114300</xdr:colOff>
      <xdr:row>56</xdr:row>
      <xdr:rowOff>166415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87692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1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136926</xdr:rowOff>
    </xdr:from>
    <xdr:to>
      <xdr:col>20</xdr:col>
      <xdr:colOff>38100</xdr:colOff>
      <xdr:row>57</xdr:row>
      <xdr:rowOff>67076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83603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1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170363</xdr:rowOff>
    </xdr:from>
    <xdr:to>
      <xdr:col>15</xdr:col>
      <xdr:colOff>101600</xdr:colOff>
      <xdr:row>56</xdr:row>
      <xdr:rowOff>100513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117040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37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84377</xdr:rowOff>
    </xdr:from>
    <xdr:to>
      <xdr:col>10</xdr:col>
      <xdr:colOff>165100</xdr:colOff>
      <xdr:row>58</xdr:row>
      <xdr:rowOff>14527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171448</xdr:rowOff>
    </xdr:from>
    <xdr:to>
      <xdr:col>6</xdr:col>
      <xdr:colOff>38100</xdr:colOff>
      <xdr:row>57</xdr:row>
      <xdr:rowOff>101598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118125</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4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137626</xdr:rowOff>
    </xdr:from>
    <xdr:to>
      <xdr:col>24</xdr:col>
      <xdr:colOff>63500</xdr:colOff>
      <xdr:row>75</xdr:row>
      <xdr:rowOff>90763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310576"/>
          <a:ext cx="838200" cy="6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88167</xdr:rowOff>
    </xdr:from>
    <xdr:to>
      <xdr:col>19</xdr:col>
      <xdr:colOff>177800</xdr:colOff>
      <xdr:row>75</xdr:row>
      <xdr:rowOff>90763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294691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116285</xdr:rowOff>
    </xdr:from>
    <xdr:to>
      <xdr:col>15</xdr:col>
      <xdr:colOff>50800</xdr:colOff>
      <xdr:row>75</xdr:row>
      <xdr:rowOff>88167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803585"/>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116285</xdr:rowOff>
    </xdr:from>
    <xdr:to>
      <xdr:col>10</xdr:col>
      <xdr:colOff>114300</xdr:colOff>
      <xdr:row>77</xdr:row>
      <xdr:rowOff>15489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803585"/>
          <a:ext cx="889000" cy="4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86826</xdr:rowOff>
    </xdr:from>
    <xdr:to>
      <xdr:col>24</xdr:col>
      <xdr:colOff>114300</xdr:colOff>
      <xdr:row>72</xdr:row>
      <xdr:rowOff>16976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2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1753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7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39963</xdr:rowOff>
    </xdr:from>
    <xdr:to>
      <xdr:col>20</xdr:col>
      <xdr:colOff>38100</xdr:colOff>
      <xdr:row>75</xdr:row>
      <xdr:rowOff>141563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158090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6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37367</xdr:rowOff>
    </xdr:from>
    <xdr:to>
      <xdr:col>15</xdr:col>
      <xdr:colOff>101600</xdr:colOff>
      <xdr:row>75</xdr:row>
      <xdr:rowOff>138967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8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67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65485</xdr:rowOff>
    </xdr:from>
    <xdr:to>
      <xdr:col>10</xdr:col>
      <xdr:colOff>165100</xdr:colOff>
      <xdr:row>74</xdr:row>
      <xdr:rowOff>167085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7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52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136139</xdr:rowOff>
    </xdr:from>
    <xdr:to>
      <xdr:col>6</xdr:col>
      <xdr:colOff>38100</xdr:colOff>
      <xdr:row>77</xdr:row>
      <xdr:rowOff>66289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6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82815</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94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101112</xdr:rowOff>
    </xdr:from>
    <xdr:to>
      <xdr:col>24</xdr:col>
      <xdr:colOff>63500</xdr:colOff>
      <xdr:row>96</xdr:row>
      <xdr:rowOff>151518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60312"/>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99185</xdr:rowOff>
    </xdr:from>
    <xdr:to>
      <xdr:col>19</xdr:col>
      <xdr:colOff>177800</xdr:colOff>
      <xdr:row>96</xdr:row>
      <xdr:rowOff>151518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558385"/>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99185</xdr:rowOff>
    </xdr:from>
    <xdr:to>
      <xdr:col>15</xdr:col>
      <xdr:colOff>50800</xdr:colOff>
      <xdr:row>96</xdr:row>
      <xdr:rowOff>136934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58385"/>
          <a:ext cx="8890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108778</xdr:rowOff>
    </xdr:from>
    <xdr:to>
      <xdr:col>10</xdr:col>
      <xdr:colOff>114300</xdr:colOff>
      <xdr:row>96</xdr:row>
      <xdr:rowOff>136934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67978"/>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50312</xdr:rowOff>
    </xdr:from>
    <xdr:to>
      <xdr:col>24</xdr:col>
      <xdr:colOff>114300</xdr:colOff>
      <xdr:row>96</xdr:row>
      <xdr:rowOff>151912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73189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100718</xdr:rowOff>
    </xdr:from>
    <xdr:to>
      <xdr:col>20</xdr:col>
      <xdr:colOff>38100</xdr:colOff>
      <xdr:row>97</xdr:row>
      <xdr:rowOff>30868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47395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48385</xdr:rowOff>
    </xdr:from>
    <xdr:to>
      <xdr:col>15</xdr:col>
      <xdr:colOff>101600</xdr:colOff>
      <xdr:row>96</xdr:row>
      <xdr:rowOff>149985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166512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86134</xdr:rowOff>
    </xdr:from>
    <xdr:to>
      <xdr:col>10</xdr:col>
      <xdr:colOff>165100</xdr:colOff>
      <xdr:row>97</xdr:row>
      <xdr:rowOff>16284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32811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57978</xdr:rowOff>
    </xdr:from>
    <xdr:to>
      <xdr:col>6</xdr:col>
      <xdr:colOff>38100</xdr:colOff>
      <xdr:row>96</xdr:row>
      <xdr:rowOff>159578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4655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39769</xdr:rowOff>
    </xdr:from>
    <xdr:to>
      <xdr:col>55</xdr:col>
      <xdr:colOff>0</xdr:colOff>
      <xdr:row>38</xdr:row>
      <xdr:rowOff>43362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5486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43362</xdr:rowOff>
    </xdr:from>
    <xdr:to>
      <xdr:col>50</xdr:col>
      <xdr:colOff>114300</xdr:colOff>
      <xdr:row>38</xdr:row>
      <xdr:rowOff>144599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55846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144599</xdr:rowOff>
    </xdr:from>
    <xdr:to>
      <xdr:col>45</xdr:col>
      <xdr:colOff>177800</xdr:colOff>
      <xdr:row>39</xdr:row>
      <xdr:rowOff>3193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59699"/>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xdr:rowOff>
    </xdr:from>
    <xdr:to>
      <xdr:col>41</xdr:col>
      <xdr:colOff>50800</xdr:colOff>
      <xdr:row>39</xdr:row>
      <xdr:rowOff>3193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8680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160419</xdr:rowOff>
    </xdr:from>
    <xdr:to>
      <xdr:col>55</xdr:col>
      <xdr:colOff>50800</xdr:colOff>
      <xdr:row>38</xdr:row>
      <xdr:rowOff>90569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138846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82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164012</xdr:rowOff>
    </xdr:from>
    <xdr:to>
      <xdr:col>50</xdr:col>
      <xdr:colOff>165100</xdr:colOff>
      <xdr:row>38</xdr:row>
      <xdr:rowOff>94162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85289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0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93799</xdr:rowOff>
    </xdr:from>
    <xdr:to>
      <xdr:col>46</xdr:col>
      <xdr:colOff>38100</xdr:colOff>
      <xdr:row>39</xdr:row>
      <xdr:rowOff>23949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15076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01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123843</xdr:rowOff>
    </xdr:from>
    <xdr:to>
      <xdr:col>41</xdr:col>
      <xdr:colOff>101600</xdr:colOff>
      <xdr:row>39</xdr:row>
      <xdr:rowOff>53993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45120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31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120904</xdr:rowOff>
    </xdr:from>
    <xdr:to>
      <xdr:col>36</xdr:col>
      <xdr:colOff>165100</xdr:colOff>
      <xdr:row>39</xdr:row>
      <xdr:rowOff>51054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42181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91719</xdr:rowOff>
    </xdr:from>
    <xdr:to>
      <xdr:col>55</xdr:col>
      <xdr:colOff>0</xdr:colOff>
      <xdr:row>55</xdr:row>
      <xdr:rowOff>144094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521469"/>
          <a:ext cx="838200" cy="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144094</xdr:rowOff>
    </xdr:from>
    <xdr:to>
      <xdr:col>50</xdr:col>
      <xdr:colOff>114300</xdr:colOff>
      <xdr:row>55</xdr:row>
      <xdr:rowOff>163754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57384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151155</xdr:rowOff>
    </xdr:from>
    <xdr:to>
      <xdr:col>45</xdr:col>
      <xdr:colOff>177800</xdr:colOff>
      <xdr:row>55</xdr:row>
      <xdr:rowOff>163754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580905"/>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151155</xdr:rowOff>
    </xdr:from>
    <xdr:to>
      <xdr:col>41</xdr:col>
      <xdr:colOff>50800</xdr:colOff>
      <xdr:row>56</xdr:row>
      <xdr:rowOff>6515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8090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40919</xdr:rowOff>
    </xdr:from>
    <xdr:to>
      <xdr:col>55</xdr:col>
      <xdr:colOff>50800</xdr:colOff>
      <xdr:row>55</xdr:row>
      <xdr:rowOff>142519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4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63796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3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93294</xdr:rowOff>
    </xdr:from>
    <xdr:to>
      <xdr:col>50</xdr:col>
      <xdr:colOff>165100</xdr:colOff>
      <xdr:row>56</xdr:row>
      <xdr:rowOff>23444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39971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112954</xdr:rowOff>
    </xdr:from>
    <xdr:to>
      <xdr:col>46</xdr:col>
      <xdr:colOff>38100</xdr:colOff>
      <xdr:row>56</xdr:row>
      <xdr:rowOff>43104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59631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1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100355</xdr:rowOff>
    </xdr:from>
    <xdr:to>
      <xdr:col>41</xdr:col>
      <xdr:colOff>101600</xdr:colOff>
      <xdr:row>56</xdr:row>
      <xdr:rowOff>30505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5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47032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3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127165</xdr:rowOff>
    </xdr:from>
    <xdr:to>
      <xdr:col>36</xdr:col>
      <xdr:colOff>165100</xdr:colOff>
      <xdr:row>56</xdr:row>
      <xdr:rowOff>57315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73842</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3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62140</xdr:rowOff>
    </xdr:from>
    <xdr:to>
      <xdr:col>55</xdr:col>
      <xdr:colOff>0</xdr:colOff>
      <xdr:row>71</xdr:row>
      <xdr:rowOff>118211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063640"/>
          <a:ext cx="838200" cy="2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118211</xdr:rowOff>
    </xdr:from>
    <xdr:to>
      <xdr:col>50</xdr:col>
      <xdr:colOff>114300</xdr:colOff>
      <xdr:row>71</xdr:row>
      <xdr:rowOff>168634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2291161"/>
          <a:ext cx="889000" cy="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12892</xdr:rowOff>
    </xdr:from>
    <xdr:to>
      <xdr:col>45</xdr:col>
      <xdr:colOff>177800</xdr:colOff>
      <xdr:row>71</xdr:row>
      <xdr:rowOff>168634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2185842"/>
          <a:ext cx="889000" cy="1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12892</xdr:rowOff>
    </xdr:from>
    <xdr:to>
      <xdr:col>41</xdr:col>
      <xdr:colOff>50800</xdr:colOff>
      <xdr:row>72</xdr:row>
      <xdr:rowOff>39475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2185842"/>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11340</xdr:rowOff>
    </xdr:from>
    <xdr:to>
      <xdr:col>55</xdr:col>
      <xdr:colOff>50800</xdr:colOff>
      <xdr:row>70</xdr:row>
      <xdr:rowOff>112940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135817</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19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67411</xdr:rowOff>
    </xdr:from>
    <xdr:to>
      <xdr:col>50</xdr:col>
      <xdr:colOff>165100</xdr:colOff>
      <xdr:row>71</xdr:row>
      <xdr:rowOff>169011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22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14088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20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117834</xdr:rowOff>
    </xdr:from>
    <xdr:to>
      <xdr:col>46</xdr:col>
      <xdr:colOff>38100</xdr:colOff>
      <xdr:row>72</xdr:row>
      <xdr:rowOff>47984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229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64511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20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133542</xdr:rowOff>
    </xdr:from>
    <xdr:to>
      <xdr:col>41</xdr:col>
      <xdr:colOff>101600</xdr:colOff>
      <xdr:row>71</xdr:row>
      <xdr:rowOff>63692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21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80219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19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160125</xdr:rowOff>
    </xdr:from>
    <xdr:to>
      <xdr:col>36</xdr:col>
      <xdr:colOff>165100</xdr:colOff>
      <xdr:row>72</xdr:row>
      <xdr:rowOff>90275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23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106802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21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129870</xdr:rowOff>
    </xdr:from>
    <xdr:to>
      <xdr:col>55</xdr:col>
      <xdr:colOff>0</xdr:colOff>
      <xdr:row>97</xdr:row>
      <xdr:rowOff>131265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760520"/>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128981</xdr:rowOff>
    </xdr:from>
    <xdr:to>
      <xdr:col>50</xdr:col>
      <xdr:colOff>114300</xdr:colOff>
      <xdr:row>97</xdr:row>
      <xdr:rowOff>131265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759631"/>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124126</xdr:rowOff>
    </xdr:from>
    <xdr:to>
      <xdr:col>45</xdr:col>
      <xdr:colOff>177800</xdr:colOff>
      <xdr:row>97</xdr:row>
      <xdr:rowOff>128981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754776"/>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110364</xdr:rowOff>
    </xdr:from>
    <xdr:to>
      <xdr:col>41</xdr:col>
      <xdr:colOff>50800</xdr:colOff>
      <xdr:row>97</xdr:row>
      <xdr:rowOff>124126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41014"/>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79070</xdr:rowOff>
    </xdr:from>
    <xdr:to>
      <xdr:col>55</xdr:col>
      <xdr:colOff>50800</xdr:colOff>
      <xdr:row>98</xdr:row>
      <xdr:rowOff>9220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101947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80465</xdr:rowOff>
    </xdr:from>
    <xdr:to>
      <xdr:col>50</xdr:col>
      <xdr:colOff>165100</xdr:colOff>
      <xdr:row>98</xdr:row>
      <xdr:rowOff>10615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27142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4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78181</xdr:rowOff>
    </xdr:from>
    <xdr:to>
      <xdr:col>46</xdr:col>
      <xdr:colOff>38100</xdr:colOff>
      <xdr:row>98</xdr:row>
      <xdr:rowOff>8331</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24858</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4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73326</xdr:rowOff>
    </xdr:from>
    <xdr:to>
      <xdr:col>41</xdr:col>
      <xdr:colOff>101600</xdr:colOff>
      <xdr:row>98</xdr:row>
      <xdr:rowOff>3476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20003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47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59564</xdr:rowOff>
    </xdr:from>
    <xdr:to>
      <xdr:col>36</xdr:col>
      <xdr:colOff>165100</xdr:colOff>
      <xdr:row>97</xdr:row>
      <xdr:rowOff>161164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6241</xdr:rowOff>
    </xdr:from>
    <xdr:ext cx="599010"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672795" y="164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114064</xdr:rowOff>
    </xdr:from>
    <xdr:to>
      <xdr:col>85</xdr:col>
      <xdr:colOff>127000</xdr:colOff>
      <xdr:row>35</xdr:row>
      <xdr:rowOff>162462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114814"/>
          <a:ext cx="8382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162462</xdr:rowOff>
    </xdr:from>
    <xdr:to>
      <xdr:col>81</xdr:col>
      <xdr:colOff>50800</xdr:colOff>
      <xdr:row>36</xdr:row>
      <xdr:rowOff>35132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16321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646</xdr:rowOff>
    </xdr:from>
    <xdr:to>
      <xdr:col>76</xdr:col>
      <xdr:colOff>114300</xdr:colOff>
      <xdr:row>36</xdr:row>
      <xdr:rowOff>35132</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172846"/>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646</xdr:rowOff>
    </xdr:from>
    <xdr:to>
      <xdr:col>71</xdr:col>
      <xdr:colOff>177800</xdr:colOff>
      <xdr:row>36</xdr:row>
      <xdr:rowOff>99956</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172846"/>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63264</xdr:rowOff>
    </xdr:from>
    <xdr:to>
      <xdr:col>85</xdr:col>
      <xdr:colOff>177800</xdr:colOff>
      <xdr:row>35</xdr:row>
      <xdr:rowOff>164864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86141</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59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111662</xdr:rowOff>
    </xdr:from>
    <xdr:to>
      <xdr:col>81</xdr:col>
      <xdr:colOff>101600</xdr:colOff>
      <xdr:row>36</xdr:row>
      <xdr:rowOff>41812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1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58339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58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155782</xdr:rowOff>
    </xdr:from>
    <xdr:to>
      <xdr:col>76</xdr:col>
      <xdr:colOff>165100</xdr:colOff>
      <xdr:row>36</xdr:row>
      <xdr:rowOff>85932</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102459</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593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121296</xdr:rowOff>
    </xdr:from>
    <xdr:to>
      <xdr:col>72</xdr:col>
      <xdr:colOff>38100</xdr:colOff>
      <xdr:row>36</xdr:row>
      <xdr:rowOff>51446</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1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67973</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58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49156</xdr:rowOff>
    </xdr:from>
    <xdr:to>
      <xdr:col>67</xdr:col>
      <xdr:colOff>101600</xdr:colOff>
      <xdr:row>36</xdr:row>
      <xdr:rowOff>150756</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2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167283</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80505</xdr:rowOff>
    </xdr:from>
    <xdr:to>
      <xdr:col>85</xdr:col>
      <xdr:colOff>127000</xdr:colOff>
      <xdr:row>57</xdr:row>
      <xdr:rowOff>91237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681705"/>
          <a:ext cx="838200" cy="1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148463</xdr:rowOff>
    </xdr:from>
    <xdr:to>
      <xdr:col>81</xdr:col>
      <xdr:colOff>50800</xdr:colOff>
      <xdr:row>57</xdr:row>
      <xdr:rowOff>91237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49663"/>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148463</xdr:rowOff>
    </xdr:from>
    <xdr:to>
      <xdr:col>76</xdr:col>
      <xdr:colOff>114300</xdr:colOff>
      <xdr:row>58</xdr:row>
      <xdr:rowOff>43815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49663"/>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140639</xdr:rowOff>
    </xdr:from>
    <xdr:to>
      <xdr:col>71</xdr:col>
      <xdr:colOff>177800</xdr:colOff>
      <xdr:row>58</xdr:row>
      <xdr:rowOff>43815</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913289"/>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29705</xdr:rowOff>
    </xdr:from>
    <xdr:to>
      <xdr:col>85</xdr:col>
      <xdr:colOff>177800</xdr:colOff>
      <xdr:row>56</xdr:row>
      <xdr:rowOff>131305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6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52582</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4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40437</xdr:rowOff>
    </xdr:from>
    <xdr:to>
      <xdr:col>81</xdr:col>
      <xdr:colOff>101600</xdr:colOff>
      <xdr:row>57</xdr:row>
      <xdr:rowOff>142037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158564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97663</xdr:rowOff>
    </xdr:from>
    <xdr:to>
      <xdr:col>76</xdr:col>
      <xdr:colOff>165100</xdr:colOff>
      <xdr:row>57</xdr:row>
      <xdr:rowOff>27813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6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44340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4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164465</xdr:rowOff>
    </xdr:from>
    <xdr:to>
      <xdr:col>72</xdr:col>
      <xdr:colOff>38100</xdr:colOff>
      <xdr:row>58</xdr:row>
      <xdr:rowOff>94615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85742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89839</xdr:rowOff>
    </xdr:from>
    <xdr:to>
      <xdr:col>67</xdr:col>
      <xdr:colOff>101600</xdr:colOff>
      <xdr:row>58</xdr:row>
      <xdr:rowOff>19989</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8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11116</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9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50864</xdr:rowOff>
    </xdr:from>
    <xdr:to>
      <xdr:col>85</xdr:col>
      <xdr:colOff>127000</xdr:colOff>
      <xdr:row>77</xdr:row>
      <xdr:rowOff>121044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081064"/>
          <a:ext cx="8382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121044</xdr:rowOff>
    </xdr:from>
    <xdr:to>
      <xdr:col>81</xdr:col>
      <xdr:colOff>50800</xdr:colOff>
      <xdr:row>78</xdr:row>
      <xdr:rowOff>168593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322694"/>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90627</xdr:rowOff>
    </xdr:from>
    <xdr:to>
      <xdr:col>76</xdr:col>
      <xdr:colOff>114300</xdr:colOff>
      <xdr:row>78</xdr:row>
      <xdr:rowOff>168593</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463727"/>
          <a:ext cx="889000" cy="7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138912</xdr:rowOff>
    </xdr:from>
    <xdr:to>
      <xdr:col>71</xdr:col>
      <xdr:colOff>177800</xdr:colOff>
      <xdr:row>78</xdr:row>
      <xdr:rowOff>90627</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340562"/>
          <a:ext cx="889000" cy="1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xdr:rowOff>
    </xdr:from>
    <xdr:to>
      <xdr:col>85</xdr:col>
      <xdr:colOff>177800</xdr:colOff>
      <xdr:row>76</xdr:row>
      <xdr:rowOff>101664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0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22941</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28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70244</xdr:rowOff>
    </xdr:from>
    <xdr:to>
      <xdr:col>81</xdr:col>
      <xdr:colOff>101600</xdr:colOff>
      <xdr:row>78</xdr:row>
      <xdr:rowOff>394</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2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16921</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30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117793</xdr:rowOff>
    </xdr:from>
    <xdr:to>
      <xdr:col>76</xdr:col>
      <xdr:colOff>165100</xdr:colOff>
      <xdr:row>79</xdr:row>
      <xdr:rowOff>47943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4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39070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5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39827</xdr:rowOff>
    </xdr:from>
    <xdr:to>
      <xdr:col>72</xdr:col>
      <xdr:colOff>38100</xdr:colOff>
      <xdr:row>78</xdr:row>
      <xdr:rowOff>141427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4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157954</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1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88112</xdr:rowOff>
    </xdr:from>
    <xdr:to>
      <xdr:col>67</xdr:col>
      <xdr:colOff>101600</xdr:colOff>
      <xdr:row>78</xdr:row>
      <xdr:rowOff>18262</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2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34789</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47111" y="1306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74955</xdr:rowOff>
    </xdr:from>
    <xdr:to>
      <xdr:col>85</xdr:col>
      <xdr:colOff>127000</xdr:colOff>
      <xdr:row>90</xdr:row>
      <xdr:rowOff>87745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5505455"/>
          <a:ext cx="8382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73837</xdr:rowOff>
    </xdr:from>
    <xdr:to>
      <xdr:col>81</xdr:col>
      <xdr:colOff>50800</xdr:colOff>
      <xdr:row>90</xdr:row>
      <xdr:rowOff>87745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5504337"/>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73837</xdr:rowOff>
    </xdr:from>
    <xdr:to>
      <xdr:col>76</xdr:col>
      <xdr:colOff>114300</xdr:colOff>
      <xdr:row>90</xdr:row>
      <xdr:rowOff>92583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550433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92583</xdr:rowOff>
    </xdr:from>
    <xdr:to>
      <xdr:col>71</xdr:col>
      <xdr:colOff>177800</xdr:colOff>
      <xdr:row>90</xdr:row>
      <xdr:rowOff>105753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5523083"/>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24155</xdr:rowOff>
    </xdr:from>
    <xdr:to>
      <xdr:col>85</xdr:col>
      <xdr:colOff>177800</xdr:colOff>
      <xdr:row>90</xdr:row>
      <xdr:rowOff>125755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54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148632</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4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36945</xdr:rowOff>
    </xdr:from>
    <xdr:to>
      <xdr:col>81</xdr:col>
      <xdr:colOff>101600</xdr:colOff>
      <xdr:row>90</xdr:row>
      <xdr:rowOff>138545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54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155072</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524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23037</xdr:rowOff>
    </xdr:from>
    <xdr:to>
      <xdr:col>76</xdr:col>
      <xdr:colOff>165100</xdr:colOff>
      <xdr:row>90</xdr:row>
      <xdr:rowOff>124637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54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141164</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522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41783</xdr:rowOff>
    </xdr:from>
    <xdr:to>
      <xdr:col>72</xdr:col>
      <xdr:colOff>38100</xdr:colOff>
      <xdr:row>90</xdr:row>
      <xdr:rowOff>143383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54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159910</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524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54953</xdr:rowOff>
    </xdr:from>
    <xdr:to>
      <xdr:col>67</xdr:col>
      <xdr:colOff>101600</xdr:colOff>
      <xdr:row>90</xdr:row>
      <xdr:rowOff>156553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4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1630</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526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総務費は、類似団体と比較して一人当たりコストが高い状況となっており、公共施設管理基金をはじめとする各種積立金、好調なふるさと納税寄付金の返礼経費が増加している。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養護老人ホーム整備や複合児童福祉施設整備などにより投資的経費が増加したことに加え、保育園私立化に伴う保育所施設運営事業補助金、新たに医療・福祉体制整備基金を創設したことなどにより大きく増加した。今後も市民サービス水準を維持しつつ行政運営の効率化を図り健全な財政運営に努める。</a:t>
          </a:r>
        </a:p>
        <a:p>
          <a:r>
            <a:rPr kumimoji="1" lang="ja-JP" altLang="en-US" sz="1300">
              <a:latin typeface="ＭＳ Ｐゴシック" panose="020B0600070205080204" pitchFamily="50" charset="-128"/>
              <a:ea typeface="ＭＳ Ｐゴシック" panose="020B0600070205080204" pitchFamily="50" charset="-128"/>
            </a:rPr>
            <a:t>商工費は、類似団体平均に比べ高い状況である。過疎地域の観光施設について指定管理者制度を導入し委託管理しているが、それら施設が老朽化しており維持管理経費の増嵩が要因となっている。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教育費は、類似団体平均より、若干上昇した。小中学校冷房設備整備工事、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機器を活用した情報整備工事、地域の公民館建設事業に対する集会施設整備事業補助金などが皆増となった影響である。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ポイント増加、実質収支額は</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ポイント増加した。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に実施した財政調整基金から特定目的基金への積み替えが完了したことに伴い、</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は実質単年度収支においても数値が改善している。</a:t>
          </a:r>
        </a:p>
        <a:p>
          <a:r>
            <a:rPr kumimoji="1" lang="ja-JP" altLang="en-US" sz="1400">
              <a:latin typeface="ＭＳ ゴシック" pitchFamily="49" charset="-128"/>
              <a:ea typeface="ＭＳ ゴシック" pitchFamily="49" charset="-128"/>
            </a:rPr>
            <a:t>　当市において財政調整基金の適正な規模については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億円とし、突発的な事態が生じない限り、今後も維持する方針としている。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岐阜県飛騨市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一般会計からの基準内外の繰出を行っているため、全ての会計において黒字であり、実質赤字比率はない。</a:t>
          </a:r>
        </a:p>
        <a:p>
          <a:r>
            <a:rPr kumimoji="1" lang="ja-JP" altLang="en-US" sz="1400">
              <a:latin typeface="ＭＳ ゴシック" pitchFamily="49" charset="-128"/>
              <a:ea typeface="ＭＳ ゴシック" pitchFamily="49" charset="-128"/>
            </a:rPr>
            <a:t>　しかし、病院事業会計では診療収入の減少、下水道関係では公債費の大半を繰入金に依存している状況、国民健康保険や介護保険関係では高齢化の進展によるサービス利用者の増加など、不安要素を抱えた中での財政運営となっており、一般会計からの繰出を減らすことが求められる。</a:t>
          </a:r>
        </a:p>
        <a:p>
          <a:r>
            <a:rPr kumimoji="1" lang="ja-JP" altLang="en-US" sz="1400">
              <a:latin typeface="ＭＳ ゴシック" pitchFamily="49" charset="-128"/>
              <a:ea typeface="ＭＳ ゴシック" pitchFamily="49" charset="-128"/>
            </a:rPr>
            <a:t>　今後、全会計とも事業収益や利用料収益の確保の他、経常経費の圧縮に努め、上下水道会計においては、施設の長寿命化を進めることにより将来の大規模修繕費の抑制を図り、持続可能な運営を目指す。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21995575</v>
      </c>
      <c r="BO4" s="393"/>
      <c r="BP4" s="393"/>
      <c r="BQ4" s="393"/>
      <c r="BR4" s="393"/>
      <c r="BS4" s="393"/>
      <c r="BT4" s="393"/>
      <c r="BU4" s="394"/>
      <c r="BV4" s="392">
        <v>19795572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9.6999999999999993</v>
      </c>
      <c r="CU4" s="399"/>
      <c r="CV4" s="399"/>
      <c r="CW4" s="399"/>
      <c r="CX4" s="399"/>
      <c r="CY4" s="399"/>
      <c r="CZ4" s="399"/>
      <c r="DA4" s="400"/>
      <c r="DB4" s="398">
        <v>8.9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20678721</v>
      </c>
      <c r="BO5" s="430"/>
      <c r="BP5" s="430"/>
      <c r="BQ5" s="430"/>
      <c r="BR5" s="430"/>
      <c r="BS5" s="430"/>
      <c r="BT5" s="430"/>
      <c r="BU5" s="431"/>
      <c r="BV5" s="429">
        <v>18340071</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92.9</v>
      </c>
      <c r="CU5" s="427"/>
      <c r="CV5" s="427"/>
      <c r="CW5" s="427"/>
      <c r="CX5" s="427"/>
      <c r="CY5" s="427"/>
      <c r="CZ5" s="427"/>
      <c r="DA5" s="428"/>
      <c r="DB5" s="426">
        <v>92.1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1316854</v>
      </c>
      <c r="BO6" s="430"/>
      <c r="BP6" s="430"/>
      <c r="BQ6" s="430"/>
      <c r="BR6" s="430"/>
      <c r="BS6" s="430"/>
      <c r="BT6" s="430"/>
      <c r="BU6" s="431"/>
      <c r="BV6" s="429">
        <v>1455501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96</v>
      </c>
      <c r="CU6" s="467"/>
      <c r="CV6" s="467"/>
      <c r="CW6" s="467"/>
      <c r="CX6" s="467"/>
      <c r="CY6" s="467"/>
      <c r="CZ6" s="467"/>
      <c r="DA6" s="468"/>
      <c r="DB6" s="466">
        <v>96.1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266519</v>
      </c>
      <c r="BO7" s="430"/>
      <c r="BP7" s="430"/>
      <c r="BQ7" s="430"/>
      <c r="BR7" s="430"/>
      <c r="BS7" s="430"/>
      <c r="BT7" s="430"/>
      <c r="BU7" s="431"/>
      <c r="BV7" s="429">
        <v>485831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10808447</v>
      </c>
      <c r="CU7" s="430"/>
      <c r="CV7" s="430"/>
      <c r="CW7" s="430"/>
      <c r="CX7" s="430"/>
      <c r="CY7" s="430"/>
      <c r="CZ7" s="430"/>
      <c r="DA7" s="431"/>
      <c r="DB7" s="429">
        <v>10917475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1050335</v>
      </c>
      <c r="BO8" s="430"/>
      <c r="BP8" s="430"/>
      <c r="BQ8" s="430"/>
      <c r="BR8" s="430"/>
      <c r="BS8" s="430"/>
      <c r="BT8" s="430"/>
      <c r="BU8" s="431"/>
      <c r="BV8" s="429">
        <v>969670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0.31</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24696</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80665</v>
      </c>
      <c r="BO9" s="430"/>
      <c r="BP9" s="430"/>
      <c r="BQ9" s="430"/>
      <c r="BR9" s="430"/>
      <c r="BS9" s="430"/>
      <c r="BT9" s="430"/>
      <c r="BU9" s="431"/>
      <c r="BV9" s="429">
        <v>74926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20.2</v>
      </c>
      <c r="CU9" s="427"/>
      <c r="CV9" s="427"/>
      <c r="CW9" s="427"/>
      <c r="CX9" s="427"/>
      <c r="CY9" s="427"/>
      <c r="CZ9" s="427"/>
      <c r="DA9" s="428"/>
      <c r="DB9" s="426">
        <v>19.8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26732</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116</v>
      </c>
      <c r="AV10" s="462"/>
      <c r="AW10" s="462"/>
      <c r="AX10" s="462"/>
      <c r="AY10" s="463" t="s">
        <v>121</v>
      </c>
      <c r="AZ10" s="464"/>
      <c r="BA10" s="464"/>
      <c r="BB10" s="464"/>
      <c r="BC10" s="464"/>
      <c r="BD10" s="464"/>
      <c r="BE10" s="464"/>
      <c r="BF10" s="464"/>
      <c r="BG10" s="464"/>
      <c r="BH10" s="464"/>
      <c r="BI10" s="464"/>
      <c r="BJ10" s="464"/>
      <c r="BK10" s="464"/>
      <c r="BL10" s="464"/>
      <c r="BM10" s="465"/>
      <c r="BN10" s="429">
        <v>522802</v>
      </c>
      <c r="BO10" s="430"/>
      <c r="BP10" s="430"/>
      <c r="BQ10" s="430"/>
      <c r="BR10" s="430"/>
      <c r="BS10" s="430"/>
      <c r="BT10" s="430"/>
      <c r="BU10" s="431"/>
      <c r="BV10" s="429">
        <v>456496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23745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350000</v>
      </c>
      <c r="BO12" s="430"/>
      <c r="BP12" s="430"/>
      <c r="BQ12" s="430"/>
      <c r="BR12" s="430"/>
      <c r="BS12" s="430"/>
      <c r="BT12" s="430"/>
      <c r="BU12" s="431"/>
      <c r="BV12" s="429">
        <v>640000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23591</v>
      </c>
      <c r="S13" s="514"/>
      <c r="T13" s="514"/>
      <c r="U13" s="514"/>
      <c r="V13" s="515"/>
      <c r="W13" s="445" t="s">
        <v>140</v>
      </c>
      <c r="X13" s="446"/>
      <c r="Y13" s="446"/>
      <c r="Z13" s="446"/>
      <c r="AA13" s="446"/>
      <c r="AB13" s="436"/>
      <c r="AC13" s="480">
        <v>1064</v>
      </c>
      <c r="AD13" s="481"/>
      <c r="AE13" s="481"/>
      <c r="AF13" s="481"/>
      <c r="AG13" s="523"/>
      <c r="AH13" s="480">
        <v>1259</v>
      </c>
      <c r="AI13" s="481"/>
      <c r="AJ13" s="481"/>
      <c r="AK13" s="481"/>
      <c r="AL13" s="482"/>
      <c r="AM13" s="458" t="s">
        <v>141</v>
      </c>
      <c r="AN13" s="459"/>
      <c r="AO13" s="459"/>
      <c r="AP13" s="459"/>
      <c r="AQ13" s="459"/>
      <c r="AR13" s="459"/>
      <c r="AS13" s="459"/>
      <c r="AT13" s="460"/>
      <c r="AU13" s="461" t="s">
        <v>116</v>
      </c>
      <c r="AV13" s="462"/>
      <c r="AW13" s="462"/>
      <c r="AX13" s="462"/>
      <c r="AY13" s="463" t="s">
        <v>142</v>
      </c>
      <c r="AZ13" s="464"/>
      <c r="BA13" s="464"/>
      <c r="BB13" s="464"/>
      <c r="BC13" s="464"/>
      <c r="BD13" s="464"/>
      <c r="BE13" s="464"/>
      <c r="BF13" s="464"/>
      <c r="BG13" s="464"/>
      <c r="BH13" s="464"/>
      <c r="BI13" s="464"/>
      <c r="BJ13" s="464"/>
      <c r="BK13" s="464"/>
      <c r="BL13" s="464"/>
      <c r="BM13" s="465"/>
      <c r="BN13" s="429">
        <v>253467</v>
      </c>
      <c r="BO13" s="430"/>
      <c r="BP13" s="430"/>
      <c r="BQ13" s="430"/>
      <c r="BR13" s="430"/>
      <c r="BS13" s="430"/>
      <c r="BT13" s="430"/>
      <c r="BU13" s="431"/>
      <c r="BV13" s="429">
        <v>-108578</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13.9</v>
      </c>
      <c r="CU13" s="427"/>
      <c r="CV13" s="427"/>
      <c r="CW13" s="427"/>
      <c r="CX13" s="427"/>
      <c r="CY13" s="427"/>
      <c r="CZ13" s="427"/>
      <c r="DA13" s="428"/>
      <c r="DB13" s="426">
        <v>13.8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24272</v>
      </c>
      <c r="S14" s="514"/>
      <c r="T14" s="514"/>
      <c r="U14" s="514"/>
      <c r="V14" s="515"/>
      <c r="W14" s="419"/>
      <c r="X14" s="420"/>
      <c r="Y14" s="420"/>
      <c r="Z14" s="420"/>
      <c r="AA14" s="420"/>
      <c r="AB14" s="409"/>
      <c r="AC14" s="516">
        <v>8.5</v>
      </c>
      <c r="AD14" s="517"/>
      <c r="AE14" s="517"/>
      <c r="AF14" s="517"/>
      <c r="AG14" s="518"/>
      <c r="AH14" s="516">
        <v>9.5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146</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24135</v>
      </c>
      <c r="S15" s="514"/>
      <c r="T15" s="514"/>
      <c r="U15" s="514"/>
      <c r="V15" s="515"/>
      <c r="W15" s="445" t="s">
        <v>147</v>
      </c>
      <c r="X15" s="446"/>
      <c r="Y15" s="446"/>
      <c r="Z15" s="446"/>
      <c r="AA15" s="446"/>
      <c r="AB15" s="436"/>
      <c r="AC15" s="480">
        <v>4128</v>
      </c>
      <c r="AD15" s="481"/>
      <c r="AE15" s="481"/>
      <c r="AF15" s="481"/>
      <c r="AG15" s="523"/>
      <c r="AH15" s="480">
        <v>4412</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3047496</v>
      </c>
      <c r="BO15" s="393"/>
      <c r="BP15" s="393"/>
      <c r="BQ15" s="393"/>
      <c r="BR15" s="393"/>
      <c r="BS15" s="393"/>
      <c r="BT15" s="393"/>
      <c r="BU15" s="394"/>
      <c r="BV15" s="392">
        <v>2958271</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32.9</v>
      </c>
      <c r="AD16" s="517"/>
      <c r="AE16" s="517"/>
      <c r="AF16" s="517"/>
      <c r="AG16" s="518"/>
      <c r="AH16" s="516">
        <v>33.200000000000003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9645840</v>
      </c>
      <c r="BO16" s="430"/>
      <c r="BP16" s="430"/>
      <c r="BQ16" s="430"/>
      <c r="BR16" s="430"/>
      <c r="BS16" s="430"/>
      <c r="BT16" s="430"/>
      <c r="BU16" s="431"/>
      <c r="BV16" s="429">
        <v>9594394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7359</v>
      </c>
      <c r="AD17" s="481"/>
      <c r="AE17" s="481"/>
      <c r="AF17" s="481"/>
      <c r="AG17" s="523"/>
      <c r="AH17" s="480">
        <v>7607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3862467</v>
      </c>
      <c r="BO17" s="430"/>
      <c r="BP17" s="430"/>
      <c r="BQ17" s="430"/>
      <c r="BR17" s="430"/>
      <c r="BS17" s="430"/>
      <c r="BT17" s="430"/>
      <c r="BU17" s="431"/>
      <c r="BV17" s="429">
        <v>3748997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792.53</v>
      </c>
      <c r="M18" s="545"/>
      <c r="N18" s="545"/>
      <c r="O18" s="545"/>
      <c r="P18" s="545"/>
      <c r="Q18" s="545"/>
      <c r="R18" s="546"/>
      <c r="S18" s="546"/>
      <c r="T18" s="546"/>
      <c r="U18" s="546"/>
      <c r="V18" s="547"/>
      <c r="W18" s="447"/>
      <c r="X18" s="448"/>
      <c r="Y18" s="448"/>
      <c r="Z18" s="448"/>
      <c r="AA18" s="448"/>
      <c r="AB18" s="439"/>
      <c r="AC18" s="548">
        <v>58.6</v>
      </c>
      <c r="AD18" s="549"/>
      <c r="AE18" s="549"/>
      <c r="AF18" s="549"/>
      <c r="AG18" s="550"/>
      <c r="AH18" s="548">
        <v>57.3</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10445718</v>
      </c>
      <c r="BO18" s="430"/>
      <c r="BP18" s="430"/>
      <c r="BQ18" s="430"/>
      <c r="BR18" s="430"/>
      <c r="BS18" s="430"/>
      <c r="BT18" s="430"/>
      <c r="BU18" s="431"/>
      <c r="BV18" s="429">
        <v>10490824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31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13743616</v>
      </c>
      <c r="BO19" s="430"/>
      <c r="BP19" s="430"/>
      <c r="BQ19" s="430"/>
      <c r="BR19" s="430"/>
      <c r="BS19" s="430"/>
      <c r="BT19" s="430"/>
      <c r="BU19" s="431"/>
      <c r="BV19" s="429">
        <v>14195830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8509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16233528</v>
      </c>
      <c r="BO23" s="430"/>
      <c r="BP23" s="430"/>
      <c r="BQ23" s="430"/>
      <c r="BR23" s="430"/>
      <c r="BS23" s="430"/>
      <c r="BT23" s="430"/>
      <c r="BU23" s="431"/>
      <c r="BV23" s="429">
        <v>16683932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8300</v>
      </c>
      <c r="R24" s="481"/>
      <c r="S24" s="481"/>
      <c r="T24" s="481"/>
      <c r="U24" s="481"/>
      <c r="V24" s="523"/>
      <c r="W24" s="582"/>
      <c r="X24" s="570"/>
      <c r="Y24" s="571"/>
      <c r="Z24" s="479" t="s">
        <v>171</v>
      </c>
      <c r="AA24" s="459"/>
      <c r="AB24" s="459"/>
      <c r="AC24" s="459"/>
      <c r="AD24" s="459"/>
      <c r="AE24" s="459"/>
      <c r="AF24" s="459"/>
      <c r="AG24" s="460"/>
      <c r="AH24" s="480">
        <v>340</v>
      </c>
      <c r="AI24" s="481"/>
      <c r="AJ24" s="481"/>
      <c r="AK24" s="481"/>
      <c r="AL24" s="523"/>
      <c r="AM24" s="480">
        <v>1000280</v>
      </c>
      <c r="AN24" s="481"/>
      <c r="AO24" s="481"/>
      <c r="AP24" s="481"/>
      <c r="AQ24" s="481"/>
      <c r="AR24" s="523"/>
      <c r="AS24" s="480">
        <v>2942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10056132</v>
      </c>
      <c r="BO24" s="430"/>
      <c r="BP24" s="430"/>
      <c r="BQ24" s="430"/>
      <c r="BR24" s="430"/>
      <c r="BS24" s="430"/>
      <c r="BT24" s="430"/>
      <c r="BU24" s="431"/>
      <c r="BV24" s="429">
        <v>9993404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6800</v>
      </c>
      <c r="R25" s="481"/>
      <c r="S25" s="481"/>
      <c r="T25" s="481"/>
      <c r="U25" s="481"/>
      <c r="V25" s="523"/>
      <c r="W25" s="582"/>
      <c r="X25" s="570"/>
      <c r="Y25" s="571"/>
      <c r="Z25" s="479" t="s">
        <v>174</v>
      </c>
      <c r="AA25" s="459"/>
      <c r="AB25" s="459"/>
      <c r="AC25" s="459"/>
      <c r="AD25" s="459"/>
      <c r="AE25" s="459"/>
      <c r="AF25" s="459"/>
      <c r="AG25" s="460"/>
      <c r="AH25" s="480">
        <v>76</v>
      </c>
      <c r="AI25" s="481"/>
      <c r="AJ25" s="481"/>
      <c r="AK25" s="481"/>
      <c r="AL25" s="523"/>
      <c r="AM25" s="480">
        <v>214548</v>
      </c>
      <c r="AN25" s="481"/>
      <c r="AO25" s="481"/>
      <c r="AP25" s="481"/>
      <c r="AQ25" s="481"/>
      <c r="AR25" s="523"/>
      <c r="AS25" s="480">
        <v>2823</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58007</v>
      </c>
      <c r="BO25" s="393"/>
      <c r="BP25" s="393"/>
      <c r="BQ25" s="393"/>
      <c r="BR25" s="393"/>
      <c r="BS25" s="393"/>
      <c r="BT25" s="393"/>
      <c r="BU25" s="394"/>
      <c r="BV25" s="392">
        <v>81862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5500</v>
      </c>
      <c r="R26" s="481"/>
      <c r="S26" s="481"/>
      <c r="T26" s="481"/>
      <c r="U26" s="481"/>
      <c r="V26" s="523"/>
      <c r="W26" s="582"/>
      <c r="X26" s="570"/>
      <c r="Y26" s="571"/>
      <c r="Z26" s="479" t="s">
        <v>177</v>
      </c>
      <c r="AA26" s="592"/>
      <c r="AB26" s="592"/>
      <c r="AC26" s="592"/>
      <c r="AD26" s="592"/>
      <c r="AE26" s="592"/>
      <c r="AF26" s="592"/>
      <c r="AG26" s="593"/>
      <c r="AH26" s="480">
        <v>11</v>
      </c>
      <c r="AI26" s="481"/>
      <c r="AJ26" s="481"/>
      <c r="AK26" s="481"/>
      <c r="AL26" s="523"/>
      <c r="AM26" s="480">
        <v>29700</v>
      </c>
      <c r="AN26" s="481"/>
      <c r="AO26" s="481"/>
      <c r="AP26" s="481"/>
      <c r="AQ26" s="481"/>
      <c r="AR26" s="523"/>
      <c r="AS26" s="480">
        <v>2700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3700</v>
      </c>
      <c r="R27" s="481"/>
      <c r="S27" s="481"/>
      <c r="T27" s="481"/>
      <c r="U27" s="481"/>
      <c r="V27" s="523"/>
      <c r="W27" s="582"/>
      <c r="X27" s="570"/>
      <c r="Y27" s="571"/>
      <c r="Z27" s="479" t="s">
        <v>181</v>
      </c>
      <c r="AA27" s="459"/>
      <c r="AB27" s="459"/>
      <c r="AC27" s="459"/>
      <c r="AD27" s="459"/>
      <c r="AE27" s="459"/>
      <c r="AF27" s="459"/>
      <c r="AG27" s="460"/>
      <c r="AH27" s="480" t="s">
        <v>182</v>
      </c>
      <c r="AI27" s="481"/>
      <c r="AJ27" s="481"/>
      <c r="AK27" s="481"/>
      <c r="AL27" s="523"/>
      <c r="AM27" s="480" t="s">
        <v>179</v>
      </c>
      <c r="AN27" s="481"/>
      <c r="AO27" s="481"/>
      <c r="AP27" s="481"/>
      <c r="AQ27" s="481"/>
      <c r="AR27" s="523"/>
      <c r="AS27" s="480" t="s">
        <v>179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129</v>
      </c>
      <c r="BO27" s="606"/>
      <c r="BP27" s="606"/>
      <c r="BQ27" s="606"/>
      <c r="BR27" s="606"/>
      <c r="BS27" s="606"/>
      <c r="BT27" s="606"/>
      <c r="BU27" s="607"/>
      <c r="BV27" s="605" t="s">
        <v>179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3000</v>
      </c>
      <c r="R28" s="481"/>
      <c r="S28" s="481"/>
      <c r="T28" s="481"/>
      <c r="U28" s="481"/>
      <c r="V28" s="523"/>
      <c r="W28" s="582"/>
      <c r="X28" s="570"/>
      <c r="Y28" s="571"/>
      <c r="Z28" s="479" t="s">
        <v>185</v>
      </c>
      <c r="AA28" s="459"/>
      <c r="AB28" s="459"/>
      <c r="AC28" s="459"/>
      <c r="AD28" s="459"/>
      <c r="AE28" s="459"/>
      <c r="AF28" s="459"/>
      <c r="AG28" s="460"/>
      <c r="AH28" s="480" t="s">
        <v>179</v>
      </c>
      <c r="AI28" s="481"/>
      <c r="AJ28" s="481"/>
      <c r="AK28" s="481"/>
      <c r="AL28" s="523"/>
      <c r="AM28" s="480" t="s">
        <v>129</v>
      </c>
      <c r="AN28" s="481"/>
      <c r="AO28" s="481"/>
      <c r="AP28" s="481"/>
      <c r="AQ28" s="481"/>
      <c r="AR28" s="523"/>
      <c r="AS28" s="480" t="s">
        <v>179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6485916</v>
      </c>
      <c r="BO28" s="393"/>
      <c r="BP28" s="393"/>
      <c r="BQ28" s="393"/>
      <c r="BR28" s="393"/>
      <c r="BS28" s="393"/>
      <c r="BT28" s="393"/>
      <c r="BU28" s="394"/>
      <c r="BV28" s="392">
        <v>6313114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12</v>
      </c>
      <c r="M29" s="481"/>
      <c r="N29" s="481"/>
      <c r="O29" s="481"/>
      <c r="P29" s="523"/>
      <c r="Q29" s="480">
        <v>2700</v>
      </c>
      <c r="R29" s="481"/>
      <c r="S29" s="481"/>
      <c r="T29" s="481"/>
      <c r="U29" s="481"/>
      <c r="V29" s="523"/>
      <c r="W29" s="583"/>
      <c r="X29" s="584"/>
      <c r="Y29" s="585"/>
      <c r="Z29" s="479" t="s">
        <v>188</v>
      </c>
      <c r="AA29" s="459"/>
      <c r="AB29" s="459"/>
      <c r="AC29" s="459"/>
      <c r="AD29" s="459"/>
      <c r="AE29" s="459"/>
      <c r="AF29" s="459"/>
      <c r="AG29" s="460"/>
      <c r="AH29" s="480">
        <v>340</v>
      </c>
      <c r="AI29" s="481"/>
      <c r="AJ29" s="481"/>
      <c r="AK29" s="481"/>
      <c r="AL29" s="523"/>
      <c r="AM29" s="480">
        <v>1000280</v>
      </c>
      <c r="AN29" s="481"/>
      <c r="AO29" s="481"/>
      <c r="AP29" s="481"/>
      <c r="AQ29" s="481"/>
      <c r="AR29" s="523"/>
      <c r="AS29" s="480">
        <v>2942</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161698</v>
      </c>
      <c r="BO29" s="430"/>
      <c r="BP29" s="430"/>
      <c r="BQ29" s="430"/>
      <c r="BR29" s="430"/>
      <c r="BS29" s="430"/>
      <c r="BT29" s="430"/>
      <c r="BU29" s="431"/>
      <c r="BV29" s="429">
        <v>161500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93.3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7248344</v>
      </c>
      <c r="BO30" s="606"/>
      <c r="BP30" s="606"/>
      <c r="BQ30" s="606"/>
      <c r="BR30" s="606"/>
      <c r="BS30" s="606"/>
      <c r="BT30" s="606"/>
      <c r="BU30" s="607"/>
      <c r="BV30" s="605">
        <v>7090707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12</v>
      </c>
      <c r="BF34" s="618"/>
      <c r="BG34" s="619" t="str">
        <f>IF('各会計、関係団体の財政状況及び健全化判断比率'!B35="","",'各会計、関係団体の財政状況及び健全化判断比率'!B35)</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17</v>
      </c>
      <c r="BX34" s="618"/>
      <c r="BY34" s="619" t="str">
        <f>IF('各会計、関係団体の財政状況及び健全化判断比率'!B68="","",'各会計、関係団体の財政状況及び健全化判断比率'!B68)</f>
        <v>岐阜県市町村退職手当組合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23</v>
      </c>
      <c r="CP34" s="618"/>
      <c r="CQ34" s="619" t="str">
        <f>IF('各会計、関係団体の財政状況及び健全化判断比率'!BS7="","",'各会計、関係団体の財政状況及び健全化判断比率'!BS7)</f>
        <v>飛騨市土地開発公社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駐車場事業特別会計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国民健康保険特別会計（直営診療施設勘定）</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国民健康保険病院事業会計</v>
      </c>
      <c r="AP35" s="619"/>
      <c r="AQ35" s="619"/>
      <c r="AR35" s="619"/>
      <c r="AS35" s="619"/>
      <c r="AT35" s="619"/>
      <c r="AU35" s="619"/>
      <c r="AV35" s="619"/>
      <c r="AW35" s="619"/>
      <c r="AX35" s="619"/>
      <c r="AY35" s="619"/>
      <c r="AZ35" s="619"/>
      <c r="BA35" s="619"/>
      <c r="BB35" s="619"/>
      <c r="BC35" s="619"/>
      <c r="BD35" s="214"/>
      <c r="BE35" s="618">
        <f t="shared" ref="BE35:BE43" si="1">IF(BG35="","",BE34+1)</f>
        <v>13</v>
      </c>
      <c r="BF35" s="618"/>
      <c r="BG35" s="619" t="str">
        <f>IF('各会計、関係団体の財政状況及び健全化判断比率'!B36="","",'各会計、関係団体の財政状況及び健全化判断比率'!B36)</f>
        <v>特定環境保全公共下水道事業特別会計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18</v>
      </c>
      <c r="BX35" s="618"/>
      <c r="BY35" s="619" t="str">
        <f>IF('各会計、関係団体の財政状況及び健全化判断比率'!B69="","",'各会計、関係団体の財政状況及び健全化判断比率'!B69)</f>
        <v>岐阜県市町村会館組合</v>
      </c>
      <c r="BZ35" s="619"/>
      <c r="CA35" s="619"/>
      <c r="CB35" s="619"/>
      <c r="CC35" s="619"/>
      <c r="CD35" s="619"/>
      <c r="CE35" s="619"/>
      <c r="CF35" s="619"/>
      <c r="CG35" s="619"/>
      <c r="CH35" s="619"/>
      <c r="CI35" s="619"/>
      <c r="CJ35" s="619"/>
      <c r="CK35" s="619"/>
      <c r="CL35" s="619"/>
      <c r="CM35" s="619"/>
      <c r="CN35" s="214"/>
      <c r="CO35" s="618">
        <f t="shared" ref="CO35:CO43" si="3">IF(CQ35="","",CO34+1)</f>
        <v>24</v>
      </c>
      <c r="CP35" s="618"/>
      <c r="CQ35" s="619" t="str">
        <f>IF('各会計、関係団体の財政状況及び健全化判断比率'!BS8="","",'各会計、関係団体の財政状況及び健全化判断比率'!BS8)</f>
        <v>飛騨ゆい</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情報施設特別会計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14</v>
      </c>
      <c r="BF36" s="618"/>
      <c r="BG36" s="619" t="str">
        <f>IF('各会計、関係団体の財政状況及び健全化判断比率'!B37="","",'各会計、関係団体の財政状況及び健全化判断比率'!B37)</f>
        <v>農村下水道事業特別会計</v>
      </c>
      <c r="BH36" s="619"/>
      <c r="BI36" s="619"/>
      <c r="BJ36" s="619"/>
      <c r="BK36" s="619"/>
      <c r="BL36" s="619"/>
      <c r="BM36" s="619"/>
      <c r="BN36" s="619"/>
      <c r="BO36" s="619"/>
      <c r="BP36" s="619"/>
      <c r="BQ36" s="619"/>
      <c r="BR36" s="619"/>
      <c r="BS36" s="619"/>
      <c r="BT36" s="619"/>
      <c r="BU36" s="619"/>
      <c r="BV36" s="214"/>
      <c r="BW36" s="618">
        <f t="shared" si="2"/>
        <v>19</v>
      </c>
      <c r="BX36" s="618"/>
      <c r="BY36" s="619" t="str">
        <f>IF('各会計、関係団体の財政状況及び健全化判断比率'!B70="","",'各会計、関係団体の財政状況及び健全化判断比率'!B70)</f>
        <v>飛騨農業共済事務組合</v>
      </c>
      <c r="BZ36" s="619"/>
      <c r="CA36" s="619"/>
      <c r="CB36" s="619"/>
      <c r="CC36" s="619"/>
      <c r="CD36" s="619"/>
      <c r="CE36" s="619"/>
      <c r="CF36" s="619"/>
      <c r="CG36" s="619"/>
      <c r="CH36" s="619"/>
      <c r="CI36" s="619"/>
      <c r="CJ36" s="619"/>
      <c r="CK36" s="619"/>
      <c r="CL36" s="619"/>
      <c r="CM36" s="619"/>
      <c r="CN36" s="214"/>
      <c r="CO36" s="618">
        <f t="shared" si="3"/>
        <v>25</v>
      </c>
      <c r="CP36" s="618"/>
      <c r="CQ36" s="619" t="str">
        <f>IF('各会計、関係団体の財政状況及び健全化判断比率'!BS9="","",'各会計、関係団体の財政状況及び健全化判断比率'!BS9)</f>
        <v>(株)飛騨の森でクマは踊る</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給食費特別会計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介護保険特別会計（保険勘定）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15</v>
      </c>
      <c r="BF37" s="618"/>
      <c r="BG37" s="619" t="str">
        <f>IF('各会計、関係団体の財政状況及び健全化判断比率'!B38="","",'各会計、関係団体の財政状況及び健全化判断比率'!B38)</f>
        <v>個別排水処理施設事業特別会計</v>
      </c>
      <c r="BH37" s="619"/>
      <c r="BI37" s="619"/>
      <c r="BJ37" s="619"/>
      <c r="BK37" s="619"/>
      <c r="BL37" s="619"/>
      <c r="BM37" s="619"/>
      <c r="BN37" s="619"/>
      <c r="BO37" s="619"/>
      <c r="BP37" s="619"/>
      <c r="BQ37" s="619"/>
      <c r="BR37" s="619"/>
      <c r="BS37" s="619"/>
      <c r="BT37" s="619"/>
      <c r="BU37" s="619"/>
      <c r="BV37" s="214"/>
      <c r="BW37" s="618">
        <f t="shared" si="2"/>
        <v>20</v>
      </c>
      <c r="BX37" s="618"/>
      <c r="BY37" s="619" t="str">
        <f>IF('各会計、関係団体の財政状況及び健全化判断比率'!B71="","",'各会計、関係団体の財政状況及び健全化判断比率'!B71)</f>
        <v>古川国府給食センター利用組合</v>
      </c>
      <c r="BZ37" s="619"/>
      <c r="CA37" s="619"/>
      <c r="CB37" s="619"/>
      <c r="CC37" s="619"/>
      <c r="CD37" s="619"/>
      <c r="CE37" s="619"/>
      <c r="CF37" s="619"/>
      <c r="CG37" s="619"/>
      <c r="CH37" s="619"/>
      <c r="CI37" s="619"/>
      <c r="CJ37" s="619"/>
      <c r="CK37" s="619"/>
      <c r="CL37" s="619"/>
      <c r="CM37" s="619"/>
      <c r="CN37" s="214"/>
      <c r="CO37" s="618">
        <f t="shared" si="3"/>
        <v>26</v>
      </c>
      <c r="CP37" s="618"/>
      <c r="CQ37" s="619" t="str">
        <f>IF('各会計、関係団体の財政状況及び健全化判断比率'!BS10="","",'各会計、関係団体の財政状況及び健全化判断比率'!BS10)</f>
        <v>(株)ひだキャトルステーション</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介護保険特別会計（事業勘定）</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f t="shared" si="1"/>
        <v>16</v>
      </c>
      <c r="BF38" s="618"/>
      <c r="BG38" s="619" t="str">
        <f>IF('各会計、関係団体の財政状況及び健全化判断比率'!B39="","",'各会計、関係団体の財政状況及び健全化判断比率'!B39)</f>
        <v>下水道汚泥処理事業特別会計</v>
      </c>
      <c r="BH38" s="619"/>
      <c r="BI38" s="619"/>
      <c r="BJ38" s="619"/>
      <c r="BK38" s="619"/>
      <c r="BL38" s="619"/>
      <c r="BM38" s="619"/>
      <c r="BN38" s="619"/>
      <c r="BO38" s="619"/>
      <c r="BP38" s="619"/>
      <c r="BQ38" s="619"/>
      <c r="BR38" s="619"/>
      <c r="BS38" s="619"/>
      <c r="BT38" s="619"/>
      <c r="BU38" s="619"/>
      <c r="BV38" s="214"/>
      <c r="BW38" s="618">
        <f t="shared" si="2"/>
        <v>21</v>
      </c>
      <c r="BX38" s="618"/>
      <c r="BY38" s="619" t="str">
        <f>IF('各会計、関係団体の財政状況及び健全化判断比率'!B72="","",'各会計、関係団体の財政状況及び健全化判断比率'!B72)</f>
        <v>岐阜県後期高齢者医療広域連合（一般会計）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22</v>
      </c>
      <c r="BX39" s="618"/>
      <c r="BY39" s="619" t="str">
        <f>IF('各会計、関係団体の財政状況及び健全化判断比率'!B73="","",'各会計、関係団体の財政状況及び健全化判断比率'!B73)</f>
        <v>岐阜県後期高齢者医療広域連合（特別会計）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xlSrng5Fb+8Mv9uaat7tIJhETMB9DfiMDTbg36u7UmPQ2eKuLxmeZ5ywpu5LNTWRgjfb+FQL31XmPhf7BGz0Q==" saltValue="O1iBpxyI8gWYCgGyLPL+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2" zoomScaleNormal="6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0" t="s">
        <v>577</v>
      </c>
      <c r="D34" s="1210"/>
      <c r="E34" s="1211"/>
      <c r="F34" s="32">
        <v>14.71</v>
      </c>
      <c r="G34" s="33">
        <v>14.59</v>
      </c>
      <c r="H34" s="33">
        <v>14.49</v>
      </c>
      <c r="I34" s="33">
        <v>14.09</v>
      </c>
      <c r="J34" s="34">
        <v>14.34</v>
      </c>
      <c r="K34" s="22"/>
      <c r="L34" s="22"/>
      <c r="M34" s="22"/>
      <c r="N34" s="22"/>
      <c r="O34" s="22"/>
      <c r="P34" s="22"/>
    </row>
    <row r="35" spans="1:16" ht="39" customHeight="1" x14ac:dyDescent="0.15">
      <c r="A35" s="22"/>
      <c r="B35" s="35"/>
      <c r="C35" s="1204" t="s">
        <v>578</v>
      </c>
      <c r="D35" s="1205"/>
      <c r="E35" s="1206"/>
      <c r="F35" s="36">
        <v>10.52</v>
      </c>
      <c r="G35" s="37">
        <v>13.35</v>
      </c>
      <c r="H35" s="37">
        <v>13.33</v>
      </c>
      <c r="I35" s="37">
        <v>13.32</v>
      </c>
      <c r="J35" s="38">
        <v>12.86</v>
      </c>
      <c r="K35" s="22"/>
      <c r="L35" s="22"/>
      <c r="M35" s="22"/>
      <c r="N35" s="22"/>
      <c r="O35" s="22"/>
      <c r="P35" s="22"/>
    </row>
    <row r="36" spans="1:16" ht="39" customHeight="1" x14ac:dyDescent="0.15">
      <c r="A36" s="22"/>
      <c r="B36" s="35"/>
      <c r="C36" s="1204" t="s">
        <v>579</v>
      </c>
      <c r="D36" s="1205"/>
      <c r="E36" s="1206"/>
      <c r="F36" s="36">
        <v>10.44</v>
      </c>
      <c r="G36" s="37">
        <v>9.6199999999999992</v>
      </c>
      <c r="H36" s="37">
        <v>7.99</v>
      </c>
      <c r="I36" s="37">
        <v>8.7899999999999991</v>
      </c>
      <c r="J36" s="38">
        <v>9.59</v>
      </c>
      <c r="K36" s="22"/>
      <c r="L36" s="22"/>
      <c r="M36" s="22"/>
      <c r="N36" s="22"/>
      <c r="O36" s="22"/>
      <c r="P36" s="22"/>
    </row>
    <row r="37" spans="1:16" ht="39" customHeight="1" x14ac:dyDescent="0.15">
      <c r="A37" s="22"/>
      <c r="B37" s="35"/>
      <c r="C37" s="1204" t="s">
        <v>580</v>
      </c>
      <c r="D37" s="1205"/>
      <c r="E37" s="1206"/>
      <c r="F37" s="36">
        <v>0.59</v>
      </c>
      <c r="G37" s="37">
        <v>0.31</v>
      </c>
      <c r="H37" s="37">
        <v>1.28</v>
      </c>
      <c r="I37" s="37">
        <v>0.43</v>
      </c>
      <c r="J37" s="38">
        <v>0.56999999999999995</v>
      </c>
      <c r="K37" s="22"/>
      <c r="L37" s="22"/>
      <c r="M37" s="22"/>
      <c r="N37" s="22"/>
      <c r="O37" s="22"/>
      <c r="P37" s="22"/>
    </row>
    <row r="38" spans="1:16" ht="39" customHeight="1" x14ac:dyDescent="0.15">
      <c r="A38" s="22"/>
      <c r="B38" s="35"/>
      <c r="C38" s="1204" t="s">
        <v>581</v>
      </c>
      <c r="D38" s="1205"/>
      <c r="E38" s="1206"/>
      <c r="F38" s="36">
        <v>0.87</v>
      </c>
      <c r="G38" s="37">
        <v>0.77</v>
      </c>
      <c r="H38" s="37">
        <v>0.86</v>
      </c>
      <c r="I38" s="37">
        <v>0.61</v>
      </c>
      <c r="J38" s="38">
        <v>0.56000000000000005</v>
      </c>
      <c r="K38" s="22"/>
      <c r="L38" s="22"/>
      <c r="M38" s="22"/>
      <c r="N38" s="22"/>
      <c r="O38" s="22"/>
      <c r="P38" s="22"/>
    </row>
    <row r="39" spans="1:16" ht="39" customHeight="1" x14ac:dyDescent="0.15">
      <c r="A39" s="22"/>
      <c r="B39" s="35"/>
      <c r="C39" s="1204" t="s">
        <v>582</v>
      </c>
      <c r="D39" s="1205"/>
      <c r="E39" s="1206"/>
      <c r="F39" s="36">
        <v>0.11</v>
      </c>
      <c r="G39" s="37">
        <v>0.11</v>
      </c>
      <c r="H39" s="37">
        <v>0.1</v>
      </c>
      <c r="I39" s="37">
        <v>7.0000000000000007E-2</v>
      </c>
      <c r="J39" s="38">
        <v>0.08</v>
      </c>
      <c r="K39" s="22"/>
      <c r="L39" s="22"/>
      <c r="M39" s="22"/>
      <c r="N39" s="22"/>
      <c r="O39" s="22"/>
      <c r="P39" s="22"/>
    </row>
    <row r="40" spans="1:16" ht="39" customHeight="1" x14ac:dyDescent="0.15">
      <c r="A40" s="22"/>
      <c r="B40" s="35"/>
      <c r="C40" s="1204" t="s">
        <v>583</v>
      </c>
      <c r="D40" s="1205"/>
      <c r="E40" s="1206"/>
      <c r="F40" s="36">
        <v>0.04</v>
      </c>
      <c r="G40" s="37">
        <v>0.04</v>
      </c>
      <c r="H40" s="37">
        <v>0.04</v>
      </c>
      <c r="I40" s="37">
        <v>0.03</v>
      </c>
      <c r="J40" s="38">
        <v>0.04</v>
      </c>
      <c r="K40" s="22"/>
      <c r="L40" s="22"/>
      <c r="M40" s="22"/>
      <c r="N40" s="22"/>
      <c r="O40" s="22"/>
      <c r="P40" s="22"/>
    </row>
    <row r="41" spans="1:16" ht="39" customHeight="1" x14ac:dyDescent="0.15">
      <c r="A41" s="22"/>
      <c r="B41" s="35"/>
      <c r="C41" s="1204" t="s">
        <v>584</v>
      </c>
      <c r="D41" s="1205"/>
      <c r="E41" s="1206"/>
      <c r="F41" s="36">
        <v>0.04</v>
      </c>
      <c r="G41" s="37">
        <v>0.04</v>
      </c>
      <c r="H41" s="37">
        <v>0.04</v>
      </c>
      <c r="I41" s="37">
        <v>0.01</v>
      </c>
      <c r="J41" s="38">
        <v>0.04</v>
      </c>
      <c r="K41" s="22"/>
      <c r="L41" s="22"/>
      <c r="M41" s="22"/>
      <c r="N41" s="22"/>
      <c r="O41" s="22"/>
      <c r="P41" s="22"/>
    </row>
    <row r="42" spans="1:16" ht="39" customHeight="1" x14ac:dyDescent="0.15">
      <c r="A42" s="22"/>
      <c r="B42" s="39"/>
      <c r="C42" s="1204" t="s">
        <v>585</v>
      </c>
      <c r="D42" s="1205"/>
      <c r="E42" s="1206"/>
      <c r="F42" s="36" t="s">
        <v>528</v>
      </c>
      <c r="G42" s="37" t="s">
        <v>528</v>
      </c>
      <c r="H42" s="37" t="s">
        <v>528</v>
      </c>
      <c r="I42" s="37" t="s">
        <v>528</v>
      </c>
      <c r="J42" s="38" t="s">
        <v>528</v>
      </c>
      <c r="K42" s="22"/>
      <c r="L42" s="22"/>
      <c r="M42" s="22"/>
      <c r="N42" s="22"/>
      <c r="O42" s="22"/>
      <c r="P42" s="22"/>
    </row>
    <row r="43" spans="1:16" ht="39" customHeight="1" thickBot="1" x14ac:dyDescent="0.2">
      <c r="A43" s="22"/>
      <c r="B43" s="40"/>
      <c r="C43" s="1207" t="s">
        <v>586</v>
      </c>
      <c r="D43" s="1208"/>
      <c r="E43" s="1209"/>
      <c r="F43" s="41">
        <v>0.09</v>
      </c>
      <c r="G43" s="42">
        <v>0.14000000000000001</v>
      </c>
      <c r="H43" s="42">
        <v>0.15</v>
      </c>
      <c r="I43" s="42">
        <v>0.12</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gHABSNWGC7k7rBTK7ak5nhsD1bufQVpBiPd5eA6VJIrFc5PJOuR7Ya3TbseRgMT0JvX5FXbNRueqR+sxPXzA==" saltValue="Du/9wC2opGjmzwO84Ro7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2999</v>
      </c>
      <c r="L45" s="60">
        <v>2958</v>
      </c>
      <c r="M45" s="60">
        <v>2944</v>
      </c>
      <c r="N45" s="60">
        <v>2866</v>
      </c>
      <c r="O45" s="61">
        <v>2828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528</v>
      </c>
      <c r="L46" s="64" t="s">
        <v>528</v>
      </c>
      <c r="M46" s="64" t="s">
        <v>528</v>
      </c>
      <c r="N46" s="64" t="s">
        <v>528</v>
      </c>
      <c r="O46" s="65" t="s">
        <v>528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528</v>
      </c>
      <c r="L47" s="64" t="s">
        <v>528</v>
      </c>
      <c r="M47" s="64" t="s">
        <v>528</v>
      </c>
      <c r="N47" s="64" t="s">
        <v>528</v>
      </c>
      <c r="O47" s="65" t="s">
        <v>528</v>
      </c>
      <c r="P47" s="48"/>
      <c r="Q47" s="48"/>
      <c r="R47" s="48"/>
      <c r="S47" s="48"/>
      <c r="T47" s="48"/>
      <c r="U47" s="48"/>
    </row>
    <row r="48" spans="1:21" ht="30.75" customHeight="1" x14ac:dyDescent="0.15">
      <c r="A48" s="48"/>
      <c r="B48" s="1214"/>
      <c r="C48" s="1215"/>
      <c r="D48" s="62"/>
      <c r="E48" s="1220" t="s">
        <v>15</v>
      </c>
      <c r="F48" s="1220"/>
      <c r="G48" s="1220"/>
      <c r="H48" s="1220"/>
      <c r="I48" s="1220"/>
      <c r="J48" s="1221"/>
      <c r="K48" s="63">
        <v>971</v>
      </c>
      <c r="L48" s="64">
        <v>982</v>
      </c>
      <c r="M48" s="64">
        <v>967</v>
      </c>
      <c r="N48" s="64">
        <v>955</v>
      </c>
      <c r="O48" s="65">
        <v>962</v>
      </c>
      <c r="P48" s="48"/>
      <c r="Q48" s="48"/>
      <c r="R48" s="48"/>
      <c r="S48" s="48"/>
      <c r="T48" s="48"/>
      <c r="U48" s="48"/>
    </row>
    <row r="49" spans="1:21" ht="30.75" customHeight="1" x14ac:dyDescent="0.15">
      <c r="A49" s="48"/>
      <c r="B49" s="1214"/>
      <c r="C49" s="1215"/>
      <c r="D49" s="62"/>
      <c r="E49" s="1220" t="s">
        <v>16</v>
      </c>
      <c r="F49" s="1220"/>
      <c r="G49" s="1220"/>
      <c r="H49" s="1220"/>
      <c r="I49" s="1220"/>
      <c r="J49" s="1221"/>
      <c r="K49" s="63">
        <v>17</v>
      </c>
      <c r="L49" s="64">
        <v>17</v>
      </c>
      <c r="M49" s="64">
        <v>17</v>
      </c>
      <c r="N49" s="64">
        <v>17</v>
      </c>
      <c r="O49" s="65">
        <v>17</v>
      </c>
      <c r="P49" s="48"/>
      <c r="Q49" s="48"/>
      <c r="R49" s="48"/>
      <c r="S49" s="48"/>
      <c r="T49" s="48"/>
      <c r="U49" s="48"/>
    </row>
    <row r="50" spans="1:21" ht="30.75" customHeight="1" x14ac:dyDescent="0.15">
      <c r="A50" s="48"/>
      <c r="B50" s="1214"/>
      <c r="C50" s="1215"/>
      <c r="D50" s="62"/>
      <c r="E50" s="1220" t="s">
        <v>17</v>
      </c>
      <c r="F50" s="1220"/>
      <c r="G50" s="1220"/>
      <c r="H50" s="1220"/>
      <c r="I50" s="1220"/>
      <c r="J50" s="1221"/>
      <c r="K50" s="63">
        <v>44</v>
      </c>
      <c r="L50" s="64">
        <v>44</v>
      </c>
      <c r="M50" s="64">
        <v>38</v>
      </c>
      <c r="N50" s="64">
        <v>23</v>
      </c>
      <c r="O50" s="65">
        <v>23</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528</v>
      </c>
      <c r="L51" s="64" t="s">
        <v>528</v>
      </c>
      <c r="M51" s="64" t="s">
        <v>528</v>
      </c>
      <c r="N51" s="64" t="s">
        <v>528</v>
      </c>
      <c r="O51" s="65" t="s">
        <v>528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2893</v>
      </c>
      <c r="L52" s="64">
        <v>2828</v>
      </c>
      <c r="M52" s="64">
        <v>2774</v>
      </c>
      <c r="N52" s="64">
        <v>2734</v>
      </c>
      <c r="O52" s="65">
        <v>2687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1138</v>
      </c>
      <c r="L53" s="69">
        <v>1173</v>
      </c>
      <c r="M53" s="69">
        <v>1192</v>
      </c>
      <c r="N53" s="69">
        <v>1127</v>
      </c>
      <c r="O53" s="70">
        <v>1143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612</v>
      </c>
      <c r="L57" s="84" t="s">
        <v>612</v>
      </c>
      <c r="M57" s="84" t="s">
        <v>612</v>
      </c>
      <c r="N57" s="84" t="s">
        <v>612</v>
      </c>
      <c r="O57" s="85" t="s">
        <v>612</v>
      </c>
    </row>
    <row r="58" spans="1:21" ht="31.5" customHeight="1" thickBot="1" x14ac:dyDescent="0.2">
      <c r="B58" s="1230"/>
      <c r="C58" s="1231"/>
      <c r="D58" s="1235" t="s">
        <v>27</v>
      </c>
      <c r="E58" s="1236"/>
      <c r="F58" s="1236"/>
      <c r="G58" s="1236"/>
      <c r="H58" s="1236"/>
      <c r="I58" s="1236"/>
      <c r="J58" s="123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Eh+cpFtWsXgMTpyl7cuIaP8KFsCxWXLu0sg1i/0TzysdAOLhAVO4xSPdpC24TpYsDt6SVQojLwVbIIRBo8FA==" saltValue="EcseqZAF1lskRjKzs+gm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38" t="s">
        <v>30</v>
      </c>
      <c r="C41" s="1239"/>
      <c r="D41" s="102"/>
      <c r="E41" s="1244" t="s">
        <v>31</v>
      </c>
      <c r="F41" s="1244"/>
      <c r="G41" s="1244"/>
      <c r="H41" s="1245"/>
      <c r="I41" s="103">
        <v>21077</v>
      </c>
      <c r="J41" s="104">
        <v>19482</v>
      </c>
      <c r="K41" s="104">
        <v>17951</v>
      </c>
      <c r="L41" s="104">
        <v>16684</v>
      </c>
      <c r="M41" s="105">
        <v>16234</v>
      </c>
    </row>
    <row r="42" spans="2:13" ht="27.75" customHeight="1" x14ac:dyDescent="0.15">
      <c r="B42" s="1240"/>
      <c r="C42" s="1241"/>
      <c r="D42" s="106"/>
      <c r="E42" s="1246" t="s">
        <v>32</v>
      </c>
      <c r="F42" s="1246"/>
      <c r="G42" s="1246"/>
      <c r="H42" s="1247"/>
      <c r="I42" s="107">
        <v>177</v>
      </c>
      <c r="J42" s="108">
        <v>136</v>
      </c>
      <c r="K42" s="108">
        <v>101</v>
      </c>
      <c r="L42" s="108">
        <v>72</v>
      </c>
      <c r="M42" s="109">
        <v>51</v>
      </c>
    </row>
    <row r="43" spans="2:13" ht="27.75" customHeight="1" x14ac:dyDescent="0.15">
      <c r="B43" s="1240"/>
      <c r="C43" s="1241"/>
      <c r="D43" s="106"/>
      <c r="E43" s="1246" t="s">
        <v>33</v>
      </c>
      <c r="F43" s="1246"/>
      <c r="G43" s="1246"/>
      <c r="H43" s="1247"/>
      <c r="I43" s="107">
        <v>11525</v>
      </c>
      <c r="J43" s="108">
        <v>10498</v>
      </c>
      <c r="K43" s="108">
        <v>9960</v>
      </c>
      <c r="L43" s="108">
        <v>9332</v>
      </c>
      <c r="M43" s="109">
        <v>8622</v>
      </c>
    </row>
    <row r="44" spans="2:13" ht="27.75" customHeight="1" x14ac:dyDescent="0.15">
      <c r="B44" s="1240"/>
      <c r="C44" s="1241"/>
      <c r="D44" s="106"/>
      <c r="E44" s="1246" t="s">
        <v>34</v>
      </c>
      <c r="F44" s="1246"/>
      <c r="G44" s="1246"/>
      <c r="H44" s="1247"/>
      <c r="I44" s="107">
        <v>118</v>
      </c>
      <c r="J44" s="108">
        <v>101</v>
      </c>
      <c r="K44" s="108">
        <v>85</v>
      </c>
      <c r="L44" s="108">
        <v>68</v>
      </c>
      <c r="M44" s="109">
        <v>51</v>
      </c>
    </row>
    <row r="45" spans="2:13" ht="27.75" customHeight="1" x14ac:dyDescent="0.15">
      <c r="B45" s="1240"/>
      <c r="C45" s="1241"/>
      <c r="D45" s="106"/>
      <c r="E45" s="1246" t="s">
        <v>35</v>
      </c>
      <c r="F45" s="1246"/>
      <c r="G45" s="1246"/>
      <c r="H45" s="1247"/>
      <c r="I45" s="107">
        <v>2620</v>
      </c>
      <c r="J45" s="108">
        <v>2535</v>
      </c>
      <c r="K45" s="108">
        <v>2530</v>
      </c>
      <c r="L45" s="108">
        <v>2531</v>
      </c>
      <c r="M45" s="109">
        <v>2501</v>
      </c>
    </row>
    <row r="46" spans="2:13" ht="27.75" customHeight="1" x14ac:dyDescent="0.15">
      <c r="B46" s="1240"/>
      <c r="C46" s="1241"/>
      <c r="D46" s="110"/>
      <c r="E46" s="1246" t="s">
        <v>36</v>
      </c>
      <c r="F46" s="1246"/>
      <c r="G46" s="1246"/>
      <c r="H46" s="1247"/>
      <c r="I46" s="107" t="s">
        <v>528</v>
      </c>
      <c r="J46" s="108" t="s">
        <v>528</v>
      </c>
      <c r="K46" s="108" t="s">
        <v>528</v>
      </c>
      <c r="L46" s="108" t="s">
        <v>528</v>
      </c>
      <c r="M46" s="109" t="s">
        <v>528</v>
      </c>
    </row>
    <row r="47" spans="2:13" ht="27.75" customHeight="1" x14ac:dyDescent="0.15">
      <c r="B47" s="1240"/>
      <c r="C47" s="1241"/>
      <c r="D47" s="111"/>
      <c r="E47" s="1248" t="s">
        <v>37</v>
      </c>
      <c r="F47" s="1249"/>
      <c r="G47" s="1249"/>
      <c r="H47" s="1250"/>
      <c r="I47" s="107" t="s">
        <v>528</v>
      </c>
      <c r="J47" s="108" t="s">
        <v>528</v>
      </c>
      <c r="K47" s="108" t="s">
        <v>528</v>
      </c>
      <c r="L47" s="108" t="s">
        <v>528</v>
      </c>
      <c r="M47" s="109" t="s">
        <v>528</v>
      </c>
    </row>
    <row r="48" spans="2:13" ht="27.75" customHeight="1" x14ac:dyDescent="0.15">
      <c r="B48" s="1240"/>
      <c r="C48" s="1241"/>
      <c r="D48" s="106"/>
      <c r="E48" s="1246" t="s">
        <v>38</v>
      </c>
      <c r="F48" s="1246"/>
      <c r="G48" s="1246"/>
      <c r="H48" s="1247"/>
      <c r="I48" s="107" t="s">
        <v>528</v>
      </c>
      <c r="J48" s="108" t="s">
        <v>528</v>
      </c>
      <c r="K48" s="108" t="s">
        <v>528</v>
      </c>
      <c r="L48" s="108" t="s">
        <v>528</v>
      </c>
      <c r="M48" s="109" t="s">
        <v>528</v>
      </c>
    </row>
    <row r="49" spans="2:13" ht="27.75" customHeight="1" x14ac:dyDescent="0.15">
      <c r="B49" s="1242"/>
      <c r="C49" s="1243"/>
      <c r="D49" s="106"/>
      <c r="E49" s="1246" t="s">
        <v>39</v>
      </c>
      <c r="F49" s="1246"/>
      <c r="G49" s="1246"/>
      <c r="H49" s="1247"/>
      <c r="I49" s="107" t="s">
        <v>528</v>
      </c>
      <c r="J49" s="108" t="s">
        <v>528</v>
      </c>
      <c r="K49" s="108" t="s">
        <v>528</v>
      </c>
      <c r="L49" s="108" t="s">
        <v>528</v>
      </c>
      <c r="M49" s="109" t="s">
        <v>528</v>
      </c>
    </row>
    <row r="50" spans="2:13" ht="27.75" customHeight="1" x14ac:dyDescent="0.15">
      <c r="B50" s="1251" t="s">
        <v>40</v>
      </c>
      <c r="C50" s="1252"/>
      <c r="D50" s="112"/>
      <c r="E50" s="1246" t="s">
        <v>41</v>
      </c>
      <c r="F50" s="1246"/>
      <c r="G50" s="1246"/>
      <c r="H50" s="1247"/>
      <c r="I50" s="107">
        <v>12187</v>
      </c>
      <c r="J50" s="108">
        <v>12955</v>
      </c>
      <c r="K50" s="108">
        <v>13326</v>
      </c>
      <c r="L50" s="108">
        <v>13061</v>
      </c>
      <c r="M50" s="109">
        <v>13503</v>
      </c>
    </row>
    <row r="51" spans="2:13" ht="27.75" customHeight="1" x14ac:dyDescent="0.15">
      <c r="B51" s="1240"/>
      <c r="C51" s="1241"/>
      <c r="D51" s="106"/>
      <c r="E51" s="1246" t="s">
        <v>42</v>
      </c>
      <c r="F51" s="1246"/>
      <c r="G51" s="1246"/>
      <c r="H51" s="1247"/>
      <c r="I51" s="107">
        <v>453</v>
      </c>
      <c r="J51" s="108">
        <v>355</v>
      </c>
      <c r="K51" s="108">
        <v>286</v>
      </c>
      <c r="L51" s="108">
        <v>233</v>
      </c>
      <c r="M51" s="109">
        <v>195</v>
      </c>
    </row>
    <row r="52" spans="2:13" ht="27.75" customHeight="1" x14ac:dyDescent="0.15">
      <c r="B52" s="1242"/>
      <c r="C52" s="1243"/>
      <c r="D52" s="106"/>
      <c r="E52" s="1246" t="s">
        <v>43</v>
      </c>
      <c r="F52" s="1246"/>
      <c r="G52" s="1246"/>
      <c r="H52" s="1247"/>
      <c r="I52" s="107">
        <v>24031</v>
      </c>
      <c r="J52" s="108">
        <v>22478</v>
      </c>
      <c r="K52" s="108">
        <v>20763</v>
      </c>
      <c r="L52" s="108">
        <v>19915</v>
      </c>
      <c r="M52" s="109">
        <v>19015</v>
      </c>
    </row>
    <row r="53" spans="2:13" ht="27.75" customHeight="1" thickBot="1" x14ac:dyDescent="0.2">
      <c r="B53" s="1253" t="s">
        <v>44</v>
      </c>
      <c r="C53" s="1254"/>
      <c r="D53" s="113"/>
      <c r="E53" s="1255" t="s">
        <v>45</v>
      </c>
      <c r="F53" s="1255"/>
      <c r="G53" s="1255"/>
      <c r="H53" s="1256"/>
      <c r="I53" s="114">
        <v>-1154</v>
      </c>
      <c r="J53" s="115">
        <v>-3035</v>
      </c>
      <c r="K53" s="115">
        <v>-3749</v>
      </c>
      <c r="L53" s="115">
        <v>-4521</v>
      </c>
      <c r="M53" s="116">
        <v>-5255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1igRpwVKvejvU8g9iwzMfX/0ZYBHdOCWtMCUCKJsgVcc1CWtgutm7Nho/YGHLZ6w7N8P7gt4u0FMPl+jvK1RA==" saltValue="rMx/Zc7eaEsGyQfxT1wX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5" t="s">
        <v>48</v>
      </c>
      <c r="D55" s="1265"/>
      <c r="E55" s="1266"/>
      <c r="F55" s="128">
        <v>6497</v>
      </c>
      <c r="G55" s="128">
        <v>6313</v>
      </c>
      <c r="H55" s="129">
        <v>6486</v>
      </c>
    </row>
    <row r="56" spans="2:8" ht="52.5" customHeight="1" x14ac:dyDescent="0.15">
      <c r="B56" s="130"/>
      <c r="C56" s="1267" t="s">
        <v>49</v>
      </c>
      <c r="D56" s="1267"/>
      <c r="E56" s="1268"/>
      <c r="F56" s="131">
        <v>161</v>
      </c>
      <c r="G56" s="131">
        <v>162</v>
      </c>
      <c r="H56" s="132">
        <v>162</v>
      </c>
    </row>
    <row r="57" spans="2:8" ht="53.25" customHeight="1" x14ac:dyDescent="0.15">
      <c r="B57" s="130"/>
      <c r="C57" s="1269" t="s">
        <v>50</v>
      </c>
      <c r="D57" s="1269"/>
      <c r="E57" s="1270"/>
      <c r="F57" s="133">
        <v>7115</v>
      </c>
      <c r="G57" s="133">
        <v>7091</v>
      </c>
      <c r="H57" s="134">
        <v>7248</v>
      </c>
    </row>
    <row r="58" spans="2:8" ht="45.75" customHeight="1" x14ac:dyDescent="0.15">
      <c r="B58" s="135"/>
      <c r="C58" s="1257" t="s">
        <v>593</v>
      </c>
      <c r="D58" s="1258"/>
      <c r="E58" s="1259"/>
      <c r="F58" s="136">
        <v>1523</v>
      </c>
      <c r="G58" s="136">
        <v>1528</v>
      </c>
      <c r="H58" s="137">
        <v>1532</v>
      </c>
    </row>
    <row r="59" spans="2:8" ht="45.75" customHeight="1" x14ac:dyDescent="0.15">
      <c r="B59" s="135"/>
      <c r="C59" s="1257" t="s">
        <v>594</v>
      </c>
      <c r="D59" s="1258"/>
      <c r="E59" s="1259"/>
      <c r="F59" s="136">
        <v>1500</v>
      </c>
      <c r="G59" s="136">
        <v>1369</v>
      </c>
      <c r="H59" s="137">
        <v>1327</v>
      </c>
    </row>
    <row r="60" spans="2:8" ht="45.75" customHeight="1" x14ac:dyDescent="0.15">
      <c r="B60" s="135"/>
      <c r="C60" s="1257" t="s">
        <v>595</v>
      </c>
      <c r="D60" s="1258"/>
      <c r="E60" s="1259"/>
      <c r="F60" s="136">
        <v>1272</v>
      </c>
      <c r="G60" s="136">
        <v>1273</v>
      </c>
      <c r="H60" s="137">
        <v>1245</v>
      </c>
    </row>
    <row r="61" spans="2:8" ht="45.75" customHeight="1" x14ac:dyDescent="0.15">
      <c r="B61" s="135"/>
      <c r="C61" s="1257" t="s">
        <v>597</v>
      </c>
      <c r="D61" s="1258"/>
      <c r="E61" s="1259"/>
      <c r="F61" s="136">
        <v>588</v>
      </c>
      <c r="G61" s="136">
        <v>621</v>
      </c>
      <c r="H61" s="137">
        <v>916</v>
      </c>
    </row>
    <row r="62" spans="2:8" ht="45.75" customHeight="1" thickBot="1" x14ac:dyDescent="0.2">
      <c r="B62" s="138"/>
      <c r="C62" s="1260" t="s">
        <v>596</v>
      </c>
      <c r="D62" s="1261"/>
      <c r="E62" s="1262"/>
      <c r="F62" s="139">
        <v>974</v>
      </c>
      <c r="G62" s="139">
        <v>952</v>
      </c>
      <c r="H62" s="140">
        <v>852</v>
      </c>
    </row>
    <row r="63" spans="2:8" ht="52.5" customHeight="1" thickBot="1" x14ac:dyDescent="0.2">
      <c r="B63" s="141"/>
      <c r="C63" s="1263" t="s">
        <v>51</v>
      </c>
      <c r="D63" s="1263"/>
      <c r="E63" s="1264"/>
      <c r="F63" s="142">
        <v>13773</v>
      </c>
      <c r="G63" s="142">
        <v>13565</v>
      </c>
      <c r="H63" s="143">
        <v>13896</v>
      </c>
    </row>
    <row r="64" spans="2:8" ht="15" customHeight="1" x14ac:dyDescent="0.15"/>
  </sheetData>
  <sheetProtection algorithmName="SHA-512" hashValue="b81AThKbnrG8uNkLAQZkQ/fflA7qPUhgSjiDSbTYupOnxhKwtZoU3UV8pEC7chHXcsFpa2fF5zYmjr+davqW0Q==" saltValue="QnlCHHdgSieQ59ccCb4D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Normal="100" zoomScaleSheetLayoutView="55" workbookViewId="0">
      <selection activeCell="AW63" sqref="AW63"/>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631</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631</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630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624</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623</v>
      </c>
      <c r="AO51" s="1280"/>
      <c r="AP51" s="1280"/>
      <c r="AQ51" s="1280"/>
      <c r="AR51" s="1280"/>
      <c r="AS51" s="1280"/>
      <c r="AT51" s="1280"/>
      <c r="AU51" s="1280"/>
      <c r="AV51" s="1280"/>
      <c r="AW51" s="1280"/>
      <c r="AX51" s="1280"/>
      <c r="AY51" s="1280"/>
      <c r="AZ51" s="1280"/>
      <c r="BA51" s="1280"/>
      <c r="BB51" s="1280" t="s">
        <v>621</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628</v>
      </c>
      <c r="BC53" s="1280"/>
      <c r="BD53" s="1280"/>
      <c r="BE53" s="1280"/>
      <c r="BF53" s="1280"/>
      <c r="BG53" s="1280"/>
      <c r="BH53" s="1280"/>
      <c r="BI53" s="1280"/>
      <c r="BJ53" s="1280"/>
      <c r="BK53" s="1280"/>
      <c r="BL53" s="1280"/>
      <c r="BM53" s="1280"/>
      <c r="BN53" s="1280"/>
      <c r="BO53" s="1280"/>
      <c r="BP53" s="1279">
        <v>57</v>
      </c>
      <c r="BQ53" s="1279"/>
      <c r="BR53" s="1279"/>
      <c r="BS53" s="1279"/>
      <c r="BT53" s="1279"/>
      <c r="BU53" s="1279"/>
      <c r="BV53" s="1279"/>
      <c r="BW53" s="1279"/>
      <c r="BX53" s="1279">
        <v>58.7</v>
      </c>
      <c r="BY53" s="1279"/>
      <c r="BZ53" s="1279"/>
      <c r="CA53" s="1279"/>
      <c r="CB53" s="1279"/>
      <c r="CC53" s="1279"/>
      <c r="CD53" s="1279"/>
      <c r="CE53" s="1279"/>
      <c r="CF53" s="1279">
        <v>61</v>
      </c>
      <c r="CG53" s="1279"/>
      <c r="CH53" s="1279"/>
      <c r="CI53" s="1279"/>
      <c r="CJ53" s="1279"/>
      <c r="CK53" s="1279"/>
      <c r="CL53" s="1279"/>
      <c r="CM53" s="1279"/>
      <c r="CN53" s="1279">
        <v>62.4</v>
      </c>
      <c r="CO53" s="1279"/>
      <c r="CP53" s="1279"/>
      <c r="CQ53" s="1279"/>
      <c r="CR53" s="1279"/>
      <c r="CS53" s="1279"/>
      <c r="CT53" s="1279"/>
      <c r="CU53" s="1279"/>
      <c r="CV53" s="1279">
        <v>63.6</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622</v>
      </c>
      <c r="AO55" s="1281"/>
      <c r="AP55" s="1281"/>
      <c r="AQ55" s="1281"/>
      <c r="AR55" s="1281"/>
      <c r="AS55" s="1281"/>
      <c r="AT55" s="1281"/>
      <c r="AU55" s="1281"/>
      <c r="AV55" s="1281"/>
      <c r="AW55" s="1281"/>
      <c r="AX55" s="1281"/>
      <c r="AY55" s="1281"/>
      <c r="AZ55" s="1281"/>
      <c r="BA55" s="1281"/>
      <c r="BB55" s="1280" t="s">
        <v>621</v>
      </c>
      <c r="BC55" s="1280"/>
      <c r="BD55" s="1280"/>
      <c r="BE55" s="1280"/>
      <c r="BF55" s="1280"/>
      <c r="BG55" s="1280"/>
      <c r="BH55" s="1280"/>
      <c r="BI55" s="1280"/>
      <c r="BJ55" s="1280"/>
      <c r="BK55" s="1280"/>
      <c r="BL55" s="1280"/>
      <c r="BM55" s="1280"/>
      <c r="BN55" s="1280"/>
      <c r="BO55" s="1280"/>
      <c r="BP55" s="1279">
        <v>56.8</v>
      </c>
      <c r="BQ55" s="1279"/>
      <c r="BR55" s="1279"/>
      <c r="BS55" s="1279"/>
      <c r="BT55" s="1279"/>
      <c r="BU55" s="1279"/>
      <c r="BV55" s="1279"/>
      <c r="BW55" s="1279"/>
      <c r="BX55" s="1279">
        <v>52.3</v>
      </c>
      <c r="BY55" s="1279"/>
      <c r="BZ55" s="1279"/>
      <c r="CA55" s="1279"/>
      <c r="CB55" s="1279"/>
      <c r="CC55" s="1279"/>
      <c r="CD55" s="1279"/>
      <c r="CE55" s="1279"/>
      <c r="CF55" s="1279">
        <v>55.4</v>
      </c>
      <c r="CG55" s="1279"/>
      <c r="CH55" s="1279"/>
      <c r="CI55" s="1279"/>
      <c r="CJ55" s="1279"/>
      <c r="CK55" s="1279"/>
      <c r="CL55" s="1279"/>
      <c r="CM55" s="1279"/>
      <c r="CN55" s="1279">
        <v>52.7</v>
      </c>
      <c r="CO55" s="1279"/>
      <c r="CP55" s="1279"/>
      <c r="CQ55" s="1279"/>
      <c r="CR55" s="1279"/>
      <c r="CS55" s="1279"/>
      <c r="CT55" s="1279"/>
      <c r="CU55" s="1279"/>
      <c r="CV55" s="1279">
        <v>49.7</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628</v>
      </c>
      <c r="BC57" s="1280"/>
      <c r="BD57" s="1280"/>
      <c r="BE57" s="1280"/>
      <c r="BF57" s="1280"/>
      <c r="BG57" s="1280"/>
      <c r="BH57" s="1280"/>
      <c r="BI57" s="1280"/>
      <c r="BJ57" s="1280"/>
      <c r="BK57" s="1280"/>
      <c r="BL57" s="1280"/>
      <c r="BM57" s="1280"/>
      <c r="BN57" s="1280"/>
      <c r="BO57" s="1280"/>
      <c r="BP57" s="1279">
        <v>54</v>
      </c>
      <c r="BQ57" s="1279"/>
      <c r="BR57" s="1279"/>
      <c r="BS57" s="1279"/>
      <c r="BT57" s="1279"/>
      <c r="BU57" s="1279"/>
      <c r="BV57" s="1279"/>
      <c r="BW57" s="1279"/>
      <c r="BX57" s="1279">
        <v>57.1</v>
      </c>
      <c r="BY57" s="1279"/>
      <c r="BZ57" s="1279"/>
      <c r="CA57" s="1279"/>
      <c r="CB57" s="1279"/>
      <c r="CC57" s="1279"/>
      <c r="CD57" s="1279"/>
      <c r="CE57" s="1279"/>
      <c r="CF57" s="1279">
        <v>58.7</v>
      </c>
      <c r="CG57" s="1279"/>
      <c r="CH57" s="1279"/>
      <c r="CI57" s="1279"/>
      <c r="CJ57" s="1279"/>
      <c r="CK57" s="1279"/>
      <c r="CL57" s="1279"/>
      <c r="CM57" s="1279"/>
      <c r="CN57" s="1279">
        <v>59.9</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627</v>
      </c>
    </row>
    <row r="64" spans="1:109" ht="13.5" x14ac:dyDescent="0.15">
      <c r="B64" s="1272"/>
      <c r="G64" s="1309"/>
      <c r="I64" s="1311"/>
      <c r="J64" s="1311"/>
      <c r="K64" s="1311"/>
      <c r="L64" s="1311"/>
      <c r="M64" s="1311"/>
      <c r="N64" s="1310"/>
      <c r="AM64" s="1309"/>
      <c r="AN64" s="1309" t="s">
        <v>626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624</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623</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620</v>
      </c>
      <c r="BC75" s="1280"/>
      <c r="BD75" s="1280"/>
      <c r="BE75" s="1280"/>
      <c r="BF75" s="1280"/>
      <c r="BG75" s="1280"/>
      <c r="BH75" s="1280"/>
      <c r="BI75" s="1280"/>
      <c r="BJ75" s="1280"/>
      <c r="BK75" s="1280"/>
      <c r="BL75" s="1280"/>
      <c r="BM75" s="1280"/>
      <c r="BN75" s="1280"/>
      <c r="BO75" s="1280"/>
      <c r="BP75" s="1279">
        <v>12.7</v>
      </c>
      <c r="BQ75" s="1279"/>
      <c r="BR75" s="1279"/>
      <c r="BS75" s="1279"/>
      <c r="BT75" s="1279"/>
      <c r="BU75" s="1279"/>
      <c r="BV75" s="1279"/>
      <c r="BW75" s="1279"/>
      <c r="BX75" s="1279">
        <v>13</v>
      </c>
      <c r="BY75" s="1279"/>
      <c r="BZ75" s="1279"/>
      <c r="CA75" s="1279"/>
      <c r="CB75" s="1279"/>
      <c r="CC75" s="1279"/>
      <c r="CD75" s="1279"/>
      <c r="CE75" s="1279"/>
      <c r="CF75" s="1279">
        <v>13.6</v>
      </c>
      <c r="CG75" s="1279"/>
      <c r="CH75" s="1279"/>
      <c r="CI75" s="1279"/>
      <c r="CJ75" s="1279"/>
      <c r="CK75" s="1279"/>
      <c r="CL75" s="1279"/>
      <c r="CM75" s="1279"/>
      <c r="CN75" s="1279">
        <v>13.8</v>
      </c>
      <c r="CO75" s="1279"/>
      <c r="CP75" s="1279"/>
      <c r="CQ75" s="1279"/>
      <c r="CR75" s="1279"/>
      <c r="CS75" s="1279"/>
      <c r="CT75" s="1279"/>
      <c r="CU75" s="1279"/>
      <c r="CV75" s="1279">
        <v>13.9</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622</v>
      </c>
      <c r="AO77" s="1281"/>
      <c r="AP77" s="1281"/>
      <c r="AQ77" s="1281"/>
      <c r="AR77" s="1281"/>
      <c r="AS77" s="1281"/>
      <c r="AT77" s="1281"/>
      <c r="AU77" s="1281"/>
      <c r="AV77" s="1281"/>
      <c r="AW77" s="1281"/>
      <c r="AX77" s="1281"/>
      <c r="AY77" s="1281"/>
      <c r="AZ77" s="1281"/>
      <c r="BA77" s="1281"/>
      <c r="BB77" s="1280" t="s">
        <v>621</v>
      </c>
      <c r="BC77" s="1280"/>
      <c r="BD77" s="1280"/>
      <c r="BE77" s="1280"/>
      <c r="BF77" s="1280"/>
      <c r="BG77" s="1280"/>
      <c r="BH77" s="1280"/>
      <c r="BI77" s="1280"/>
      <c r="BJ77" s="1280"/>
      <c r="BK77" s="1280"/>
      <c r="BL77" s="1280"/>
      <c r="BM77" s="1280"/>
      <c r="BN77" s="1280"/>
      <c r="BO77" s="1280"/>
      <c r="BP77" s="1279">
        <v>56.8</v>
      </c>
      <c r="BQ77" s="1279"/>
      <c r="BR77" s="1279"/>
      <c r="BS77" s="1279"/>
      <c r="BT77" s="1279"/>
      <c r="BU77" s="1279"/>
      <c r="BV77" s="1279"/>
      <c r="BW77" s="1279"/>
      <c r="BX77" s="1279">
        <v>52.3</v>
      </c>
      <c r="BY77" s="1279"/>
      <c r="BZ77" s="1279"/>
      <c r="CA77" s="1279"/>
      <c r="CB77" s="1279"/>
      <c r="CC77" s="1279"/>
      <c r="CD77" s="1279"/>
      <c r="CE77" s="1279"/>
      <c r="CF77" s="1279">
        <v>55.4</v>
      </c>
      <c r="CG77" s="1279"/>
      <c r="CH77" s="1279"/>
      <c r="CI77" s="1279"/>
      <c r="CJ77" s="1279"/>
      <c r="CK77" s="1279"/>
      <c r="CL77" s="1279"/>
      <c r="CM77" s="1279"/>
      <c r="CN77" s="1279">
        <v>52.7</v>
      </c>
      <c r="CO77" s="1279"/>
      <c r="CP77" s="1279"/>
      <c r="CQ77" s="1279"/>
      <c r="CR77" s="1279"/>
      <c r="CS77" s="1279"/>
      <c r="CT77" s="1279"/>
      <c r="CU77" s="1279"/>
      <c r="CV77" s="1279">
        <v>49.7</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620</v>
      </c>
      <c r="BC79" s="1280"/>
      <c r="BD79" s="1280"/>
      <c r="BE79" s="1280"/>
      <c r="BF79" s="1280"/>
      <c r="BG79" s="1280"/>
      <c r="BH79" s="1280"/>
      <c r="BI79" s="1280"/>
      <c r="BJ79" s="1280"/>
      <c r="BK79" s="1280"/>
      <c r="BL79" s="1280"/>
      <c r="BM79" s="1280"/>
      <c r="BN79" s="1280"/>
      <c r="BO79" s="1280"/>
      <c r="BP79" s="1279">
        <v>10.199999999999999</v>
      </c>
      <c r="BQ79" s="1279"/>
      <c r="BR79" s="1279"/>
      <c r="BS79" s="1279"/>
      <c r="BT79" s="1279"/>
      <c r="BU79" s="1279"/>
      <c r="BV79" s="1279"/>
      <c r="BW79" s="1279"/>
      <c r="BX79" s="1279">
        <v>10</v>
      </c>
      <c r="BY79" s="1279"/>
      <c r="BZ79" s="1279"/>
      <c r="CA79" s="1279"/>
      <c r="CB79" s="1279"/>
      <c r="CC79" s="1279"/>
      <c r="CD79" s="1279"/>
      <c r="CE79" s="1279"/>
      <c r="CF79" s="1279">
        <v>9.6999999999999993</v>
      </c>
      <c r="CG79" s="1279"/>
      <c r="CH79" s="1279"/>
      <c r="CI79" s="1279"/>
      <c r="CJ79" s="1279"/>
      <c r="CK79" s="1279"/>
      <c r="CL79" s="1279"/>
      <c r="CM79" s="1279"/>
      <c r="CN79" s="1279">
        <v>9.5</v>
      </c>
      <c r="CO79" s="1279"/>
      <c r="CP79" s="1279"/>
      <c r="CQ79" s="1279"/>
      <c r="CR79" s="1279"/>
      <c r="CS79" s="1279"/>
      <c r="CT79" s="1279"/>
      <c r="CU79" s="1279"/>
      <c r="CV79" s="1279">
        <v>9.1999999999999993</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UJ8nFk2F27RMKacxAd9fMszFzSuowx5OkY5XZRmKoFfApPNk7ej2MDh1COg/FX4I4QlBVXkgz9IccB6T5G1O/g==" saltValue="IwhR81EWO1oe6gsKboE4+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Normal="100" zoomScaleSheetLayoutView="70"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ji+Pnz7uxZ7ayk5gkSMMK2OgS3FFrn4FgIqrFDzLKRshvcvGOb9Hcifs4RGwg4cbkP7j2NbmF3hkQaVHRsbaVw==" saltValue="GazofnTWJ/Q2rVqjKTpV6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W63" sqref="AW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WPLBSqAz8g6eLgZ6xyGUWK9Ig7vepg7LG5cyXaa7/u3kBwQ4Ytnld44NOozHMvDNgHuVtQ+f4B874GPWY8Y1HQ==" saltValue="K6SGNO6Y5bepLzMwrtwUC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108989</v>
      </c>
      <c r="E3" s="162"/>
      <c r="F3" s="163">
        <v>81768</v>
      </c>
      <c r="G3" s="164"/>
      <c r="H3" s="165"/>
    </row>
    <row r="4" spans="1:8" x14ac:dyDescent="0.15">
      <c r="A4" s="166"/>
      <c r="B4" s="167"/>
      <c r="C4" s="168"/>
      <c r="D4" s="169">
        <v>63808</v>
      </c>
      <c r="E4" s="170"/>
      <c r="F4" s="171">
        <v>37917</v>
      </c>
      <c r="G4" s="172"/>
      <c r="H4" s="173"/>
    </row>
    <row r="5" spans="1:8" x14ac:dyDescent="0.15">
      <c r="A5" s="154" t="s">
        <v>561</v>
      </c>
      <c r="B5" s="159"/>
      <c r="C5" s="160"/>
      <c r="D5" s="161">
        <v>95891</v>
      </c>
      <c r="E5" s="162"/>
      <c r="F5" s="163">
        <v>65876</v>
      </c>
      <c r="G5" s="164"/>
      <c r="H5" s="165"/>
    </row>
    <row r="6" spans="1:8" x14ac:dyDescent="0.15">
      <c r="A6" s="166"/>
      <c r="B6" s="167"/>
      <c r="C6" s="168"/>
      <c r="D6" s="169">
        <v>58666</v>
      </c>
      <c r="E6" s="170"/>
      <c r="F6" s="171">
        <v>36484</v>
      </c>
      <c r="G6" s="172"/>
      <c r="H6" s="173"/>
    </row>
    <row r="7" spans="1:8" x14ac:dyDescent="0.15">
      <c r="A7" s="154" t="s">
        <v>562</v>
      </c>
      <c r="B7" s="159"/>
      <c r="C7" s="160"/>
      <c r="D7" s="161">
        <v>98132</v>
      </c>
      <c r="E7" s="162"/>
      <c r="F7" s="163">
        <v>68468</v>
      </c>
      <c r="G7" s="164"/>
      <c r="H7" s="165"/>
    </row>
    <row r="8" spans="1:8" x14ac:dyDescent="0.15">
      <c r="A8" s="166"/>
      <c r="B8" s="167"/>
      <c r="C8" s="168"/>
      <c r="D8" s="169">
        <v>55187</v>
      </c>
      <c r="E8" s="170"/>
      <c r="F8" s="171">
        <v>34140</v>
      </c>
      <c r="G8" s="172"/>
      <c r="H8" s="173"/>
    </row>
    <row r="9" spans="1:8" x14ac:dyDescent="0.15">
      <c r="A9" s="154" t="s">
        <v>563</v>
      </c>
      <c r="B9" s="159"/>
      <c r="C9" s="160"/>
      <c r="D9" s="161">
        <v>115441</v>
      </c>
      <c r="E9" s="162"/>
      <c r="F9" s="163">
        <v>69729</v>
      </c>
      <c r="G9" s="164"/>
      <c r="H9" s="165"/>
    </row>
    <row r="10" spans="1:8" x14ac:dyDescent="0.15">
      <c r="A10" s="166"/>
      <c r="B10" s="167"/>
      <c r="C10" s="168"/>
      <c r="D10" s="169">
        <v>72341</v>
      </c>
      <c r="E10" s="170"/>
      <c r="F10" s="171">
        <v>38908</v>
      </c>
      <c r="G10" s="172"/>
      <c r="H10" s="173"/>
    </row>
    <row r="11" spans="1:8" x14ac:dyDescent="0.15">
      <c r="A11" s="154" t="s">
        <v>564</v>
      </c>
      <c r="B11" s="159"/>
      <c r="C11" s="160"/>
      <c r="D11" s="161">
        <v>157175</v>
      </c>
      <c r="E11" s="162"/>
      <c r="F11" s="163">
        <v>74581</v>
      </c>
      <c r="G11" s="164"/>
      <c r="H11" s="165"/>
    </row>
    <row r="12" spans="1:8" x14ac:dyDescent="0.15">
      <c r="A12" s="166"/>
      <c r="B12" s="167"/>
      <c r="C12" s="174"/>
      <c r="D12" s="169">
        <v>101797</v>
      </c>
      <c r="E12" s="170"/>
      <c r="F12" s="171">
        <v>41563</v>
      </c>
      <c r="G12" s="172"/>
      <c r="H12" s="173"/>
    </row>
    <row r="13" spans="1:8" x14ac:dyDescent="0.15">
      <c r="A13" s="154"/>
      <c r="B13" s="159"/>
      <c r="C13" s="175"/>
      <c r="D13" s="176">
        <v>115126</v>
      </c>
      <c r="E13" s="177"/>
      <c r="F13" s="178">
        <v>72084</v>
      </c>
      <c r="G13" s="179"/>
      <c r="H13" s="165"/>
    </row>
    <row r="14" spans="1:8" x14ac:dyDescent="0.15">
      <c r="A14" s="166"/>
      <c r="B14" s="167"/>
      <c r="C14" s="168"/>
      <c r="D14" s="169">
        <v>70360</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10.58</v>
      </c>
      <c r="C19" s="180">
        <f>ROUND(VALUE(SUBSTITUTE(実質収支比率等に係る経年分析!G$48,"▲","-")),2)</f>
        <v>9.75</v>
      </c>
      <c r="D19" s="180">
        <f>ROUND(VALUE(SUBSTITUTE(実質収支比率等に係る経年分析!H$48,"▲","-")),2)</f>
        <v>8.11</v>
      </c>
      <c r="E19" s="180">
        <f>ROUND(VALUE(SUBSTITUTE(実質収支比率等に係る経年分析!I$48,"▲","-")),2)</f>
        <v>8.8800000000000008</v>
      </c>
      <c r="F19" s="180">
        <f>ROUND(VALUE(SUBSTITUTE(実質収支比率等に係る経年分析!J$48,"▲","-")),2)</f>
        <v>9.7200000000000006</v>
      </c>
    </row>
    <row r="20" spans="1:11" x14ac:dyDescent="0.15">
      <c r="A20" s="180" t="s">
        <v>55</v>
      </c>
      <c r="B20" s="180">
        <f>ROUND(VALUE(SUBSTITUTE(実質収支比率等に係る経年分析!F$47,"▲","-")),2)</f>
        <v>70.19</v>
      </c>
      <c r="C20" s="180">
        <f>ROUND(VALUE(SUBSTITUTE(実質収支比率等に係る経年分析!G$47,"▲","-")),2)</f>
        <v>72.12</v>
      </c>
      <c r="D20" s="180">
        <f>ROUND(VALUE(SUBSTITUTE(実質収支比率等に係る経年分析!H$47,"▲","-")),2)</f>
        <v>58.92</v>
      </c>
      <c r="E20" s="180">
        <f>ROUND(VALUE(SUBSTITUTE(実質収支比率等に係る経年分析!I$47,"▲","-")),2)</f>
        <v>57.83</v>
      </c>
      <c r="F20" s="180">
        <f>ROUND(VALUE(SUBSTITUTE(実質収支比率等に係る経年分析!J$47,"▲","-")),2)</f>
        <v>60.01</v>
      </c>
    </row>
    <row r="21" spans="1:11" x14ac:dyDescent="0.15">
      <c r="A21" s="180" t="s">
        <v>56</v>
      </c>
      <c r="B21" s="180">
        <f>IF(ISNUMBER(VALUE(SUBSTITUTE(実質収支比率等に係る経年分析!F$49,"▲","-"))),ROUND(VALUE(SUBSTITUTE(実質収支比率等に係る経年分析!F$49,"▲","-")),2),NA())</f>
        <v>3.87</v>
      </c>
      <c r="C21" s="180">
        <f>IF(ISNUMBER(VALUE(SUBSTITUTE(実質収支比率等に係る経年分析!G$49,"▲","-"))),ROUND(VALUE(SUBSTITUTE(実質収支比率等に係る経年分析!G$49,"▲","-")),2),NA())</f>
        <v>-6.2</v>
      </c>
      <c r="D21" s="180">
        <f>IF(ISNUMBER(VALUE(SUBSTITUTE(実質収支比率等に係る経年分析!H$49,"▲","-"))),ROUND(VALUE(SUBSTITUTE(実質収支比率等に係る経年分析!H$49,"▲","-")),2),NA())</f>
        <v>-22.54</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2.35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農村下水道事業特別会計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情報施設特別会計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介護保険特別会計（保険勘定）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9.6199999999999992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8.7899999999999991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9.59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12.86</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2893</v>
      </c>
      <c r="E42" s="182"/>
      <c r="F42" s="182"/>
      <c r="G42" s="182">
        <f>'実質公債費比率（分子）の構造'!L$52</f>
        <v>2828</v>
      </c>
      <c r="H42" s="182"/>
      <c r="I42" s="182"/>
      <c r="J42" s="182">
        <f>'実質公債費比率（分子）の構造'!M$52</f>
        <v>2774</v>
      </c>
      <c r="K42" s="182"/>
      <c r="L42" s="182"/>
      <c r="M42" s="182">
        <f>'実質公債費比率（分子）の構造'!N$52</f>
        <v>2734</v>
      </c>
      <c r="N42" s="182"/>
      <c r="O42" s="182"/>
      <c r="P42" s="182">
        <f>'実質公債費比率（分子）の構造'!O$52</f>
        <v>2687</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44</v>
      </c>
      <c r="C44" s="182"/>
      <c r="D44" s="182"/>
      <c r="E44" s="182">
        <f>'実質公債費比率（分子）の構造'!L$50</f>
        <v>44</v>
      </c>
      <c r="F44" s="182"/>
      <c r="G44" s="182"/>
      <c r="H44" s="182">
        <f>'実質公債費比率（分子）の構造'!M$50</f>
        <v>38</v>
      </c>
      <c r="I44" s="182"/>
      <c r="J44" s="182"/>
      <c r="K44" s="182">
        <f>'実質公債費比率（分子）の構造'!N$50</f>
        <v>23</v>
      </c>
      <c r="L44" s="182"/>
      <c r="M44" s="182"/>
      <c r="N44" s="182">
        <f>'実質公債費比率（分子）の構造'!O$50</f>
        <v>23</v>
      </c>
      <c r="O44" s="182"/>
      <c r="P44" s="182"/>
    </row>
    <row r="45" spans="1:16" x14ac:dyDescent="0.15">
      <c r="A45" s="182" t="s">
        <v>65</v>
      </c>
      <c r="B45" s="182">
        <f>'実質公債費比率（分子）の構造'!K$49</f>
        <v>17</v>
      </c>
      <c r="C45" s="182"/>
      <c r="D45" s="182"/>
      <c r="E45" s="182">
        <f>'実質公債費比率（分子）の構造'!L$49</f>
        <v>17</v>
      </c>
      <c r="F45" s="182"/>
      <c r="G45" s="182"/>
      <c r="H45" s="182">
        <f>'実質公債費比率（分子）の構造'!M$49</f>
        <v>17</v>
      </c>
      <c r="I45" s="182"/>
      <c r="J45" s="182"/>
      <c r="K45" s="182">
        <f>'実質公債費比率（分子）の構造'!N$49</f>
        <v>17</v>
      </c>
      <c r="L45" s="182"/>
      <c r="M45" s="182"/>
      <c r="N45" s="182">
        <f>'実質公債費比率（分子）の構造'!O$49</f>
        <v>17</v>
      </c>
      <c r="O45" s="182"/>
      <c r="P45" s="182"/>
    </row>
    <row r="46" spans="1:16" x14ac:dyDescent="0.15">
      <c r="A46" s="182" t="s">
        <v>66</v>
      </c>
      <c r="B46" s="182">
        <f>'実質公債費比率（分子）の構造'!K$48</f>
        <v>971</v>
      </c>
      <c r="C46" s="182"/>
      <c r="D46" s="182"/>
      <c r="E46" s="182">
        <f>'実質公債費比率（分子）の構造'!L$48</f>
        <v>982</v>
      </c>
      <c r="F46" s="182"/>
      <c r="G46" s="182"/>
      <c r="H46" s="182">
        <f>'実質公債費比率（分子）の構造'!M$48</f>
        <v>967</v>
      </c>
      <c r="I46" s="182"/>
      <c r="J46" s="182"/>
      <c r="K46" s="182">
        <f>'実質公債費比率（分子）の構造'!N$48</f>
        <v>955</v>
      </c>
      <c r="L46" s="182"/>
      <c r="M46" s="182"/>
      <c r="N46" s="182">
        <f>'実質公債費比率（分子）の構造'!O$48</f>
        <v>962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2999</v>
      </c>
      <c r="C49" s="182"/>
      <c r="D49" s="182"/>
      <c r="E49" s="182">
        <f>'実質公債費比率（分子）の構造'!L$45</f>
        <v>2958</v>
      </c>
      <c r="F49" s="182"/>
      <c r="G49" s="182"/>
      <c r="H49" s="182">
        <f>'実質公債費比率（分子）の構造'!M$45</f>
        <v>2944</v>
      </c>
      <c r="I49" s="182"/>
      <c r="J49" s="182"/>
      <c r="K49" s="182">
        <f>'実質公債費比率（分子）の構造'!N$45</f>
        <v>2866</v>
      </c>
      <c r="L49" s="182"/>
      <c r="M49" s="182"/>
      <c r="N49" s="182">
        <f>'実質公債費比率（分子）の構造'!O$45</f>
        <v>2828</v>
      </c>
      <c r="O49" s="182"/>
      <c r="P49" s="182"/>
    </row>
    <row r="50" spans="1:16" x14ac:dyDescent="0.15">
      <c r="A50" s="182" t="s">
        <v>70</v>
      </c>
      <c r="B50" s="182" t="e">
        <f>NA()</f>
        <v>#N/A</v>
      </c>
      <c r="C50" s="182">
        <f>IF(ISNUMBER('実質公債費比率（分子）の構造'!K$53),'実質公債費比率（分子）の構造'!K$53,NA())</f>
        <v>1138</v>
      </c>
      <c r="D50" s="182" t="e">
        <f>NA()</f>
        <v>#N/A</v>
      </c>
      <c r="E50" s="182" t="e">
        <f>NA()</f>
        <v>#N/A</v>
      </c>
      <c r="F50" s="182">
        <f>IF(ISNUMBER('実質公債費比率（分子）の構造'!L$53),'実質公債費比率（分子）の構造'!L$53,NA())</f>
        <v>1173</v>
      </c>
      <c r="G50" s="182" t="e">
        <f>NA()</f>
        <v>#N/A</v>
      </c>
      <c r="H50" s="182" t="e">
        <f>NA()</f>
        <v>#N/A</v>
      </c>
      <c r="I50" s="182">
        <f>IF(ISNUMBER('実質公債費比率（分子）の構造'!M$53),'実質公債費比率（分子）の構造'!M$53,NA())</f>
        <v>1192</v>
      </c>
      <c r="J50" s="182" t="e">
        <f>NA()</f>
        <v>#N/A</v>
      </c>
      <c r="K50" s="182" t="e">
        <f>NA()</f>
        <v>#N/A</v>
      </c>
      <c r="L50" s="182">
        <f>IF(ISNUMBER('実質公債費比率（分子）の構造'!N$53),'実質公債費比率（分子）の構造'!N$53,NA())</f>
        <v>1127</v>
      </c>
      <c r="M50" s="182" t="e">
        <f>NA()</f>
        <v>#N/A</v>
      </c>
      <c r="N50" s="182" t="e">
        <f>NA()</f>
        <v>#N/A</v>
      </c>
      <c r="O50" s="182">
        <f>IF(ISNUMBER('実質公債費比率（分子）の構造'!O$53),'実質公債費比率（分子）の構造'!O$53,NA())</f>
        <v>1143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24031</v>
      </c>
      <c r="E56" s="181"/>
      <c r="F56" s="181"/>
      <c r="G56" s="181">
        <f>'将来負担比率（分子）の構造'!J$52</f>
        <v>22478</v>
      </c>
      <c r="H56" s="181"/>
      <c r="I56" s="181"/>
      <c r="J56" s="181">
        <f>'将来負担比率（分子）の構造'!K$52</f>
        <v>20763</v>
      </c>
      <c r="K56" s="181"/>
      <c r="L56" s="181"/>
      <c r="M56" s="181">
        <f>'将来負担比率（分子）の構造'!L$52</f>
        <v>19915</v>
      </c>
      <c r="N56" s="181"/>
      <c r="O56" s="181"/>
      <c r="P56" s="181">
        <f>'将来負担比率（分子）の構造'!M$52</f>
        <v>19015</v>
      </c>
    </row>
    <row r="57" spans="1:16" x14ac:dyDescent="0.15">
      <c r="A57" s="181" t="s">
        <v>42</v>
      </c>
      <c r="B57" s="181"/>
      <c r="C57" s="181"/>
      <c r="D57" s="181">
        <f>'将来負担比率（分子）の構造'!I$51</f>
        <v>453</v>
      </c>
      <c r="E57" s="181"/>
      <c r="F57" s="181"/>
      <c r="G57" s="181">
        <f>'将来負担比率（分子）の構造'!J$51</f>
        <v>355</v>
      </c>
      <c r="H57" s="181"/>
      <c r="I57" s="181"/>
      <c r="J57" s="181">
        <f>'将来負担比率（分子）の構造'!K$51</f>
        <v>286</v>
      </c>
      <c r="K57" s="181"/>
      <c r="L57" s="181"/>
      <c r="M57" s="181">
        <f>'将来負担比率（分子）の構造'!L$51</f>
        <v>233</v>
      </c>
      <c r="N57" s="181"/>
      <c r="O57" s="181"/>
      <c r="P57" s="181">
        <f>'将来負担比率（分子）の構造'!M$51</f>
        <v>195</v>
      </c>
    </row>
    <row r="58" spans="1:16" x14ac:dyDescent="0.15">
      <c r="A58" s="181" t="s">
        <v>41</v>
      </c>
      <c r="B58" s="181"/>
      <c r="C58" s="181"/>
      <c r="D58" s="181">
        <f>'将来負担比率（分子）の構造'!I$50</f>
        <v>12187</v>
      </c>
      <c r="E58" s="181"/>
      <c r="F58" s="181"/>
      <c r="G58" s="181">
        <f>'将来負担比率（分子）の構造'!J$50</f>
        <v>12955</v>
      </c>
      <c r="H58" s="181"/>
      <c r="I58" s="181"/>
      <c r="J58" s="181">
        <f>'将来負担比率（分子）の構造'!K$50</f>
        <v>13326</v>
      </c>
      <c r="K58" s="181"/>
      <c r="L58" s="181"/>
      <c r="M58" s="181">
        <f>'将来負担比率（分子）の構造'!L$50</f>
        <v>13061</v>
      </c>
      <c r="N58" s="181"/>
      <c r="O58" s="181"/>
      <c r="P58" s="181">
        <f>'将来負担比率（分子）の構造'!M$50</f>
        <v>13503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2620</v>
      </c>
      <c r="C62" s="181"/>
      <c r="D62" s="181"/>
      <c r="E62" s="181">
        <f>'将来負担比率（分子）の構造'!J$45</f>
        <v>2535</v>
      </c>
      <c r="F62" s="181"/>
      <c r="G62" s="181"/>
      <c r="H62" s="181">
        <f>'将来負担比率（分子）の構造'!K$45</f>
        <v>2530</v>
      </c>
      <c r="I62" s="181"/>
      <c r="J62" s="181"/>
      <c r="K62" s="181">
        <f>'将来負担比率（分子）の構造'!L$45</f>
        <v>2531</v>
      </c>
      <c r="L62" s="181"/>
      <c r="M62" s="181"/>
      <c r="N62" s="181">
        <f>'将来負担比率（分子）の構造'!M$45</f>
        <v>2501</v>
      </c>
      <c r="O62" s="181"/>
      <c r="P62" s="181"/>
    </row>
    <row r="63" spans="1:16" x14ac:dyDescent="0.15">
      <c r="A63" s="181" t="s">
        <v>34</v>
      </c>
      <c r="B63" s="181">
        <f>'将来負担比率（分子）の構造'!I$44</f>
        <v>118</v>
      </c>
      <c r="C63" s="181"/>
      <c r="D63" s="181"/>
      <c r="E63" s="181">
        <f>'将来負担比率（分子）の構造'!J$44</f>
        <v>101</v>
      </c>
      <c r="F63" s="181"/>
      <c r="G63" s="181"/>
      <c r="H63" s="181">
        <f>'将来負担比率（分子）の構造'!K$44</f>
        <v>85</v>
      </c>
      <c r="I63" s="181"/>
      <c r="J63" s="181"/>
      <c r="K63" s="181">
        <f>'将来負担比率（分子）の構造'!L$44</f>
        <v>68</v>
      </c>
      <c r="L63" s="181"/>
      <c r="M63" s="181"/>
      <c r="N63" s="181">
        <f>'将来負担比率（分子）の構造'!M$44</f>
        <v>51</v>
      </c>
      <c r="O63" s="181"/>
      <c r="P63" s="181"/>
    </row>
    <row r="64" spans="1:16" x14ac:dyDescent="0.15">
      <c r="A64" s="181" t="s">
        <v>33</v>
      </c>
      <c r="B64" s="181">
        <f>'将来負担比率（分子）の構造'!I$43</f>
        <v>11525</v>
      </c>
      <c r="C64" s="181"/>
      <c r="D64" s="181"/>
      <c r="E64" s="181">
        <f>'将来負担比率（分子）の構造'!J$43</f>
        <v>10498</v>
      </c>
      <c r="F64" s="181"/>
      <c r="G64" s="181"/>
      <c r="H64" s="181">
        <f>'将来負担比率（分子）の構造'!K$43</f>
        <v>9960</v>
      </c>
      <c r="I64" s="181"/>
      <c r="J64" s="181"/>
      <c r="K64" s="181">
        <f>'将来負担比率（分子）の構造'!L$43</f>
        <v>9332</v>
      </c>
      <c r="L64" s="181"/>
      <c r="M64" s="181"/>
      <c r="N64" s="181">
        <f>'将来負担比率（分子）の構造'!M$43</f>
        <v>8622</v>
      </c>
      <c r="O64" s="181"/>
      <c r="P64" s="181"/>
    </row>
    <row r="65" spans="1:16" x14ac:dyDescent="0.15">
      <c r="A65" s="181" t="s">
        <v>32</v>
      </c>
      <c r="B65" s="181">
        <f>'将来負担比率（分子）の構造'!I$42</f>
        <v>177</v>
      </c>
      <c r="C65" s="181"/>
      <c r="D65" s="181"/>
      <c r="E65" s="181">
        <f>'将来負担比率（分子）の構造'!J$42</f>
        <v>136</v>
      </c>
      <c r="F65" s="181"/>
      <c r="G65" s="181"/>
      <c r="H65" s="181">
        <f>'将来負担比率（分子）の構造'!K$42</f>
        <v>101</v>
      </c>
      <c r="I65" s="181"/>
      <c r="J65" s="181"/>
      <c r="K65" s="181">
        <f>'将来負担比率（分子）の構造'!L$42</f>
        <v>72</v>
      </c>
      <c r="L65" s="181"/>
      <c r="M65" s="181"/>
      <c r="N65" s="181">
        <f>'将来負担比率（分子）の構造'!M$42</f>
        <v>51</v>
      </c>
      <c r="O65" s="181"/>
      <c r="P65" s="181"/>
    </row>
    <row r="66" spans="1:16" x14ac:dyDescent="0.15">
      <c r="A66" s="181" t="s">
        <v>31</v>
      </c>
      <c r="B66" s="181">
        <f>'将来負担比率（分子）の構造'!I$41</f>
        <v>21077</v>
      </c>
      <c r="C66" s="181"/>
      <c r="D66" s="181"/>
      <c r="E66" s="181">
        <f>'将来負担比率（分子）の構造'!J$41</f>
        <v>19482</v>
      </c>
      <c r="F66" s="181"/>
      <c r="G66" s="181"/>
      <c r="H66" s="181">
        <f>'将来負担比率（分子）の構造'!K$41</f>
        <v>17951</v>
      </c>
      <c r="I66" s="181"/>
      <c r="J66" s="181"/>
      <c r="K66" s="181">
        <f>'将来負担比率（分子）の構造'!L$41</f>
        <v>16684</v>
      </c>
      <c r="L66" s="181"/>
      <c r="M66" s="181"/>
      <c r="N66" s="181">
        <f>'将来負担比率（分子）の構造'!M$41</f>
        <v>16234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6497</v>
      </c>
      <c r="C72" s="185">
        <f>基金残高に係る経年分析!G55</f>
        <v>6313</v>
      </c>
      <c r="D72" s="185">
        <f>基金残高に係る経年分析!H55</f>
        <v>6486</v>
      </c>
    </row>
    <row r="73" spans="1:16" x14ac:dyDescent="0.15">
      <c r="A73" s="184" t="s">
        <v>77</v>
      </c>
      <c r="B73" s="185">
        <f>基金残高に係る経年分析!F56</f>
        <v>161</v>
      </c>
      <c r="C73" s="185">
        <f>基金残高に係る経年分析!G56</f>
        <v>162</v>
      </c>
      <c r="D73" s="185">
        <f>基金残高に係る経年分析!H56</f>
        <v>162</v>
      </c>
    </row>
    <row r="74" spans="1:16" x14ac:dyDescent="0.15">
      <c r="A74" s="184" t="s">
        <v>78</v>
      </c>
      <c r="B74" s="185">
        <f>基金残高に係る経年分析!F57</f>
        <v>7115</v>
      </c>
      <c r="C74" s="185">
        <f>基金残高に係る経年分析!G57</f>
        <v>7091</v>
      </c>
      <c r="D74" s="185">
        <f>基金残高に係る経年分析!H57</f>
        <v>7248</v>
      </c>
    </row>
  </sheetData>
  <sheetProtection algorithmName="SHA-512" hashValue="JcUO4ByElemUTlPIjgFS0llDQdGyjNlMxUTdGXggPPOoO+Ufc1U0h5JuyHfqyQ53eU2SZOQVbZ5P9Vf/CeY4MQ==" saltValue="phF7ZOZ31xcboYAJ/ooI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3528368</v>
      </c>
      <c r="S5" s="635"/>
      <c r="T5" s="635"/>
      <c r="U5" s="635"/>
      <c r="V5" s="635"/>
      <c r="W5" s="635"/>
      <c r="X5" s="635"/>
      <c r="Y5" s="636"/>
      <c r="Z5" s="637">
        <v>16</v>
      </c>
      <c r="AA5" s="637"/>
      <c r="AB5" s="637"/>
      <c r="AC5" s="637"/>
      <c r="AD5" s="638">
        <v>3528368</v>
      </c>
      <c r="AE5" s="638"/>
      <c r="AF5" s="638"/>
      <c r="AG5" s="638"/>
      <c r="AH5" s="638"/>
      <c r="AI5" s="638"/>
      <c r="AJ5" s="638"/>
      <c r="AK5" s="638"/>
      <c r="AL5" s="639">
        <v>32.4</v>
      </c>
      <c r="AM5" s="640"/>
      <c r="AN5" s="640"/>
      <c r="AO5" s="641"/>
      <c r="AP5" s="631" t="s">
        <v>229</v>
      </c>
      <c r="AQ5" s="632"/>
      <c r="AR5" s="632"/>
      <c r="AS5" s="632"/>
      <c r="AT5" s="632"/>
      <c r="AU5" s="632"/>
      <c r="AV5" s="632"/>
      <c r="AW5" s="632"/>
      <c r="AX5" s="632"/>
      <c r="AY5" s="632"/>
      <c r="AZ5" s="632"/>
      <c r="BA5" s="632"/>
      <c r="BB5" s="632"/>
      <c r="BC5" s="632"/>
      <c r="BD5" s="632"/>
      <c r="BE5" s="632"/>
      <c r="BF5" s="633"/>
      <c r="BG5" s="645">
        <v>3513616</v>
      </c>
      <c r="BH5" s="646"/>
      <c r="BI5" s="646"/>
      <c r="BJ5" s="646"/>
      <c r="BK5" s="646"/>
      <c r="BL5" s="646"/>
      <c r="BM5" s="646"/>
      <c r="BN5" s="647"/>
      <c r="BO5" s="648">
        <v>99.6</v>
      </c>
      <c r="BP5" s="648"/>
      <c r="BQ5" s="648"/>
      <c r="BR5" s="648"/>
      <c r="BS5" s="649">
        <v>361495</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161857</v>
      </c>
      <c r="S6" s="646"/>
      <c r="T6" s="646"/>
      <c r="U6" s="646"/>
      <c r="V6" s="646"/>
      <c r="W6" s="646"/>
      <c r="X6" s="646"/>
      <c r="Y6" s="647"/>
      <c r="Z6" s="648">
        <v>0.7</v>
      </c>
      <c r="AA6" s="648"/>
      <c r="AB6" s="648"/>
      <c r="AC6" s="648"/>
      <c r="AD6" s="649">
        <v>161857</v>
      </c>
      <c r="AE6" s="649"/>
      <c r="AF6" s="649"/>
      <c r="AG6" s="649"/>
      <c r="AH6" s="649"/>
      <c r="AI6" s="649"/>
      <c r="AJ6" s="649"/>
      <c r="AK6" s="649"/>
      <c r="AL6" s="650">
        <v>1.5</v>
      </c>
      <c r="AM6" s="651"/>
      <c r="AN6" s="651"/>
      <c r="AO6" s="652"/>
      <c r="AP6" s="642" t="s">
        <v>234</v>
      </c>
      <c r="AQ6" s="643"/>
      <c r="AR6" s="643"/>
      <c r="AS6" s="643"/>
      <c r="AT6" s="643"/>
      <c r="AU6" s="643"/>
      <c r="AV6" s="643"/>
      <c r="AW6" s="643"/>
      <c r="AX6" s="643"/>
      <c r="AY6" s="643"/>
      <c r="AZ6" s="643"/>
      <c r="BA6" s="643"/>
      <c r="BB6" s="643"/>
      <c r="BC6" s="643"/>
      <c r="BD6" s="643"/>
      <c r="BE6" s="643"/>
      <c r="BF6" s="644"/>
      <c r="BG6" s="645">
        <v>3513616</v>
      </c>
      <c r="BH6" s="646"/>
      <c r="BI6" s="646"/>
      <c r="BJ6" s="646"/>
      <c r="BK6" s="646"/>
      <c r="BL6" s="646"/>
      <c r="BM6" s="646"/>
      <c r="BN6" s="647"/>
      <c r="BO6" s="648">
        <v>99.6</v>
      </c>
      <c r="BP6" s="648"/>
      <c r="BQ6" s="648"/>
      <c r="BR6" s="648"/>
      <c r="BS6" s="649">
        <v>361495</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110240</v>
      </c>
      <c r="CS6" s="646"/>
      <c r="CT6" s="646"/>
      <c r="CU6" s="646"/>
      <c r="CV6" s="646"/>
      <c r="CW6" s="646"/>
      <c r="CX6" s="646"/>
      <c r="CY6" s="647"/>
      <c r="CZ6" s="639">
        <v>0.5</v>
      </c>
      <c r="DA6" s="640"/>
      <c r="DB6" s="640"/>
      <c r="DC6" s="659"/>
      <c r="DD6" s="654" t="s">
        <v>236</v>
      </c>
      <c r="DE6" s="646"/>
      <c r="DF6" s="646"/>
      <c r="DG6" s="646"/>
      <c r="DH6" s="646"/>
      <c r="DI6" s="646"/>
      <c r="DJ6" s="646"/>
      <c r="DK6" s="646"/>
      <c r="DL6" s="646"/>
      <c r="DM6" s="646"/>
      <c r="DN6" s="646"/>
      <c r="DO6" s="646"/>
      <c r="DP6" s="647"/>
      <c r="DQ6" s="654">
        <v>110240</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3112</v>
      </c>
      <c r="S7" s="646"/>
      <c r="T7" s="646"/>
      <c r="U7" s="646"/>
      <c r="V7" s="646"/>
      <c r="W7" s="646"/>
      <c r="X7" s="646"/>
      <c r="Y7" s="647"/>
      <c r="Z7" s="648">
        <v>0</v>
      </c>
      <c r="AA7" s="648"/>
      <c r="AB7" s="648"/>
      <c r="AC7" s="648"/>
      <c r="AD7" s="649">
        <v>3112</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1221735</v>
      </c>
      <c r="BH7" s="646"/>
      <c r="BI7" s="646"/>
      <c r="BJ7" s="646"/>
      <c r="BK7" s="646"/>
      <c r="BL7" s="646"/>
      <c r="BM7" s="646"/>
      <c r="BN7" s="647"/>
      <c r="BO7" s="648">
        <v>34.6</v>
      </c>
      <c r="BP7" s="648"/>
      <c r="BQ7" s="648"/>
      <c r="BR7" s="648"/>
      <c r="BS7" s="649" t="s">
        <v>129</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3618149</v>
      </c>
      <c r="CS7" s="646"/>
      <c r="CT7" s="646"/>
      <c r="CU7" s="646"/>
      <c r="CV7" s="646"/>
      <c r="CW7" s="646"/>
      <c r="CX7" s="646"/>
      <c r="CY7" s="647"/>
      <c r="CZ7" s="648">
        <v>17.5</v>
      </c>
      <c r="DA7" s="648"/>
      <c r="DB7" s="648"/>
      <c r="DC7" s="648"/>
      <c r="DD7" s="654">
        <v>139265</v>
      </c>
      <c r="DE7" s="646"/>
      <c r="DF7" s="646"/>
      <c r="DG7" s="646"/>
      <c r="DH7" s="646"/>
      <c r="DI7" s="646"/>
      <c r="DJ7" s="646"/>
      <c r="DK7" s="646"/>
      <c r="DL7" s="646"/>
      <c r="DM7" s="646"/>
      <c r="DN7" s="646"/>
      <c r="DO7" s="646"/>
      <c r="DP7" s="647"/>
      <c r="DQ7" s="654">
        <v>1972138</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12410</v>
      </c>
      <c r="S8" s="646"/>
      <c r="T8" s="646"/>
      <c r="U8" s="646"/>
      <c r="V8" s="646"/>
      <c r="W8" s="646"/>
      <c r="X8" s="646"/>
      <c r="Y8" s="647"/>
      <c r="Z8" s="648">
        <v>0.1</v>
      </c>
      <c r="AA8" s="648"/>
      <c r="AB8" s="648"/>
      <c r="AC8" s="648"/>
      <c r="AD8" s="649">
        <v>12410</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44118</v>
      </c>
      <c r="BH8" s="646"/>
      <c r="BI8" s="646"/>
      <c r="BJ8" s="646"/>
      <c r="BK8" s="646"/>
      <c r="BL8" s="646"/>
      <c r="BM8" s="646"/>
      <c r="BN8" s="647"/>
      <c r="BO8" s="648">
        <v>1.3</v>
      </c>
      <c r="BP8" s="648"/>
      <c r="BQ8" s="648"/>
      <c r="BR8" s="648"/>
      <c r="BS8" s="654" t="s">
        <v>129</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4787630</v>
      </c>
      <c r="CS8" s="646"/>
      <c r="CT8" s="646"/>
      <c r="CU8" s="646"/>
      <c r="CV8" s="646"/>
      <c r="CW8" s="646"/>
      <c r="CX8" s="646"/>
      <c r="CY8" s="647"/>
      <c r="CZ8" s="648">
        <v>23.2</v>
      </c>
      <c r="DA8" s="648"/>
      <c r="DB8" s="648"/>
      <c r="DC8" s="648"/>
      <c r="DD8" s="654">
        <v>1053460</v>
      </c>
      <c r="DE8" s="646"/>
      <c r="DF8" s="646"/>
      <c r="DG8" s="646"/>
      <c r="DH8" s="646"/>
      <c r="DI8" s="646"/>
      <c r="DJ8" s="646"/>
      <c r="DK8" s="646"/>
      <c r="DL8" s="646"/>
      <c r="DM8" s="646"/>
      <c r="DN8" s="646"/>
      <c r="DO8" s="646"/>
      <c r="DP8" s="647"/>
      <c r="DQ8" s="654">
        <v>2283929</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6619</v>
      </c>
      <c r="S9" s="646"/>
      <c r="T9" s="646"/>
      <c r="U9" s="646"/>
      <c r="V9" s="646"/>
      <c r="W9" s="646"/>
      <c r="X9" s="646"/>
      <c r="Y9" s="647"/>
      <c r="Z9" s="648">
        <v>0</v>
      </c>
      <c r="AA9" s="648"/>
      <c r="AB9" s="648"/>
      <c r="AC9" s="648"/>
      <c r="AD9" s="649">
        <v>6619</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1017866</v>
      </c>
      <c r="BH9" s="646"/>
      <c r="BI9" s="646"/>
      <c r="BJ9" s="646"/>
      <c r="BK9" s="646"/>
      <c r="BL9" s="646"/>
      <c r="BM9" s="646"/>
      <c r="BN9" s="647"/>
      <c r="BO9" s="648">
        <v>28.8</v>
      </c>
      <c r="BP9" s="648"/>
      <c r="BQ9" s="648"/>
      <c r="BR9" s="648"/>
      <c r="BS9" s="654" t="s">
        <v>129</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1426226</v>
      </c>
      <c r="CS9" s="646"/>
      <c r="CT9" s="646"/>
      <c r="CU9" s="646"/>
      <c r="CV9" s="646"/>
      <c r="CW9" s="646"/>
      <c r="CX9" s="646"/>
      <c r="CY9" s="647"/>
      <c r="CZ9" s="648">
        <v>6.9</v>
      </c>
      <c r="DA9" s="648"/>
      <c r="DB9" s="648"/>
      <c r="DC9" s="648"/>
      <c r="DD9" s="654">
        <v>148652</v>
      </c>
      <c r="DE9" s="646"/>
      <c r="DF9" s="646"/>
      <c r="DG9" s="646"/>
      <c r="DH9" s="646"/>
      <c r="DI9" s="646"/>
      <c r="DJ9" s="646"/>
      <c r="DK9" s="646"/>
      <c r="DL9" s="646"/>
      <c r="DM9" s="646"/>
      <c r="DN9" s="646"/>
      <c r="DO9" s="646"/>
      <c r="DP9" s="647"/>
      <c r="DQ9" s="654">
        <v>1140764</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236</v>
      </c>
      <c r="AA10" s="648"/>
      <c r="AB10" s="648"/>
      <c r="AC10" s="648"/>
      <c r="AD10" s="649" t="s">
        <v>236</v>
      </c>
      <c r="AE10" s="649"/>
      <c r="AF10" s="649"/>
      <c r="AG10" s="649"/>
      <c r="AH10" s="649"/>
      <c r="AI10" s="649"/>
      <c r="AJ10" s="649"/>
      <c r="AK10" s="649"/>
      <c r="AL10" s="650" t="s">
        <v>129</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67842</v>
      </c>
      <c r="BH10" s="646"/>
      <c r="BI10" s="646"/>
      <c r="BJ10" s="646"/>
      <c r="BK10" s="646"/>
      <c r="BL10" s="646"/>
      <c r="BM10" s="646"/>
      <c r="BN10" s="647"/>
      <c r="BO10" s="648">
        <v>1.9</v>
      </c>
      <c r="BP10" s="648"/>
      <c r="BQ10" s="648"/>
      <c r="BR10" s="648"/>
      <c r="BS10" s="654" t="s">
        <v>236</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16760</v>
      </c>
      <c r="CS10" s="646"/>
      <c r="CT10" s="646"/>
      <c r="CU10" s="646"/>
      <c r="CV10" s="646"/>
      <c r="CW10" s="646"/>
      <c r="CX10" s="646"/>
      <c r="CY10" s="647"/>
      <c r="CZ10" s="648">
        <v>0.1</v>
      </c>
      <c r="DA10" s="648"/>
      <c r="DB10" s="648"/>
      <c r="DC10" s="648"/>
      <c r="DD10" s="654" t="s">
        <v>236</v>
      </c>
      <c r="DE10" s="646"/>
      <c r="DF10" s="646"/>
      <c r="DG10" s="646"/>
      <c r="DH10" s="646"/>
      <c r="DI10" s="646"/>
      <c r="DJ10" s="646"/>
      <c r="DK10" s="646"/>
      <c r="DL10" s="646"/>
      <c r="DM10" s="646"/>
      <c r="DN10" s="646"/>
      <c r="DO10" s="646"/>
      <c r="DP10" s="647"/>
      <c r="DQ10" s="654">
        <v>9160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445789</v>
      </c>
      <c r="S11" s="646"/>
      <c r="T11" s="646"/>
      <c r="U11" s="646"/>
      <c r="V11" s="646"/>
      <c r="W11" s="646"/>
      <c r="X11" s="646"/>
      <c r="Y11" s="647"/>
      <c r="Z11" s="650">
        <v>2</v>
      </c>
      <c r="AA11" s="651"/>
      <c r="AB11" s="651"/>
      <c r="AC11" s="663"/>
      <c r="AD11" s="654">
        <v>445789</v>
      </c>
      <c r="AE11" s="646"/>
      <c r="AF11" s="646"/>
      <c r="AG11" s="646"/>
      <c r="AH11" s="646"/>
      <c r="AI11" s="646"/>
      <c r="AJ11" s="646"/>
      <c r="AK11" s="647"/>
      <c r="AL11" s="650">
        <v>4.0999999999999996</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91909</v>
      </c>
      <c r="BH11" s="646"/>
      <c r="BI11" s="646"/>
      <c r="BJ11" s="646"/>
      <c r="BK11" s="646"/>
      <c r="BL11" s="646"/>
      <c r="BM11" s="646"/>
      <c r="BN11" s="647"/>
      <c r="BO11" s="648">
        <v>2.6</v>
      </c>
      <c r="BP11" s="648"/>
      <c r="BQ11" s="648"/>
      <c r="BR11" s="648"/>
      <c r="BS11" s="654" t="s">
        <v>129</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1193843</v>
      </c>
      <c r="CS11" s="646"/>
      <c r="CT11" s="646"/>
      <c r="CU11" s="646"/>
      <c r="CV11" s="646"/>
      <c r="CW11" s="646"/>
      <c r="CX11" s="646"/>
      <c r="CY11" s="647"/>
      <c r="CZ11" s="648">
        <v>5.8</v>
      </c>
      <c r="DA11" s="648"/>
      <c r="DB11" s="648"/>
      <c r="DC11" s="648"/>
      <c r="DD11" s="654">
        <v>383994</v>
      </c>
      <c r="DE11" s="646"/>
      <c r="DF11" s="646"/>
      <c r="DG11" s="646"/>
      <c r="DH11" s="646"/>
      <c r="DI11" s="646"/>
      <c r="DJ11" s="646"/>
      <c r="DK11" s="646"/>
      <c r="DL11" s="646"/>
      <c r="DM11" s="646"/>
      <c r="DN11" s="646"/>
      <c r="DO11" s="646"/>
      <c r="DP11" s="647"/>
      <c r="DQ11" s="654">
        <v>643535</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4340</v>
      </c>
      <c r="S12" s="646"/>
      <c r="T12" s="646"/>
      <c r="U12" s="646"/>
      <c r="V12" s="646"/>
      <c r="W12" s="646"/>
      <c r="X12" s="646"/>
      <c r="Y12" s="647"/>
      <c r="Z12" s="648">
        <v>0</v>
      </c>
      <c r="AA12" s="648"/>
      <c r="AB12" s="648"/>
      <c r="AC12" s="648"/>
      <c r="AD12" s="649">
        <v>4340</v>
      </c>
      <c r="AE12" s="649"/>
      <c r="AF12" s="649"/>
      <c r="AG12" s="649"/>
      <c r="AH12" s="649"/>
      <c r="AI12" s="649"/>
      <c r="AJ12" s="649"/>
      <c r="AK12" s="649"/>
      <c r="AL12" s="650">
        <v>0</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2063022</v>
      </c>
      <c r="BH12" s="646"/>
      <c r="BI12" s="646"/>
      <c r="BJ12" s="646"/>
      <c r="BK12" s="646"/>
      <c r="BL12" s="646"/>
      <c r="BM12" s="646"/>
      <c r="BN12" s="647"/>
      <c r="BO12" s="648">
        <v>58.5</v>
      </c>
      <c r="BP12" s="648"/>
      <c r="BQ12" s="648"/>
      <c r="BR12" s="648"/>
      <c r="BS12" s="654">
        <v>361495</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1148663</v>
      </c>
      <c r="CS12" s="646"/>
      <c r="CT12" s="646"/>
      <c r="CU12" s="646"/>
      <c r="CV12" s="646"/>
      <c r="CW12" s="646"/>
      <c r="CX12" s="646"/>
      <c r="CY12" s="647"/>
      <c r="CZ12" s="648">
        <v>5.6</v>
      </c>
      <c r="DA12" s="648"/>
      <c r="DB12" s="648"/>
      <c r="DC12" s="648"/>
      <c r="DD12" s="654">
        <v>275230</v>
      </c>
      <c r="DE12" s="646"/>
      <c r="DF12" s="646"/>
      <c r="DG12" s="646"/>
      <c r="DH12" s="646"/>
      <c r="DI12" s="646"/>
      <c r="DJ12" s="646"/>
      <c r="DK12" s="646"/>
      <c r="DL12" s="646"/>
      <c r="DM12" s="646"/>
      <c r="DN12" s="646"/>
      <c r="DO12" s="646"/>
      <c r="DP12" s="647"/>
      <c r="DQ12" s="654">
        <v>516629</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2059052</v>
      </c>
      <c r="BH13" s="646"/>
      <c r="BI13" s="646"/>
      <c r="BJ13" s="646"/>
      <c r="BK13" s="646"/>
      <c r="BL13" s="646"/>
      <c r="BM13" s="646"/>
      <c r="BN13" s="647"/>
      <c r="BO13" s="648">
        <v>58.4</v>
      </c>
      <c r="BP13" s="648"/>
      <c r="BQ13" s="648"/>
      <c r="BR13" s="648"/>
      <c r="BS13" s="654">
        <v>361495</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2267879</v>
      </c>
      <c r="CS13" s="646"/>
      <c r="CT13" s="646"/>
      <c r="CU13" s="646"/>
      <c r="CV13" s="646"/>
      <c r="CW13" s="646"/>
      <c r="CX13" s="646"/>
      <c r="CY13" s="647"/>
      <c r="CZ13" s="648">
        <v>11</v>
      </c>
      <c r="DA13" s="648"/>
      <c r="DB13" s="648"/>
      <c r="DC13" s="648"/>
      <c r="DD13" s="654">
        <v>1127980</v>
      </c>
      <c r="DE13" s="646"/>
      <c r="DF13" s="646"/>
      <c r="DG13" s="646"/>
      <c r="DH13" s="646"/>
      <c r="DI13" s="646"/>
      <c r="DJ13" s="646"/>
      <c r="DK13" s="646"/>
      <c r="DL13" s="646"/>
      <c r="DM13" s="646"/>
      <c r="DN13" s="646"/>
      <c r="DO13" s="646"/>
      <c r="DP13" s="647"/>
      <c r="DQ13" s="654">
        <v>1319971</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23467</v>
      </c>
      <c r="S14" s="646"/>
      <c r="T14" s="646"/>
      <c r="U14" s="646"/>
      <c r="V14" s="646"/>
      <c r="W14" s="646"/>
      <c r="X14" s="646"/>
      <c r="Y14" s="647"/>
      <c r="Z14" s="648">
        <v>0.1</v>
      </c>
      <c r="AA14" s="648"/>
      <c r="AB14" s="648"/>
      <c r="AC14" s="648"/>
      <c r="AD14" s="649">
        <v>23467</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87200</v>
      </c>
      <c r="BH14" s="646"/>
      <c r="BI14" s="646"/>
      <c r="BJ14" s="646"/>
      <c r="BK14" s="646"/>
      <c r="BL14" s="646"/>
      <c r="BM14" s="646"/>
      <c r="BN14" s="647"/>
      <c r="BO14" s="648">
        <v>2.5</v>
      </c>
      <c r="BP14" s="648"/>
      <c r="BQ14" s="648"/>
      <c r="BR14" s="648"/>
      <c r="BS14" s="654" t="s">
        <v>236</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725045</v>
      </c>
      <c r="CS14" s="646"/>
      <c r="CT14" s="646"/>
      <c r="CU14" s="646"/>
      <c r="CV14" s="646"/>
      <c r="CW14" s="646"/>
      <c r="CX14" s="646"/>
      <c r="CY14" s="647"/>
      <c r="CZ14" s="648">
        <v>3.5</v>
      </c>
      <c r="DA14" s="648"/>
      <c r="DB14" s="648"/>
      <c r="DC14" s="648"/>
      <c r="DD14" s="654">
        <v>85853</v>
      </c>
      <c r="DE14" s="646"/>
      <c r="DF14" s="646"/>
      <c r="DG14" s="646"/>
      <c r="DH14" s="646"/>
      <c r="DI14" s="646"/>
      <c r="DJ14" s="646"/>
      <c r="DK14" s="646"/>
      <c r="DL14" s="646"/>
      <c r="DM14" s="646"/>
      <c r="DN14" s="646"/>
      <c r="DO14" s="646"/>
      <c r="DP14" s="647"/>
      <c r="DQ14" s="654">
        <v>629399</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141652</v>
      </c>
      <c r="BH15" s="646"/>
      <c r="BI15" s="646"/>
      <c r="BJ15" s="646"/>
      <c r="BK15" s="646"/>
      <c r="BL15" s="646"/>
      <c r="BM15" s="646"/>
      <c r="BN15" s="647"/>
      <c r="BO15" s="648">
        <v>4</v>
      </c>
      <c r="BP15" s="648"/>
      <c r="BQ15" s="648"/>
      <c r="BR15" s="648"/>
      <c r="BS15" s="654" t="s">
        <v>129</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1606613</v>
      </c>
      <c r="CS15" s="646"/>
      <c r="CT15" s="646"/>
      <c r="CU15" s="646"/>
      <c r="CV15" s="646"/>
      <c r="CW15" s="646"/>
      <c r="CX15" s="646"/>
      <c r="CY15" s="647"/>
      <c r="CZ15" s="648">
        <v>7.8</v>
      </c>
      <c r="DA15" s="648"/>
      <c r="DB15" s="648"/>
      <c r="DC15" s="648"/>
      <c r="DD15" s="654">
        <v>517693</v>
      </c>
      <c r="DE15" s="646"/>
      <c r="DF15" s="646"/>
      <c r="DG15" s="646"/>
      <c r="DH15" s="646"/>
      <c r="DI15" s="646"/>
      <c r="DJ15" s="646"/>
      <c r="DK15" s="646"/>
      <c r="DL15" s="646"/>
      <c r="DM15" s="646"/>
      <c r="DN15" s="646"/>
      <c r="DO15" s="646"/>
      <c r="DP15" s="647"/>
      <c r="DQ15" s="654">
        <v>968009</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6957</v>
      </c>
      <c r="S16" s="646"/>
      <c r="T16" s="646"/>
      <c r="U16" s="646"/>
      <c r="V16" s="646"/>
      <c r="W16" s="646"/>
      <c r="X16" s="646"/>
      <c r="Y16" s="647"/>
      <c r="Z16" s="648">
        <v>0</v>
      </c>
      <c r="AA16" s="648"/>
      <c r="AB16" s="648"/>
      <c r="AC16" s="648"/>
      <c r="AD16" s="649">
        <v>6957</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v>7</v>
      </c>
      <c r="BH16" s="646"/>
      <c r="BI16" s="646"/>
      <c r="BJ16" s="646"/>
      <c r="BK16" s="646"/>
      <c r="BL16" s="646"/>
      <c r="BM16" s="646"/>
      <c r="BN16" s="647"/>
      <c r="BO16" s="648">
        <v>0</v>
      </c>
      <c r="BP16" s="648"/>
      <c r="BQ16" s="648"/>
      <c r="BR16" s="648"/>
      <c r="BS16" s="654" t="s">
        <v>236</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949689</v>
      </c>
      <c r="CS16" s="646"/>
      <c r="CT16" s="646"/>
      <c r="CU16" s="646"/>
      <c r="CV16" s="646"/>
      <c r="CW16" s="646"/>
      <c r="CX16" s="646"/>
      <c r="CY16" s="647"/>
      <c r="CZ16" s="648">
        <v>4.5999999999999996</v>
      </c>
      <c r="DA16" s="648"/>
      <c r="DB16" s="648"/>
      <c r="DC16" s="648"/>
      <c r="DD16" s="654" t="s">
        <v>236</v>
      </c>
      <c r="DE16" s="646"/>
      <c r="DF16" s="646"/>
      <c r="DG16" s="646"/>
      <c r="DH16" s="646"/>
      <c r="DI16" s="646"/>
      <c r="DJ16" s="646"/>
      <c r="DK16" s="646"/>
      <c r="DL16" s="646"/>
      <c r="DM16" s="646"/>
      <c r="DN16" s="646"/>
      <c r="DO16" s="646"/>
      <c r="DP16" s="647"/>
      <c r="DQ16" s="654">
        <v>50805</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52984</v>
      </c>
      <c r="S17" s="646"/>
      <c r="T17" s="646"/>
      <c r="U17" s="646"/>
      <c r="V17" s="646"/>
      <c r="W17" s="646"/>
      <c r="X17" s="646"/>
      <c r="Y17" s="647"/>
      <c r="Z17" s="648">
        <v>0.2</v>
      </c>
      <c r="AA17" s="648"/>
      <c r="AB17" s="648"/>
      <c r="AC17" s="648"/>
      <c r="AD17" s="649">
        <v>52984</v>
      </c>
      <c r="AE17" s="649"/>
      <c r="AF17" s="649"/>
      <c r="AG17" s="649"/>
      <c r="AH17" s="649"/>
      <c r="AI17" s="649"/>
      <c r="AJ17" s="649"/>
      <c r="AK17" s="649"/>
      <c r="AL17" s="650">
        <v>0.5</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2827984</v>
      </c>
      <c r="CS17" s="646"/>
      <c r="CT17" s="646"/>
      <c r="CU17" s="646"/>
      <c r="CV17" s="646"/>
      <c r="CW17" s="646"/>
      <c r="CX17" s="646"/>
      <c r="CY17" s="647"/>
      <c r="CZ17" s="648">
        <v>13.7</v>
      </c>
      <c r="DA17" s="648"/>
      <c r="DB17" s="648"/>
      <c r="DC17" s="648"/>
      <c r="DD17" s="654" t="s">
        <v>236</v>
      </c>
      <c r="DE17" s="646"/>
      <c r="DF17" s="646"/>
      <c r="DG17" s="646"/>
      <c r="DH17" s="646"/>
      <c r="DI17" s="646"/>
      <c r="DJ17" s="646"/>
      <c r="DK17" s="646"/>
      <c r="DL17" s="646"/>
      <c r="DM17" s="646"/>
      <c r="DN17" s="646"/>
      <c r="DO17" s="646"/>
      <c r="DP17" s="647"/>
      <c r="DQ17" s="654">
        <v>2782183</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9992</v>
      </c>
      <c r="S18" s="646"/>
      <c r="T18" s="646"/>
      <c r="U18" s="646"/>
      <c r="V18" s="646"/>
      <c r="W18" s="646"/>
      <c r="X18" s="646"/>
      <c r="Y18" s="647"/>
      <c r="Z18" s="648">
        <v>0</v>
      </c>
      <c r="AA18" s="648"/>
      <c r="AB18" s="648"/>
      <c r="AC18" s="648"/>
      <c r="AD18" s="649">
        <v>9992</v>
      </c>
      <c r="AE18" s="649"/>
      <c r="AF18" s="649"/>
      <c r="AG18" s="649"/>
      <c r="AH18" s="649"/>
      <c r="AI18" s="649"/>
      <c r="AJ18" s="649"/>
      <c r="AK18" s="649"/>
      <c r="AL18" s="650">
        <v>0.1</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129</v>
      </c>
      <c r="DA18" s="648"/>
      <c r="DB18" s="648"/>
      <c r="DC18" s="648"/>
      <c r="DD18" s="654" t="s">
        <v>236</v>
      </c>
      <c r="DE18" s="646"/>
      <c r="DF18" s="646"/>
      <c r="DG18" s="646"/>
      <c r="DH18" s="646"/>
      <c r="DI18" s="646"/>
      <c r="DJ18" s="646"/>
      <c r="DK18" s="646"/>
      <c r="DL18" s="646"/>
      <c r="DM18" s="646"/>
      <c r="DN18" s="646"/>
      <c r="DO18" s="646"/>
      <c r="DP18" s="647"/>
      <c r="DQ18" s="654" t="s">
        <v>236</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3357</v>
      </c>
      <c r="S19" s="646"/>
      <c r="T19" s="646"/>
      <c r="U19" s="646"/>
      <c r="V19" s="646"/>
      <c r="W19" s="646"/>
      <c r="X19" s="646"/>
      <c r="Y19" s="647"/>
      <c r="Z19" s="648">
        <v>0</v>
      </c>
      <c r="AA19" s="648"/>
      <c r="AB19" s="648"/>
      <c r="AC19" s="648"/>
      <c r="AD19" s="649">
        <v>3357</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14752</v>
      </c>
      <c r="BH19" s="646"/>
      <c r="BI19" s="646"/>
      <c r="BJ19" s="646"/>
      <c r="BK19" s="646"/>
      <c r="BL19" s="646"/>
      <c r="BM19" s="646"/>
      <c r="BN19" s="647"/>
      <c r="BO19" s="648">
        <v>0.4</v>
      </c>
      <c r="BP19" s="648"/>
      <c r="BQ19" s="648"/>
      <c r="BR19" s="648"/>
      <c r="BS19" s="654" t="s">
        <v>129</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129</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781</v>
      </c>
      <c r="S20" s="646"/>
      <c r="T20" s="646"/>
      <c r="U20" s="646"/>
      <c r="V20" s="646"/>
      <c r="W20" s="646"/>
      <c r="X20" s="646"/>
      <c r="Y20" s="647"/>
      <c r="Z20" s="648">
        <v>0</v>
      </c>
      <c r="AA20" s="648"/>
      <c r="AB20" s="648"/>
      <c r="AC20" s="648"/>
      <c r="AD20" s="649">
        <v>781</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14752</v>
      </c>
      <c r="BH20" s="646"/>
      <c r="BI20" s="646"/>
      <c r="BJ20" s="646"/>
      <c r="BK20" s="646"/>
      <c r="BL20" s="646"/>
      <c r="BM20" s="646"/>
      <c r="BN20" s="647"/>
      <c r="BO20" s="648">
        <v>0.4</v>
      </c>
      <c r="BP20" s="648"/>
      <c r="BQ20" s="648"/>
      <c r="BR20" s="648"/>
      <c r="BS20" s="654" t="s">
        <v>129</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20678721</v>
      </c>
      <c r="CS20" s="646"/>
      <c r="CT20" s="646"/>
      <c r="CU20" s="646"/>
      <c r="CV20" s="646"/>
      <c r="CW20" s="646"/>
      <c r="CX20" s="646"/>
      <c r="CY20" s="647"/>
      <c r="CZ20" s="648">
        <v>100</v>
      </c>
      <c r="DA20" s="648"/>
      <c r="DB20" s="648"/>
      <c r="DC20" s="648"/>
      <c r="DD20" s="654">
        <v>3732127</v>
      </c>
      <c r="DE20" s="646"/>
      <c r="DF20" s="646"/>
      <c r="DG20" s="646"/>
      <c r="DH20" s="646"/>
      <c r="DI20" s="646"/>
      <c r="DJ20" s="646"/>
      <c r="DK20" s="646"/>
      <c r="DL20" s="646"/>
      <c r="DM20" s="646"/>
      <c r="DN20" s="646"/>
      <c r="DO20" s="646"/>
      <c r="DP20" s="647"/>
      <c r="DQ20" s="654">
        <v>12426762</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38854</v>
      </c>
      <c r="S21" s="646"/>
      <c r="T21" s="646"/>
      <c r="U21" s="646"/>
      <c r="V21" s="646"/>
      <c r="W21" s="646"/>
      <c r="X21" s="646"/>
      <c r="Y21" s="647"/>
      <c r="Z21" s="648">
        <v>0.2</v>
      </c>
      <c r="AA21" s="648"/>
      <c r="AB21" s="648"/>
      <c r="AC21" s="648"/>
      <c r="AD21" s="649">
        <v>38854</v>
      </c>
      <c r="AE21" s="649"/>
      <c r="AF21" s="649"/>
      <c r="AG21" s="649"/>
      <c r="AH21" s="649"/>
      <c r="AI21" s="649"/>
      <c r="AJ21" s="649"/>
      <c r="AK21" s="649"/>
      <c r="AL21" s="650">
        <v>0.4</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14752</v>
      </c>
      <c r="BH21" s="646"/>
      <c r="BI21" s="646"/>
      <c r="BJ21" s="646"/>
      <c r="BK21" s="646"/>
      <c r="BL21" s="646"/>
      <c r="BM21" s="646"/>
      <c r="BN21" s="647"/>
      <c r="BO21" s="648">
        <v>0.4</v>
      </c>
      <c r="BP21" s="648"/>
      <c r="BQ21" s="648"/>
      <c r="BR21" s="648"/>
      <c r="BS21" s="654" t="s">
        <v>236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7388219</v>
      </c>
      <c r="S22" s="646"/>
      <c r="T22" s="646"/>
      <c r="U22" s="646"/>
      <c r="V22" s="646"/>
      <c r="W22" s="646"/>
      <c r="X22" s="646"/>
      <c r="Y22" s="647"/>
      <c r="Z22" s="648">
        <v>33.6</v>
      </c>
      <c r="AA22" s="648"/>
      <c r="AB22" s="648"/>
      <c r="AC22" s="648"/>
      <c r="AD22" s="649">
        <v>6582758</v>
      </c>
      <c r="AE22" s="649"/>
      <c r="AF22" s="649"/>
      <c r="AG22" s="649"/>
      <c r="AH22" s="649"/>
      <c r="AI22" s="649"/>
      <c r="AJ22" s="649"/>
      <c r="AK22" s="649"/>
      <c r="AL22" s="650">
        <v>60.5</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6582758</v>
      </c>
      <c r="S23" s="646"/>
      <c r="T23" s="646"/>
      <c r="U23" s="646"/>
      <c r="V23" s="646"/>
      <c r="W23" s="646"/>
      <c r="X23" s="646"/>
      <c r="Y23" s="647"/>
      <c r="Z23" s="648">
        <v>29.9</v>
      </c>
      <c r="AA23" s="648"/>
      <c r="AB23" s="648"/>
      <c r="AC23" s="648"/>
      <c r="AD23" s="649">
        <v>6582758</v>
      </c>
      <c r="AE23" s="649"/>
      <c r="AF23" s="649"/>
      <c r="AG23" s="649"/>
      <c r="AH23" s="649"/>
      <c r="AI23" s="649"/>
      <c r="AJ23" s="649"/>
      <c r="AK23" s="649"/>
      <c r="AL23" s="650">
        <v>60.5</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236</v>
      </c>
      <c r="BP23" s="648"/>
      <c r="BQ23" s="648"/>
      <c r="BR23" s="648"/>
      <c r="BS23" s="654" t="s">
        <v>129</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805461</v>
      </c>
      <c r="S24" s="646"/>
      <c r="T24" s="646"/>
      <c r="U24" s="646"/>
      <c r="V24" s="646"/>
      <c r="W24" s="646"/>
      <c r="X24" s="646"/>
      <c r="Y24" s="647"/>
      <c r="Z24" s="648">
        <v>3.7</v>
      </c>
      <c r="AA24" s="648"/>
      <c r="AB24" s="648"/>
      <c r="AC24" s="648"/>
      <c r="AD24" s="649" t="s">
        <v>129</v>
      </c>
      <c r="AE24" s="649"/>
      <c r="AF24" s="649"/>
      <c r="AG24" s="649"/>
      <c r="AH24" s="649"/>
      <c r="AI24" s="649"/>
      <c r="AJ24" s="649"/>
      <c r="AK24" s="649"/>
      <c r="AL24" s="650" t="s">
        <v>129</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236</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7158950</v>
      </c>
      <c r="CS24" s="635"/>
      <c r="CT24" s="635"/>
      <c r="CU24" s="635"/>
      <c r="CV24" s="635"/>
      <c r="CW24" s="635"/>
      <c r="CX24" s="635"/>
      <c r="CY24" s="636"/>
      <c r="CZ24" s="639">
        <v>34.6</v>
      </c>
      <c r="DA24" s="640"/>
      <c r="DB24" s="640"/>
      <c r="DC24" s="659"/>
      <c r="DD24" s="679">
        <v>5934372</v>
      </c>
      <c r="DE24" s="635"/>
      <c r="DF24" s="635"/>
      <c r="DG24" s="635"/>
      <c r="DH24" s="635"/>
      <c r="DI24" s="635"/>
      <c r="DJ24" s="635"/>
      <c r="DK24" s="636"/>
      <c r="DL24" s="679">
        <v>5933765</v>
      </c>
      <c r="DM24" s="635"/>
      <c r="DN24" s="635"/>
      <c r="DO24" s="635"/>
      <c r="DP24" s="635"/>
      <c r="DQ24" s="635"/>
      <c r="DR24" s="635"/>
      <c r="DS24" s="635"/>
      <c r="DT24" s="635"/>
      <c r="DU24" s="635"/>
      <c r="DV24" s="636"/>
      <c r="DW24" s="639">
        <v>52.8</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236</v>
      </c>
      <c r="AA25" s="648"/>
      <c r="AB25" s="648"/>
      <c r="AC25" s="648"/>
      <c r="AD25" s="649" t="s">
        <v>129</v>
      </c>
      <c r="AE25" s="649"/>
      <c r="AF25" s="649"/>
      <c r="AG25" s="649"/>
      <c r="AH25" s="649"/>
      <c r="AI25" s="649"/>
      <c r="AJ25" s="649"/>
      <c r="AK25" s="649"/>
      <c r="AL25" s="650" t="s">
        <v>236</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2501110</v>
      </c>
      <c r="CS25" s="682"/>
      <c r="CT25" s="682"/>
      <c r="CU25" s="682"/>
      <c r="CV25" s="682"/>
      <c r="CW25" s="682"/>
      <c r="CX25" s="682"/>
      <c r="CY25" s="683"/>
      <c r="CZ25" s="650">
        <v>12.1</v>
      </c>
      <c r="DA25" s="680"/>
      <c r="DB25" s="680"/>
      <c r="DC25" s="684"/>
      <c r="DD25" s="654">
        <v>2434326</v>
      </c>
      <c r="DE25" s="682"/>
      <c r="DF25" s="682"/>
      <c r="DG25" s="682"/>
      <c r="DH25" s="682"/>
      <c r="DI25" s="682"/>
      <c r="DJ25" s="682"/>
      <c r="DK25" s="683"/>
      <c r="DL25" s="654">
        <v>2433719</v>
      </c>
      <c r="DM25" s="682"/>
      <c r="DN25" s="682"/>
      <c r="DO25" s="682"/>
      <c r="DP25" s="682"/>
      <c r="DQ25" s="682"/>
      <c r="DR25" s="682"/>
      <c r="DS25" s="682"/>
      <c r="DT25" s="682"/>
      <c r="DU25" s="682"/>
      <c r="DV25" s="683"/>
      <c r="DW25" s="650">
        <v>21.6</v>
      </c>
      <c r="DX25" s="680"/>
      <c r="DY25" s="680"/>
      <c r="DZ25" s="680"/>
      <c r="EA25" s="680"/>
      <c r="EB25" s="680"/>
      <c r="EC25" s="681"/>
    </row>
    <row r="26" spans="2:133" ht="11.25" customHeight="1" x14ac:dyDescent="0.15">
      <c r="B26" s="642" t="s">
        <v>297</v>
      </c>
      <c r="C26" s="643"/>
      <c r="D26" s="643"/>
      <c r="E26" s="643"/>
      <c r="F26" s="643"/>
      <c r="G26" s="643"/>
      <c r="H26" s="643"/>
      <c r="I26" s="643"/>
      <c r="J26" s="643"/>
      <c r="K26" s="643"/>
      <c r="L26" s="643"/>
      <c r="M26" s="643"/>
      <c r="N26" s="643"/>
      <c r="O26" s="643"/>
      <c r="P26" s="643"/>
      <c r="Q26" s="644"/>
      <c r="R26" s="645">
        <v>11634122</v>
      </c>
      <c r="S26" s="646"/>
      <c r="T26" s="646"/>
      <c r="U26" s="646"/>
      <c r="V26" s="646"/>
      <c r="W26" s="646"/>
      <c r="X26" s="646"/>
      <c r="Y26" s="647"/>
      <c r="Z26" s="648">
        <v>52.9</v>
      </c>
      <c r="AA26" s="648"/>
      <c r="AB26" s="648"/>
      <c r="AC26" s="648"/>
      <c r="AD26" s="649">
        <v>10828661</v>
      </c>
      <c r="AE26" s="649"/>
      <c r="AF26" s="649"/>
      <c r="AG26" s="649"/>
      <c r="AH26" s="649"/>
      <c r="AI26" s="649"/>
      <c r="AJ26" s="649"/>
      <c r="AK26" s="649"/>
      <c r="AL26" s="650">
        <v>99.5</v>
      </c>
      <c r="AM26" s="651"/>
      <c r="AN26" s="651"/>
      <c r="AO26" s="652"/>
      <c r="AP26" s="664" t="s">
        <v>298</v>
      </c>
      <c r="AQ26" s="691"/>
      <c r="AR26" s="691"/>
      <c r="AS26" s="691"/>
      <c r="AT26" s="691"/>
      <c r="AU26" s="691"/>
      <c r="AV26" s="691"/>
      <c r="AW26" s="691"/>
      <c r="AX26" s="691"/>
      <c r="AY26" s="691"/>
      <c r="AZ26" s="691"/>
      <c r="BA26" s="691"/>
      <c r="BB26" s="691"/>
      <c r="BC26" s="691"/>
      <c r="BD26" s="691"/>
      <c r="BE26" s="691"/>
      <c r="BF26" s="666"/>
      <c r="BG26" s="645" t="s">
        <v>236</v>
      </c>
      <c r="BH26" s="646"/>
      <c r="BI26" s="646"/>
      <c r="BJ26" s="646"/>
      <c r="BK26" s="646"/>
      <c r="BL26" s="646"/>
      <c r="BM26" s="646"/>
      <c r="BN26" s="647"/>
      <c r="BO26" s="648" t="s">
        <v>236</v>
      </c>
      <c r="BP26" s="648"/>
      <c r="BQ26" s="648"/>
      <c r="BR26" s="648"/>
      <c r="BS26" s="654" t="s">
        <v>236</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1736099</v>
      </c>
      <c r="CS26" s="646"/>
      <c r="CT26" s="646"/>
      <c r="CU26" s="646"/>
      <c r="CV26" s="646"/>
      <c r="CW26" s="646"/>
      <c r="CX26" s="646"/>
      <c r="CY26" s="647"/>
      <c r="CZ26" s="650">
        <v>8.4</v>
      </c>
      <c r="DA26" s="680"/>
      <c r="DB26" s="680"/>
      <c r="DC26" s="684"/>
      <c r="DD26" s="654">
        <v>1682392</v>
      </c>
      <c r="DE26" s="646"/>
      <c r="DF26" s="646"/>
      <c r="DG26" s="646"/>
      <c r="DH26" s="646"/>
      <c r="DI26" s="646"/>
      <c r="DJ26" s="646"/>
      <c r="DK26" s="647"/>
      <c r="DL26" s="654" t="s">
        <v>236</v>
      </c>
      <c r="DM26" s="646"/>
      <c r="DN26" s="646"/>
      <c r="DO26" s="646"/>
      <c r="DP26" s="646"/>
      <c r="DQ26" s="646"/>
      <c r="DR26" s="646"/>
      <c r="DS26" s="646"/>
      <c r="DT26" s="646"/>
      <c r="DU26" s="646"/>
      <c r="DV26" s="647"/>
      <c r="DW26" s="650" t="s">
        <v>129</v>
      </c>
      <c r="DX26" s="680"/>
      <c r="DY26" s="680"/>
      <c r="DZ26" s="680"/>
      <c r="EA26" s="680"/>
      <c r="EB26" s="680"/>
      <c r="EC26" s="681"/>
    </row>
    <row r="27" spans="2:133" ht="11.25" customHeight="1" x14ac:dyDescent="0.15">
      <c r="B27" s="642" t="s">
        <v>300</v>
      </c>
      <c r="C27" s="643"/>
      <c r="D27" s="643"/>
      <c r="E27" s="643"/>
      <c r="F27" s="643"/>
      <c r="G27" s="643"/>
      <c r="H27" s="643"/>
      <c r="I27" s="643"/>
      <c r="J27" s="643"/>
      <c r="K27" s="643"/>
      <c r="L27" s="643"/>
      <c r="M27" s="643"/>
      <c r="N27" s="643"/>
      <c r="O27" s="643"/>
      <c r="P27" s="643"/>
      <c r="Q27" s="644"/>
      <c r="R27" s="645">
        <v>2059</v>
      </c>
      <c r="S27" s="646"/>
      <c r="T27" s="646"/>
      <c r="U27" s="646"/>
      <c r="V27" s="646"/>
      <c r="W27" s="646"/>
      <c r="X27" s="646"/>
      <c r="Y27" s="647"/>
      <c r="Z27" s="648">
        <v>0</v>
      </c>
      <c r="AA27" s="648"/>
      <c r="AB27" s="648"/>
      <c r="AC27" s="648"/>
      <c r="AD27" s="649">
        <v>2059</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3528368</v>
      </c>
      <c r="BH27" s="646"/>
      <c r="BI27" s="646"/>
      <c r="BJ27" s="646"/>
      <c r="BK27" s="646"/>
      <c r="BL27" s="646"/>
      <c r="BM27" s="646"/>
      <c r="BN27" s="647"/>
      <c r="BO27" s="648">
        <v>100</v>
      </c>
      <c r="BP27" s="648"/>
      <c r="BQ27" s="648"/>
      <c r="BR27" s="648"/>
      <c r="BS27" s="654">
        <v>361495</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1829856</v>
      </c>
      <c r="CS27" s="682"/>
      <c r="CT27" s="682"/>
      <c r="CU27" s="682"/>
      <c r="CV27" s="682"/>
      <c r="CW27" s="682"/>
      <c r="CX27" s="682"/>
      <c r="CY27" s="683"/>
      <c r="CZ27" s="650">
        <v>8.8000000000000007</v>
      </c>
      <c r="DA27" s="680"/>
      <c r="DB27" s="680"/>
      <c r="DC27" s="684"/>
      <c r="DD27" s="654">
        <v>717863</v>
      </c>
      <c r="DE27" s="682"/>
      <c r="DF27" s="682"/>
      <c r="DG27" s="682"/>
      <c r="DH27" s="682"/>
      <c r="DI27" s="682"/>
      <c r="DJ27" s="682"/>
      <c r="DK27" s="683"/>
      <c r="DL27" s="654">
        <v>717863</v>
      </c>
      <c r="DM27" s="682"/>
      <c r="DN27" s="682"/>
      <c r="DO27" s="682"/>
      <c r="DP27" s="682"/>
      <c r="DQ27" s="682"/>
      <c r="DR27" s="682"/>
      <c r="DS27" s="682"/>
      <c r="DT27" s="682"/>
      <c r="DU27" s="682"/>
      <c r="DV27" s="683"/>
      <c r="DW27" s="650">
        <v>6.4</v>
      </c>
      <c r="DX27" s="680"/>
      <c r="DY27" s="680"/>
      <c r="DZ27" s="680"/>
      <c r="EA27" s="680"/>
      <c r="EB27" s="680"/>
      <c r="EC27" s="681"/>
    </row>
    <row r="28" spans="2:133" ht="11.25" customHeight="1" x14ac:dyDescent="0.15">
      <c r="B28" s="642" t="s">
        <v>303</v>
      </c>
      <c r="C28" s="643"/>
      <c r="D28" s="643"/>
      <c r="E28" s="643"/>
      <c r="F28" s="643"/>
      <c r="G28" s="643"/>
      <c r="H28" s="643"/>
      <c r="I28" s="643"/>
      <c r="J28" s="643"/>
      <c r="K28" s="643"/>
      <c r="L28" s="643"/>
      <c r="M28" s="643"/>
      <c r="N28" s="643"/>
      <c r="O28" s="643"/>
      <c r="P28" s="643"/>
      <c r="Q28" s="644"/>
      <c r="R28" s="645">
        <v>193050</v>
      </c>
      <c r="S28" s="646"/>
      <c r="T28" s="646"/>
      <c r="U28" s="646"/>
      <c r="V28" s="646"/>
      <c r="W28" s="646"/>
      <c r="X28" s="646"/>
      <c r="Y28" s="647"/>
      <c r="Z28" s="648">
        <v>0.9</v>
      </c>
      <c r="AA28" s="648"/>
      <c r="AB28" s="648"/>
      <c r="AC28" s="648"/>
      <c r="AD28" s="649" t="s">
        <v>236</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2827984</v>
      </c>
      <c r="CS28" s="646"/>
      <c r="CT28" s="646"/>
      <c r="CU28" s="646"/>
      <c r="CV28" s="646"/>
      <c r="CW28" s="646"/>
      <c r="CX28" s="646"/>
      <c r="CY28" s="647"/>
      <c r="CZ28" s="650">
        <v>13.7</v>
      </c>
      <c r="DA28" s="680"/>
      <c r="DB28" s="680"/>
      <c r="DC28" s="684"/>
      <c r="DD28" s="654">
        <v>2782183</v>
      </c>
      <c r="DE28" s="646"/>
      <c r="DF28" s="646"/>
      <c r="DG28" s="646"/>
      <c r="DH28" s="646"/>
      <c r="DI28" s="646"/>
      <c r="DJ28" s="646"/>
      <c r="DK28" s="647"/>
      <c r="DL28" s="654">
        <v>2782183</v>
      </c>
      <c r="DM28" s="646"/>
      <c r="DN28" s="646"/>
      <c r="DO28" s="646"/>
      <c r="DP28" s="646"/>
      <c r="DQ28" s="646"/>
      <c r="DR28" s="646"/>
      <c r="DS28" s="646"/>
      <c r="DT28" s="646"/>
      <c r="DU28" s="646"/>
      <c r="DV28" s="647"/>
      <c r="DW28" s="650">
        <v>24.7</v>
      </c>
      <c r="DX28" s="680"/>
      <c r="DY28" s="680"/>
      <c r="DZ28" s="680"/>
      <c r="EA28" s="680"/>
      <c r="EB28" s="680"/>
      <c r="EC28" s="681"/>
    </row>
    <row r="29" spans="2:133" ht="11.25" customHeight="1" x14ac:dyDescent="0.15">
      <c r="B29" s="642" t="s">
        <v>305</v>
      </c>
      <c r="C29" s="643"/>
      <c r="D29" s="643"/>
      <c r="E29" s="643"/>
      <c r="F29" s="643"/>
      <c r="G29" s="643"/>
      <c r="H29" s="643"/>
      <c r="I29" s="643"/>
      <c r="J29" s="643"/>
      <c r="K29" s="643"/>
      <c r="L29" s="643"/>
      <c r="M29" s="643"/>
      <c r="N29" s="643"/>
      <c r="O29" s="643"/>
      <c r="P29" s="643"/>
      <c r="Q29" s="644"/>
      <c r="R29" s="645">
        <v>280349</v>
      </c>
      <c r="S29" s="646"/>
      <c r="T29" s="646"/>
      <c r="U29" s="646"/>
      <c r="V29" s="646"/>
      <c r="W29" s="646"/>
      <c r="X29" s="646"/>
      <c r="Y29" s="647"/>
      <c r="Z29" s="648">
        <v>1.3</v>
      </c>
      <c r="AA29" s="648"/>
      <c r="AB29" s="648"/>
      <c r="AC29" s="648"/>
      <c r="AD29" s="649">
        <v>41959</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2827984</v>
      </c>
      <c r="CS29" s="682"/>
      <c r="CT29" s="682"/>
      <c r="CU29" s="682"/>
      <c r="CV29" s="682"/>
      <c r="CW29" s="682"/>
      <c r="CX29" s="682"/>
      <c r="CY29" s="683"/>
      <c r="CZ29" s="650">
        <v>13.7</v>
      </c>
      <c r="DA29" s="680"/>
      <c r="DB29" s="680"/>
      <c r="DC29" s="684"/>
      <c r="DD29" s="654">
        <v>2782183</v>
      </c>
      <c r="DE29" s="682"/>
      <c r="DF29" s="682"/>
      <c r="DG29" s="682"/>
      <c r="DH29" s="682"/>
      <c r="DI29" s="682"/>
      <c r="DJ29" s="682"/>
      <c r="DK29" s="683"/>
      <c r="DL29" s="654">
        <v>2782183</v>
      </c>
      <c r="DM29" s="682"/>
      <c r="DN29" s="682"/>
      <c r="DO29" s="682"/>
      <c r="DP29" s="682"/>
      <c r="DQ29" s="682"/>
      <c r="DR29" s="682"/>
      <c r="DS29" s="682"/>
      <c r="DT29" s="682"/>
      <c r="DU29" s="682"/>
      <c r="DV29" s="683"/>
      <c r="DW29" s="650">
        <v>24.7</v>
      </c>
      <c r="DX29" s="680"/>
      <c r="DY29" s="680"/>
      <c r="DZ29" s="680"/>
      <c r="EA29" s="680"/>
      <c r="EB29" s="680"/>
      <c r="EC29" s="681"/>
    </row>
    <row r="30" spans="2:133" ht="11.25" customHeight="1" x14ac:dyDescent="0.15">
      <c r="B30" s="642" t="s">
        <v>308</v>
      </c>
      <c r="C30" s="643"/>
      <c r="D30" s="643"/>
      <c r="E30" s="643"/>
      <c r="F30" s="643"/>
      <c r="G30" s="643"/>
      <c r="H30" s="643"/>
      <c r="I30" s="643"/>
      <c r="J30" s="643"/>
      <c r="K30" s="643"/>
      <c r="L30" s="643"/>
      <c r="M30" s="643"/>
      <c r="N30" s="643"/>
      <c r="O30" s="643"/>
      <c r="P30" s="643"/>
      <c r="Q30" s="644"/>
      <c r="R30" s="645">
        <v>86152</v>
      </c>
      <c r="S30" s="646"/>
      <c r="T30" s="646"/>
      <c r="U30" s="646"/>
      <c r="V30" s="646"/>
      <c r="W30" s="646"/>
      <c r="X30" s="646"/>
      <c r="Y30" s="647"/>
      <c r="Z30" s="648">
        <v>0.4</v>
      </c>
      <c r="AA30" s="648"/>
      <c r="AB30" s="648"/>
      <c r="AC30" s="648"/>
      <c r="AD30" s="649" t="s">
        <v>236</v>
      </c>
      <c r="AE30" s="649"/>
      <c r="AF30" s="649"/>
      <c r="AG30" s="649"/>
      <c r="AH30" s="649"/>
      <c r="AI30" s="649"/>
      <c r="AJ30" s="649"/>
      <c r="AK30" s="649"/>
      <c r="AL30" s="650" t="s">
        <v>129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2"/>
      <c r="BI30" s="692"/>
      <c r="BJ30" s="692"/>
      <c r="BK30" s="692"/>
      <c r="BL30" s="692"/>
      <c r="BM30" s="692"/>
      <c r="BN30" s="692"/>
      <c r="BO30" s="692"/>
      <c r="BP30" s="692"/>
      <c r="BQ30" s="693"/>
      <c r="BR30" s="624" t="s">
        <v>310</v>
      </c>
      <c r="BS30" s="692"/>
      <c r="BT30" s="692"/>
      <c r="BU30" s="692"/>
      <c r="BV30" s="692"/>
      <c r="BW30" s="692"/>
      <c r="BX30" s="692"/>
      <c r="BY30" s="692"/>
      <c r="BZ30" s="692"/>
      <c r="CA30" s="692"/>
      <c r="CB30" s="693"/>
      <c r="CD30" s="687"/>
      <c r="CE30" s="688"/>
      <c r="CF30" s="660" t="s">
        <v>311</v>
      </c>
      <c r="CG30" s="661"/>
      <c r="CH30" s="661"/>
      <c r="CI30" s="661"/>
      <c r="CJ30" s="661"/>
      <c r="CK30" s="661"/>
      <c r="CL30" s="661"/>
      <c r="CM30" s="661"/>
      <c r="CN30" s="661"/>
      <c r="CO30" s="661"/>
      <c r="CP30" s="661"/>
      <c r="CQ30" s="662"/>
      <c r="CR30" s="645">
        <v>2746426</v>
      </c>
      <c r="CS30" s="646"/>
      <c r="CT30" s="646"/>
      <c r="CU30" s="646"/>
      <c r="CV30" s="646"/>
      <c r="CW30" s="646"/>
      <c r="CX30" s="646"/>
      <c r="CY30" s="647"/>
      <c r="CZ30" s="650">
        <v>13.3</v>
      </c>
      <c r="DA30" s="680"/>
      <c r="DB30" s="680"/>
      <c r="DC30" s="684"/>
      <c r="DD30" s="654">
        <v>2703551</v>
      </c>
      <c r="DE30" s="646"/>
      <c r="DF30" s="646"/>
      <c r="DG30" s="646"/>
      <c r="DH30" s="646"/>
      <c r="DI30" s="646"/>
      <c r="DJ30" s="646"/>
      <c r="DK30" s="647"/>
      <c r="DL30" s="654">
        <v>2703551</v>
      </c>
      <c r="DM30" s="646"/>
      <c r="DN30" s="646"/>
      <c r="DO30" s="646"/>
      <c r="DP30" s="646"/>
      <c r="DQ30" s="646"/>
      <c r="DR30" s="646"/>
      <c r="DS30" s="646"/>
      <c r="DT30" s="646"/>
      <c r="DU30" s="646"/>
      <c r="DV30" s="647"/>
      <c r="DW30" s="650">
        <v>24</v>
      </c>
      <c r="DX30" s="680"/>
      <c r="DY30" s="680"/>
      <c r="DZ30" s="680"/>
      <c r="EA30" s="680"/>
      <c r="EB30" s="680"/>
      <c r="EC30" s="681"/>
    </row>
    <row r="31" spans="2:133" ht="11.25" customHeight="1" x14ac:dyDescent="0.15">
      <c r="B31" s="642" t="s">
        <v>312</v>
      </c>
      <c r="C31" s="643"/>
      <c r="D31" s="643"/>
      <c r="E31" s="643"/>
      <c r="F31" s="643"/>
      <c r="G31" s="643"/>
      <c r="H31" s="643"/>
      <c r="I31" s="643"/>
      <c r="J31" s="643"/>
      <c r="K31" s="643"/>
      <c r="L31" s="643"/>
      <c r="M31" s="643"/>
      <c r="N31" s="643"/>
      <c r="O31" s="643"/>
      <c r="P31" s="643"/>
      <c r="Q31" s="644"/>
      <c r="R31" s="645">
        <v>1704440</v>
      </c>
      <c r="S31" s="646"/>
      <c r="T31" s="646"/>
      <c r="U31" s="646"/>
      <c r="V31" s="646"/>
      <c r="W31" s="646"/>
      <c r="X31" s="646"/>
      <c r="Y31" s="647"/>
      <c r="Z31" s="648">
        <v>7.7</v>
      </c>
      <c r="AA31" s="648"/>
      <c r="AB31" s="648"/>
      <c r="AC31" s="648"/>
      <c r="AD31" s="649" t="s">
        <v>236</v>
      </c>
      <c r="AE31" s="649"/>
      <c r="AF31" s="649"/>
      <c r="AG31" s="649"/>
      <c r="AH31" s="649"/>
      <c r="AI31" s="649"/>
      <c r="AJ31" s="649"/>
      <c r="AK31" s="649"/>
      <c r="AL31" s="650" t="s">
        <v>236</v>
      </c>
      <c r="AM31" s="651"/>
      <c r="AN31" s="651"/>
      <c r="AO31" s="652"/>
      <c r="AP31" s="699" t="s">
        <v>313</v>
      </c>
      <c r="AQ31" s="700"/>
      <c r="AR31" s="700"/>
      <c r="AS31" s="700"/>
      <c r="AT31" s="705" t="s">
        <v>314</v>
      </c>
      <c r="AU31" s="231"/>
      <c r="AV31" s="231"/>
      <c r="AW31" s="231"/>
      <c r="AX31" s="631" t="s">
        <v>188</v>
      </c>
      <c r="AY31" s="632"/>
      <c r="AZ31" s="632"/>
      <c r="BA31" s="632"/>
      <c r="BB31" s="632"/>
      <c r="BC31" s="632"/>
      <c r="BD31" s="632"/>
      <c r="BE31" s="632"/>
      <c r="BF31" s="633"/>
      <c r="BG31" s="713">
        <v>99.8</v>
      </c>
      <c r="BH31" s="697"/>
      <c r="BI31" s="697"/>
      <c r="BJ31" s="697"/>
      <c r="BK31" s="697"/>
      <c r="BL31" s="697"/>
      <c r="BM31" s="640">
        <v>98.5</v>
      </c>
      <c r="BN31" s="697"/>
      <c r="BO31" s="697"/>
      <c r="BP31" s="697"/>
      <c r="BQ31" s="698"/>
      <c r="BR31" s="713">
        <v>99.7</v>
      </c>
      <c r="BS31" s="697"/>
      <c r="BT31" s="697"/>
      <c r="BU31" s="697"/>
      <c r="BV31" s="697"/>
      <c r="BW31" s="697"/>
      <c r="BX31" s="640">
        <v>98.4</v>
      </c>
      <c r="BY31" s="697"/>
      <c r="BZ31" s="697"/>
      <c r="CA31" s="697"/>
      <c r="CB31" s="698"/>
      <c r="CD31" s="687"/>
      <c r="CE31" s="688"/>
      <c r="CF31" s="660" t="s">
        <v>315</v>
      </c>
      <c r="CG31" s="661"/>
      <c r="CH31" s="661"/>
      <c r="CI31" s="661"/>
      <c r="CJ31" s="661"/>
      <c r="CK31" s="661"/>
      <c r="CL31" s="661"/>
      <c r="CM31" s="661"/>
      <c r="CN31" s="661"/>
      <c r="CO31" s="661"/>
      <c r="CP31" s="661"/>
      <c r="CQ31" s="662"/>
      <c r="CR31" s="645">
        <v>81558</v>
      </c>
      <c r="CS31" s="682"/>
      <c r="CT31" s="682"/>
      <c r="CU31" s="682"/>
      <c r="CV31" s="682"/>
      <c r="CW31" s="682"/>
      <c r="CX31" s="682"/>
      <c r="CY31" s="683"/>
      <c r="CZ31" s="650">
        <v>0.4</v>
      </c>
      <c r="DA31" s="680"/>
      <c r="DB31" s="680"/>
      <c r="DC31" s="684"/>
      <c r="DD31" s="654">
        <v>78632</v>
      </c>
      <c r="DE31" s="682"/>
      <c r="DF31" s="682"/>
      <c r="DG31" s="682"/>
      <c r="DH31" s="682"/>
      <c r="DI31" s="682"/>
      <c r="DJ31" s="682"/>
      <c r="DK31" s="683"/>
      <c r="DL31" s="654">
        <v>78632</v>
      </c>
      <c r="DM31" s="682"/>
      <c r="DN31" s="682"/>
      <c r="DO31" s="682"/>
      <c r="DP31" s="682"/>
      <c r="DQ31" s="682"/>
      <c r="DR31" s="682"/>
      <c r="DS31" s="682"/>
      <c r="DT31" s="682"/>
      <c r="DU31" s="682"/>
      <c r="DV31" s="683"/>
      <c r="DW31" s="650">
        <v>0.7</v>
      </c>
      <c r="DX31" s="680"/>
      <c r="DY31" s="680"/>
      <c r="DZ31" s="680"/>
      <c r="EA31" s="680"/>
      <c r="EB31" s="680"/>
      <c r="EC31" s="681"/>
    </row>
    <row r="32" spans="2:133" ht="11.25" customHeight="1" x14ac:dyDescent="0.15">
      <c r="B32" s="708" t="s">
        <v>316</v>
      </c>
      <c r="C32" s="709"/>
      <c r="D32" s="709"/>
      <c r="E32" s="709"/>
      <c r="F32" s="709"/>
      <c r="G32" s="709"/>
      <c r="H32" s="709"/>
      <c r="I32" s="709"/>
      <c r="J32" s="709"/>
      <c r="K32" s="709"/>
      <c r="L32" s="709"/>
      <c r="M32" s="709"/>
      <c r="N32" s="709"/>
      <c r="O32" s="709"/>
      <c r="P32" s="709"/>
      <c r="Q32" s="710"/>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236</v>
      </c>
      <c r="AM32" s="651"/>
      <c r="AN32" s="651"/>
      <c r="AO32" s="652"/>
      <c r="AP32" s="701"/>
      <c r="AQ32" s="702"/>
      <c r="AR32" s="702"/>
      <c r="AS32" s="702"/>
      <c r="AT32" s="706"/>
      <c r="AU32" s="230" t="s">
        <v>317</v>
      </c>
      <c r="AV32" s="230"/>
      <c r="AW32" s="230"/>
      <c r="AX32" s="642" t="s">
        <v>318</v>
      </c>
      <c r="AY32" s="643"/>
      <c r="AZ32" s="643"/>
      <c r="BA32" s="643"/>
      <c r="BB32" s="643"/>
      <c r="BC32" s="643"/>
      <c r="BD32" s="643"/>
      <c r="BE32" s="643"/>
      <c r="BF32" s="644"/>
      <c r="BG32" s="714">
        <v>99.8</v>
      </c>
      <c r="BH32" s="682"/>
      <c r="BI32" s="682"/>
      <c r="BJ32" s="682"/>
      <c r="BK32" s="682"/>
      <c r="BL32" s="682"/>
      <c r="BM32" s="651">
        <v>99.1</v>
      </c>
      <c r="BN32" s="711"/>
      <c r="BO32" s="711"/>
      <c r="BP32" s="711"/>
      <c r="BQ32" s="712"/>
      <c r="BR32" s="714">
        <v>99.8</v>
      </c>
      <c r="BS32" s="682"/>
      <c r="BT32" s="682"/>
      <c r="BU32" s="682"/>
      <c r="BV32" s="682"/>
      <c r="BW32" s="682"/>
      <c r="BX32" s="651">
        <v>99</v>
      </c>
      <c r="BY32" s="711"/>
      <c r="BZ32" s="711"/>
      <c r="CA32" s="711"/>
      <c r="CB32" s="712"/>
      <c r="CD32" s="689"/>
      <c r="CE32" s="690"/>
      <c r="CF32" s="660" t="s">
        <v>319</v>
      </c>
      <c r="CG32" s="661"/>
      <c r="CH32" s="661"/>
      <c r="CI32" s="661"/>
      <c r="CJ32" s="661"/>
      <c r="CK32" s="661"/>
      <c r="CL32" s="661"/>
      <c r="CM32" s="661"/>
      <c r="CN32" s="661"/>
      <c r="CO32" s="661"/>
      <c r="CP32" s="661"/>
      <c r="CQ32" s="662"/>
      <c r="CR32" s="645" t="s">
        <v>129</v>
      </c>
      <c r="CS32" s="646"/>
      <c r="CT32" s="646"/>
      <c r="CU32" s="646"/>
      <c r="CV32" s="646"/>
      <c r="CW32" s="646"/>
      <c r="CX32" s="646"/>
      <c r="CY32" s="647"/>
      <c r="CZ32" s="650" t="s">
        <v>129</v>
      </c>
      <c r="DA32" s="680"/>
      <c r="DB32" s="680"/>
      <c r="DC32" s="684"/>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236</v>
      </c>
      <c r="DX32" s="680"/>
      <c r="DY32" s="680"/>
      <c r="DZ32" s="680"/>
      <c r="EA32" s="680"/>
      <c r="EB32" s="680"/>
      <c r="EC32" s="681"/>
    </row>
    <row r="33" spans="2:133" ht="11.25" customHeight="1" x14ac:dyDescent="0.15">
      <c r="B33" s="642" t="s">
        <v>320</v>
      </c>
      <c r="C33" s="643"/>
      <c r="D33" s="643"/>
      <c r="E33" s="643"/>
      <c r="F33" s="643"/>
      <c r="G33" s="643"/>
      <c r="H33" s="643"/>
      <c r="I33" s="643"/>
      <c r="J33" s="643"/>
      <c r="K33" s="643"/>
      <c r="L33" s="643"/>
      <c r="M33" s="643"/>
      <c r="N33" s="643"/>
      <c r="O33" s="643"/>
      <c r="P33" s="643"/>
      <c r="Q33" s="644"/>
      <c r="R33" s="645">
        <v>1504456</v>
      </c>
      <c r="S33" s="646"/>
      <c r="T33" s="646"/>
      <c r="U33" s="646"/>
      <c r="V33" s="646"/>
      <c r="W33" s="646"/>
      <c r="X33" s="646"/>
      <c r="Y33" s="647"/>
      <c r="Z33" s="648">
        <v>6.8</v>
      </c>
      <c r="AA33" s="648"/>
      <c r="AB33" s="648"/>
      <c r="AC33" s="648"/>
      <c r="AD33" s="649" t="s">
        <v>236</v>
      </c>
      <c r="AE33" s="649"/>
      <c r="AF33" s="649"/>
      <c r="AG33" s="649"/>
      <c r="AH33" s="649"/>
      <c r="AI33" s="649"/>
      <c r="AJ33" s="649"/>
      <c r="AK33" s="649"/>
      <c r="AL33" s="650" t="s">
        <v>236</v>
      </c>
      <c r="AM33" s="651"/>
      <c r="AN33" s="651"/>
      <c r="AO33" s="652"/>
      <c r="AP33" s="703"/>
      <c r="AQ33" s="704"/>
      <c r="AR33" s="704"/>
      <c r="AS33" s="704"/>
      <c r="AT33" s="707"/>
      <c r="AU33" s="232"/>
      <c r="AV33" s="232"/>
      <c r="AW33" s="232"/>
      <c r="AX33" s="694" t="s">
        <v>321</v>
      </c>
      <c r="AY33" s="695"/>
      <c r="AZ33" s="695"/>
      <c r="BA33" s="695"/>
      <c r="BB33" s="695"/>
      <c r="BC33" s="695"/>
      <c r="BD33" s="695"/>
      <c r="BE33" s="695"/>
      <c r="BF33" s="696"/>
      <c r="BG33" s="715">
        <v>99.7</v>
      </c>
      <c r="BH33" s="716"/>
      <c r="BI33" s="716"/>
      <c r="BJ33" s="716"/>
      <c r="BK33" s="716"/>
      <c r="BL33" s="716"/>
      <c r="BM33" s="717">
        <v>98</v>
      </c>
      <c r="BN33" s="716"/>
      <c r="BO33" s="716"/>
      <c r="BP33" s="716"/>
      <c r="BQ33" s="718"/>
      <c r="BR33" s="715">
        <v>99.6</v>
      </c>
      <c r="BS33" s="716"/>
      <c r="BT33" s="716"/>
      <c r="BU33" s="716"/>
      <c r="BV33" s="716"/>
      <c r="BW33" s="716"/>
      <c r="BX33" s="717">
        <v>97.9</v>
      </c>
      <c r="BY33" s="716"/>
      <c r="BZ33" s="716"/>
      <c r="CA33" s="716"/>
      <c r="CB33" s="718"/>
      <c r="CD33" s="660" t="s">
        <v>322</v>
      </c>
      <c r="CE33" s="661"/>
      <c r="CF33" s="661"/>
      <c r="CG33" s="661"/>
      <c r="CH33" s="661"/>
      <c r="CI33" s="661"/>
      <c r="CJ33" s="661"/>
      <c r="CK33" s="661"/>
      <c r="CL33" s="661"/>
      <c r="CM33" s="661"/>
      <c r="CN33" s="661"/>
      <c r="CO33" s="661"/>
      <c r="CP33" s="661"/>
      <c r="CQ33" s="662"/>
      <c r="CR33" s="645">
        <v>8837955</v>
      </c>
      <c r="CS33" s="682"/>
      <c r="CT33" s="682"/>
      <c r="CU33" s="682"/>
      <c r="CV33" s="682"/>
      <c r="CW33" s="682"/>
      <c r="CX33" s="682"/>
      <c r="CY33" s="683"/>
      <c r="CZ33" s="650">
        <v>42.7</v>
      </c>
      <c r="DA33" s="680"/>
      <c r="DB33" s="680"/>
      <c r="DC33" s="684"/>
      <c r="DD33" s="654">
        <v>5834909</v>
      </c>
      <c r="DE33" s="682"/>
      <c r="DF33" s="682"/>
      <c r="DG33" s="682"/>
      <c r="DH33" s="682"/>
      <c r="DI33" s="682"/>
      <c r="DJ33" s="682"/>
      <c r="DK33" s="683"/>
      <c r="DL33" s="654">
        <v>4511953</v>
      </c>
      <c r="DM33" s="682"/>
      <c r="DN33" s="682"/>
      <c r="DO33" s="682"/>
      <c r="DP33" s="682"/>
      <c r="DQ33" s="682"/>
      <c r="DR33" s="682"/>
      <c r="DS33" s="682"/>
      <c r="DT33" s="682"/>
      <c r="DU33" s="682"/>
      <c r="DV33" s="683"/>
      <c r="DW33" s="650">
        <v>40.1</v>
      </c>
      <c r="DX33" s="680"/>
      <c r="DY33" s="680"/>
      <c r="DZ33" s="680"/>
      <c r="EA33" s="680"/>
      <c r="EB33" s="680"/>
      <c r="EC33" s="681"/>
    </row>
    <row r="34" spans="2:133" ht="11.25" customHeight="1" x14ac:dyDescent="0.15">
      <c r="B34" s="642" t="s">
        <v>323</v>
      </c>
      <c r="C34" s="643"/>
      <c r="D34" s="643"/>
      <c r="E34" s="643"/>
      <c r="F34" s="643"/>
      <c r="G34" s="643"/>
      <c r="H34" s="643"/>
      <c r="I34" s="643"/>
      <c r="J34" s="643"/>
      <c r="K34" s="643"/>
      <c r="L34" s="643"/>
      <c r="M34" s="643"/>
      <c r="N34" s="643"/>
      <c r="O34" s="643"/>
      <c r="P34" s="643"/>
      <c r="Q34" s="644"/>
      <c r="R34" s="645">
        <v>52159</v>
      </c>
      <c r="S34" s="646"/>
      <c r="T34" s="646"/>
      <c r="U34" s="646"/>
      <c r="V34" s="646"/>
      <c r="W34" s="646"/>
      <c r="X34" s="646"/>
      <c r="Y34" s="647"/>
      <c r="Z34" s="648">
        <v>0.2</v>
      </c>
      <c r="AA34" s="648"/>
      <c r="AB34" s="648"/>
      <c r="AC34" s="648"/>
      <c r="AD34" s="649">
        <v>8395</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2930419</v>
      </c>
      <c r="CS34" s="646"/>
      <c r="CT34" s="646"/>
      <c r="CU34" s="646"/>
      <c r="CV34" s="646"/>
      <c r="CW34" s="646"/>
      <c r="CX34" s="646"/>
      <c r="CY34" s="647"/>
      <c r="CZ34" s="650">
        <v>14.2</v>
      </c>
      <c r="DA34" s="680"/>
      <c r="DB34" s="680"/>
      <c r="DC34" s="684"/>
      <c r="DD34" s="654">
        <v>1951895</v>
      </c>
      <c r="DE34" s="646"/>
      <c r="DF34" s="646"/>
      <c r="DG34" s="646"/>
      <c r="DH34" s="646"/>
      <c r="DI34" s="646"/>
      <c r="DJ34" s="646"/>
      <c r="DK34" s="647"/>
      <c r="DL34" s="654">
        <v>1710354</v>
      </c>
      <c r="DM34" s="646"/>
      <c r="DN34" s="646"/>
      <c r="DO34" s="646"/>
      <c r="DP34" s="646"/>
      <c r="DQ34" s="646"/>
      <c r="DR34" s="646"/>
      <c r="DS34" s="646"/>
      <c r="DT34" s="646"/>
      <c r="DU34" s="646"/>
      <c r="DV34" s="647"/>
      <c r="DW34" s="650">
        <v>15.2</v>
      </c>
      <c r="DX34" s="680"/>
      <c r="DY34" s="680"/>
      <c r="DZ34" s="680"/>
      <c r="EA34" s="680"/>
      <c r="EB34" s="680"/>
      <c r="EC34" s="681"/>
    </row>
    <row r="35" spans="2:133" ht="11.25" customHeight="1" x14ac:dyDescent="0.15">
      <c r="B35" s="642" t="s">
        <v>325</v>
      </c>
      <c r="C35" s="643"/>
      <c r="D35" s="643"/>
      <c r="E35" s="643"/>
      <c r="F35" s="643"/>
      <c r="G35" s="643"/>
      <c r="H35" s="643"/>
      <c r="I35" s="643"/>
      <c r="J35" s="643"/>
      <c r="K35" s="643"/>
      <c r="L35" s="643"/>
      <c r="M35" s="643"/>
      <c r="N35" s="643"/>
      <c r="O35" s="643"/>
      <c r="P35" s="643"/>
      <c r="Q35" s="644"/>
      <c r="R35" s="645">
        <v>1143565</v>
      </c>
      <c r="S35" s="646"/>
      <c r="T35" s="646"/>
      <c r="U35" s="646"/>
      <c r="V35" s="646"/>
      <c r="W35" s="646"/>
      <c r="X35" s="646"/>
      <c r="Y35" s="647"/>
      <c r="Z35" s="648">
        <v>5.2</v>
      </c>
      <c r="AA35" s="648"/>
      <c r="AB35" s="648"/>
      <c r="AC35" s="648"/>
      <c r="AD35" s="649" t="s">
        <v>236</v>
      </c>
      <c r="AE35" s="649"/>
      <c r="AF35" s="649"/>
      <c r="AG35" s="649"/>
      <c r="AH35" s="649"/>
      <c r="AI35" s="649"/>
      <c r="AJ35" s="649"/>
      <c r="AK35" s="649"/>
      <c r="AL35" s="650" t="s">
        <v>236</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234791</v>
      </c>
      <c r="CS35" s="682"/>
      <c r="CT35" s="682"/>
      <c r="CU35" s="682"/>
      <c r="CV35" s="682"/>
      <c r="CW35" s="682"/>
      <c r="CX35" s="682"/>
      <c r="CY35" s="683"/>
      <c r="CZ35" s="650">
        <v>1.1000000000000001</v>
      </c>
      <c r="DA35" s="680"/>
      <c r="DB35" s="680"/>
      <c r="DC35" s="684"/>
      <c r="DD35" s="654">
        <v>195805</v>
      </c>
      <c r="DE35" s="682"/>
      <c r="DF35" s="682"/>
      <c r="DG35" s="682"/>
      <c r="DH35" s="682"/>
      <c r="DI35" s="682"/>
      <c r="DJ35" s="682"/>
      <c r="DK35" s="683"/>
      <c r="DL35" s="654">
        <v>189875</v>
      </c>
      <c r="DM35" s="682"/>
      <c r="DN35" s="682"/>
      <c r="DO35" s="682"/>
      <c r="DP35" s="682"/>
      <c r="DQ35" s="682"/>
      <c r="DR35" s="682"/>
      <c r="DS35" s="682"/>
      <c r="DT35" s="682"/>
      <c r="DU35" s="682"/>
      <c r="DV35" s="683"/>
      <c r="DW35" s="650">
        <v>1.7</v>
      </c>
      <c r="DX35" s="680"/>
      <c r="DY35" s="680"/>
      <c r="DZ35" s="680"/>
      <c r="EA35" s="680"/>
      <c r="EB35" s="680"/>
      <c r="EC35" s="681"/>
    </row>
    <row r="36" spans="2:133" ht="11.25" customHeight="1" x14ac:dyDescent="0.15">
      <c r="B36" s="642" t="s">
        <v>329</v>
      </c>
      <c r="C36" s="643"/>
      <c r="D36" s="643"/>
      <c r="E36" s="643"/>
      <c r="F36" s="643"/>
      <c r="G36" s="643"/>
      <c r="H36" s="643"/>
      <c r="I36" s="643"/>
      <c r="J36" s="643"/>
      <c r="K36" s="643"/>
      <c r="L36" s="643"/>
      <c r="M36" s="643"/>
      <c r="N36" s="643"/>
      <c r="O36" s="643"/>
      <c r="P36" s="643"/>
      <c r="Q36" s="644"/>
      <c r="R36" s="645">
        <v>1046078</v>
      </c>
      <c r="S36" s="646"/>
      <c r="T36" s="646"/>
      <c r="U36" s="646"/>
      <c r="V36" s="646"/>
      <c r="W36" s="646"/>
      <c r="X36" s="646"/>
      <c r="Y36" s="647"/>
      <c r="Z36" s="648">
        <v>4.8</v>
      </c>
      <c r="AA36" s="648"/>
      <c r="AB36" s="648"/>
      <c r="AC36" s="648"/>
      <c r="AD36" s="649" t="s">
        <v>129</v>
      </c>
      <c r="AE36" s="649"/>
      <c r="AF36" s="649"/>
      <c r="AG36" s="649"/>
      <c r="AH36" s="649"/>
      <c r="AI36" s="649"/>
      <c r="AJ36" s="649"/>
      <c r="AK36" s="649"/>
      <c r="AL36" s="650" t="s">
        <v>129</v>
      </c>
      <c r="AM36" s="651"/>
      <c r="AN36" s="651"/>
      <c r="AO36" s="652"/>
      <c r="AP36" s="235"/>
      <c r="AQ36" s="719" t="s">
        <v>330</v>
      </c>
      <c r="AR36" s="720"/>
      <c r="AS36" s="720"/>
      <c r="AT36" s="720"/>
      <c r="AU36" s="720"/>
      <c r="AV36" s="720"/>
      <c r="AW36" s="720"/>
      <c r="AX36" s="720"/>
      <c r="AY36" s="721"/>
      <c r="AZ36" s="634">
        <v>2481428</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60308</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1776197</v>
      </c>
      <c r="CS36" s="646"/>
      <c r="CT36" s="646"/>
      <c r="CU36" s="646"/>
      <c r="CV36" s="646"/>
      <c r="CW36" s="646"/>
      <c r="CX36" s="646"/>
      <c r="CY36" s="647"/>
      <c r="CZ36" s="650">
        <v>8.6</v>
      </c>
      <c r="DA36" s="680"/>
      <c r="DB36" s="680"/>
      <c r="DC36" s="684"/>
      <c r="DD36" s="654">
        <v>1021925</v>
      </c>
      <c r="DE36" s="646"/>
      <c r="DF36" s="646"/>
      <c r="DG36" s="646"/>
      <c r="DH36" s="646"/>
      <c r="DI36" s="646"/>
      <c r="DJ36" s="646"/>
      <c r="DK36" s="647"/>
      <c r="DL36" s="654">
        <v>765166</v>
      </c>
      <c r="DM36" s="646"/>
      <c r="DN36" s="646"/>
      <c r="DO36" s="646"/>
      <c r="DP36" s="646"/>
      <c r="DQ36" s="646"/>
      <c r="DR36" s="646"/>
      <c r="DS36" s="646"/>
      <c r="DT36" s="646"/>
      <c r="DU36" s="646"/>
      <c r="DV36" s="647"/>
      <c r="DW36" s="650">
        <v>6.8</v>
      </c>
      <c r="DX36" s="680"/>
      <c r="DY36" s="680"/>
      <c r="DZ36" s="680"/>
      <c r="EA36" s="680"/>
      <c r="EB36" s="680"/>
      <c r="EC36" s="681"/>
    </row>
    <row r="37" spans="2:133" ht="11.25" customHeight="1" x14ac:dyDescent="0.15">
      <c r="B37" s="642" t="s">
        <v>333</v>
      </c>
      <c r="C37" s="643"/>
      <c r="D37" s="643"/>
      <c r="E37" s="643"/>
      <c r="F37" s="643"/>
      <c r="G37" s="643"/>
      <c r="H37" s="643"/>
      <c r="I37" s="643"/>
      <c r="J37" s="643"/>
      <c r="K37" s="643"/>
      <c r="L37" s="643"/>
      <c r="M37" s="643"/>
      <c r="N37" s="643"/>
      <c r="O37" s="643"/>
      <c r="P37" s="643"/>
      <c r="Q37" s="644"/>
      <c r="R37" s="645">
        <v>1455501</v>
      </c>
      <c r="S37" s="646"/>
      <c r="T37" s="646"/>
      <c r="U37" s="646"/>
      <c r="V37" s="646"/>
      <c r="W37" s="646"/>
      <c r="X37" s="646"/>
      <c r="Y37" s="647"/>
      <c r="Z37" s="648">
        <v>6.6</v>
      </c>
      <c r="AA37" s="648"/>
      <c r="AB37" s="648"/>
      <c r="AC37" s="648"/>
      <c r="AD37" s="649" t="s">
        <v>129</v>
      </c>
      <c r="AE37" s="649"/>
      <c r="AF37" s="649"/>
      <c r="AG37" s="649"/>
      <c r="AH37" s="649"/>
      <c r="AI37" s="649"/>
      <c r="AJ37" s="649"/>
      <c r="AK37" s="649"/>
      <c r="AL37" s="650" t="s">
        <v>129</v>
      </c>
      <c r="AM37" s="651"/>
      <c r="AN37" s="651"/>
      <c r="AO37" s="652"/>
      <c r="AQ37" s="723" t="s">
        <v>334</v>
      </c>
      <c r="AR37" s="724"/>
      <c r="AS37" s="724"/>
      <c r="AT37" s="724"/>
      <c r="AU37" s="724"/>
      <c r="AV37" s="724"/>
      <c r="AW37" s="724"/>
      <c r="AX37" s="724"/>
      <c r="AY37" s="725"/>
      <c r="AZ37" s="645">
        <v>1011910</v>
      </c>
      <c r="BA37" s="646"/>
      <c r="BB37" s="646"/>
      <c r="BC37" s="646"/>
      <c r="BD37" s="682"/>
      <c r="BE37" s="682"/>
      <c r="BF37" s="712"/>
      <c r="BG37" s="660" t="s">
        <v>335</v>
      </c>
      <c r="BH37" s="661"/>
      <c r="BI37" s="661"/>
      <c r="BJ37" s="661"/>
      <c r="BK37" s="661"/>
      <c r="BL37" s="661"/>
      <c r="BM37" s="661"/>
      <c r="BN37" s="661"/>
      <c r="BO37" s="661"/>
      <c r="BP37" s="661"/>
      <c r="BQ37" s="661"/>
      <c r="BR37" s="661"/>
      <c r="BS37" s="661"/>
      <c r="BT37" s="661"/>
      <c r="BU37" s="662"/>
      <c r="BV37" s="645">
        <v>42645</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125403</v>
      </c>
      <c r="CS37" s="682"/>
      <c r="CT37" s="682"/>
      <c r="CU37" s="682"/>
      <c r="CV37" s="682"/>
      <c r="CW37" s="682"/>
      <c r="CX37" s="682"/>
      <c r="CY37" s="683"/>
      <c r="CZ37" s="650">
        <v>0.6</v>
      </c>
      <c r="DA37" s="680"/>
      <c r="DB37" s="680"/>
      <c r="DC37" s="684"/>
      <c r="DD37" s="654">
        <v>117947</v>
      </c>
      <c r="DE37" s="682"/>
      <c r="DF37" s="682"/>
      <c r="DG37" s="682"/>
      <c r="DH37" s="682"/>
      <c r="DI37" s="682"/>
      <c r="DJ37" s="682"/>
      <c r="DK37" s="683"/>
      <c r="DL37" s="654">
        <v>117947</v>
      </c>
      <c r="DM37" s="682"/>
      <c r="DN37" s="682"/>
      <c r="DO37" s="682"/>
      <c r="DP37" s="682"/>
      <c r="DQ37" s="682"/>
      <c r="DR37" s="682"/>
      <c r="DS37" s="682"/>
      <c r="DT37" s="682"/>
      <c r="DU37" s="682"/>
      <c r="DV37" s="683"/>
      <c r="DW37" s="650">
        <v>1</v>
      </c>
      <c r="DX37" s="680"/>
      <c r="DY37" s="680"/>
      <c r="DZ37" s="680"/>
      <c r="EA37" s="680"/>
      <c r="EB37" s="680"/>
      <c r="EC37" s="681"/>
    </row>
    <row r="38" spans="2:133" ht="11.25" customHeight="1" x14ac:dyDescent="0.15">
      <c r="B38" s="642" t="s">
        <v>337</v>
      </c>
      <c r="C38" s="643"/>
      <c r="D38" s="643"/>
      <c r="E38" s="643"/>
      <c r="F38" s="643"/>
      <c r="G38" s="643"/>
      <c r="H38" s="643"/>
      <c r="I38" s="643"/>
      <c r="J38" s="643"/>
      <c r="K38" s="643"/>
      <c r="L38" s="643"/>
      <c r="M38" s="643"/>
      <c r="N38" s="643"/>
      <c r="O38" s="643"/>
      <c r="P38" s="643"/>
      <c r="Q38" s="644"/>
      <c r="R38" s="645">
        <v>597622</v>
      </c>
      <c r="S38" s="646"/>
      <c r="T38" s="646"/>
      <c r="U38" s="646"/>
      <c r="V38" s="646"/>
      <c r="W38" s="646"/>
      <c r="X38" s="646"/>
      <c r="Y38" s="647"/>
      <c r="Z38" s="648">
        <v>2.7</v>
      </c>
      <c r="AA38" s="648"/>
      <c r="AB38" s="648"/>
      <c r="AC38" s="648"/>
      <c r="AD38" s="649">
        <v>405</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258899</v>
      </c>
      <c r="BA38" s="646"/>
      <c r="BB38" s="646"/>
      <c r="BC38" s="646"/>
      <c r="BD38" s="682"/>
      <c r="BE38" s="682"/>
      <c r="BF38" s="712"/>
      <c r="BG38" s="660" t="s">
        <v>339</v>
      </c>
      <c r="BH38" s="661"/>
      <c r="BI38" s="661"/>
      <c r="BJ38" s="661"/>
      <c r="BK38" s="661"/>
      <c r="BL38" s="661"/>
      <c r="BM38" s="661"/>
      <c r="BN38" s="661"/>
      <c r="BO38" s="661"/>
      <c r="BP38" s="661"/>
      <c r="BQ38" s="661"/>
      <c r="BR38" s="661"/>
      <c r="BS38" s="661"/>
      <c r="BT38" s="661"/>
      <c r="BU38" s="662"/>
      <c r="BV38" s="645">
        <v>3336</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2174562</v>
      </c>
      <c r="CS38" s="646"/>
      <c r="CT38" s="646"/>
      <c r="CU38" s="646"/>
      <c r="CV38" s="646"/>
      <c r="CW38" s="646"/>
      <c r="CX38" s="646"/>
      <c r="CY38" s="647"/>
      <c r="CZ38" s="650">
        <v>10.5</v>
      </c>
      <c r="DA38" s="680"/>
      <c r="DB38" s="680"/>
      <c r="DC38" s="684"/>
      <c r="DD38" s="654">
        <v>2022352</v>
      </c>
      <c r="DE38" s="646"/>
      <c r="DF38" s="646"/>
      <c r="DG38" s="646"/>
      <c r="DH38" s="646"/>
      <c r="DI38" s="646"/>
      <c r="DJ38" s="646"/>
      <c r="DK38" s="647"/>
      <c r="DL38" s="654">
        <v>1846558</v>
      </c>
      <c r="DM38" s="646"/>
      <c r="DN38" s="646"/>
      <c r="DO38" s="646"/>
      <c r="DP38" s="646"/>
      <c r="DQ38" s="646"/>
      <c r="DR38" s="646"/>
      <c r="DS38" s="646"/>
      <c r="DT38" s="646"/>
      <c r="DU38" s="646"/>
      <c r="DV38" s="647"/>
      <c r="DW38" s="650">
        <v>16.399999999999999</v>
      </c>
      <c r="DX38" s="680"/>
      <c r="DY38" s="680"/>
      <c r="DZ38" s="680"/>
      <c r="EA38" s="680"/>
      <c r="EB38" s="680"/>
      <c r="EC38" s="681"/>
    </row>
    <row r="39" spans="2:133" ht="11.25" customHeight="1" x14ac:dyDescent="0.15">
      <c r="B39" s="642" t="s">
        <v>341</v>
      </c>
      <c r="C39" s="643"/>
      <c r="D39" s="643"/>
      <c r="E39" s="643"/>
      <c r="F39" s="643"/>
      <c r="G39" s="643"/>
      <c r="H39" s="643"/>
      <c r="I39" s="643"/>
      <c r="J39" s="643"/>
      <c r="K39" s="643"/>
      <c r="L39" s="643"/>
      <c r="M39" s="643"/>
      <c r="N39" s="643"/>
      <c r="O39" s="643"/>
      <c r="P39" s="643"/>
      <c r="Q39" s="644"/>
      <c r="R39" s="645">
        <v>2296022</v>
      </c>
      <c r="S39" s="646"/>
      <c r="T39" s="646"/>
      <c r="U39" s="646"/>
      <c r="V39" s="646"/>
      <c r="W39" s="646"/>
      <c r="X39" s="646"/>
      <c r="Y39" s="647"/>
      <c r="Z39" s="648">
        <v>10.4</v>
      </c>
      <c r="AA39" s="648"/>
      <c r="AB39" s="648"/>
      <c r="AC39" s="648"/>
      <c r="AD39" s="649" t="s">
        <v>129</v>
      </c>
      <c r="AE39" s="649"/>
      <c r="AF39" s="649"/>
      <c r="AG39" s="649"/>
      <c r="AH39" s="649"/>
      <c r="AI39" s="649"/>
      <c r="AJ39" s="649"/>
      <c r="AK39" s="649"/>
      <c r="AL39" s="650" t="s">
        <v>236</v>
      </c>
      <c r="AM39" s="651"/>
      <c r="AN39" s="651"/>
      <c r="AO39" s="652"/>
      <c r="AQ39" s="723" t="s">
        <v>342</v>
      </c>
      <c r="AR39" s="724"/>
      <c r="AS39" s="724"/>
      <c r="AT39" s="724"/>
      <c r="AU39" s="724"/>
      <c r="AV39" s="724"/>
      <c r="AW39" s="724"/>
      <c r="AX39" s="724"/>
      <c r="AY39" s="725"/>
      <c r="AZ39" s="645">
        <v>47967</v>
      </c>
      <c r="BA39" s="646"/>
      <c r="BB39" s="646"/>
      <c r="BC39" s="646"/>
      <c r="BD39" s="682"/>
      <c r="BE39" s="682"/>
      <c r="BF39" s="712"/>
      <c r="BG39" s="660" t="s">
        <v>343</v>
      </c>
      <c r="BH39" s="661"/>
      <c r="BI39" s="661"/>
      <c r="BJ39" s="661"/>
      <c r="BK39" s="661"/>
      <c r="BL39" s="661"/>
      <c r="BM39" s="661"/>
      <c r="BN39" s="661"/>
      <c r="BO39" s="661"/>
      <c r="BP39" s="661"/>
      <c r="BQ39" s="661"/>
      <c r="BR39" s="661"/>
      <c r="BS39" s="661"/>
      <c r="BT39" s="661"/>
      <c r="BU39" s="662"/>
      <c r="BV39" s="645">
        <v>5258</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1356722</v>
      </c>
      <c r="CS39" s="682"/>
      <c r="CT39" s="682"/>
      <c r="CU39" s="682"/>
      <c r="CV39" s="682"/>
      <c r="CW39" s="682"/>
      <c r="CX39" s="682"/>
      <c r="CY39" s="683"/>
      <c r="CZ39" s="650">
        <v>6.6</v>
      </c>
      <c r="DA39" s="680"/>
      <c r="DB39" s="680"/>
      <c r="DC39" s="684"/>
      <c r="DD39" s="654">
        <v>642468</v>
      </c>
      <c r="DE39" s="682"/>
      <c r="DF39" s="682"/>
      <c r="DG39" s="682"/>
      <c r="DH39" s="682"/>
      <c r="DI39" s="682"/>
      <c r="DJ39" s="682"/>
      <c r="DK39" s="683"/>
      <c r="DL39" s="654" t="s">
        <v>236</v>
      </c>
      <c r="DM39" s="682"/>
      <c r="DN39" s="682"/>
      <c r="DO39" s="682"/>
      <c r="DP39" s="682"/>
      <c r="DQ39" s="682"/>
      <c r="DR39" s="682"/>
      <c r="DS39" s="682"/>
      <c r="DT39" s="682"/>
      <c r="DU39" s="682"/>
      <c r="DV39" s="683"/>
      <c r="DW39" s="650" t="s">
        <v>236</v>
      </c>
      <c r="DX39" s="680"/>
      <c r="DY39" s="680"/>
      <c r="DZ39" s="680"/>
      <c r="EA39" s="680"/>
      <c r="EB39" s="680"/>
      <c r="EC39" s="681"/>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236</v>
      </c>
      <c r="AA40" s="648"/>
      <c r="AB40" s="648"/>
      <c r="AC40" s="648"/>
      <c r="AD40" s="649" t="s">
        <v>129</v>
      </c>
      <c r="AE40" s="649"/>
      <c r="AF40" s="649"/>
      <c r="AG40" s="649"/>
      <c r="AH40" s="649"/>
      <c r="AI40" s="649"/>
      <c r="AJ40" s="649"/>
      <c r="AK40" s="649"/>
      <c r="AL40" s="650" t="s">
        <v>236</v>
      </c>
      <c r="AM40" s="651"/>
      <c r="AN40" s="651"/>
      <c r="AO40" s="652"/>
      <c r="AQ40" s="723" t="s">
        <v>346</v>
      </c>
      <c r="AR40" s="724"/>
      <c r="AS40" s="724"/>
      <c r="AT40" s="724"/>
      <c r="AU40" s="724"/>
      <c r="AV40" s="724"/>
      <c r="AW40" s="724"/>
      <c r="AX40" s="724"/>
      <c r="AY40" s="725"/>
      <c r="AZ40" s="645" t="s">
        <v>129</v>
      </c>
      <c r="BA40" s="646"/>
      <c r="BB40" s="646"/>
      <c r="BC40" s="646"/>
      <c r="BD40" s="682"/>
      <c r="BE40" s="682"/>
      <c r="BF40" s="712"/>
      <c r="BG40" s="726" t="s">
        <v>347</v>
      </c>
      <c r="BH40" s="727"/>
      <c r="BI40" s="727"/>
      <c r="BJ40" s="727"/>
      <c r="BK40" s="727"/>
      <c r="BL40" s="236"/>
      <c r="BM40" s="661" t="s">
        <v>348</v>
      </c>
      <c r="BN40" s="661"/>
      <c r="BO40" s="661"/>
      <c r="BP40" s="661"/>
      <c r="BQ40" s="661"/>
      <c r="BR40" s="661"/>
      <c r="BS40" s="661"/>
      <c r="BT40" s="661"/>
      <c r="BU40" s="662"/>
      <c r="BV40" s="645">
        <v>86</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365264</v>
      </c>
      <c r="CS40" s="646"/>
      <c r="CT40" s="646"/>
      <c r="CU40" s="646"/>
      <c r="CV40" s="646"/>
      <c r="CW40" s="646"/>
      <c r="CX40" s="646"/>
      <c r="CY40" s="647"/>
      <c r="CZ40" s="650">
        <v>1.8</v>
      </c>
      <c r="DA40" s="680"/>
      <c r="DB40" s="680"/>
      <c r="DC40" s="684"/>
      <c r="DD40" s="654">
        <v>464</v>
      </c>
      <c r="DE40" s="646"/>
      <c r="DF40" s="646"/>
      <c r="DG40" s="646"/>
      <c r="DH40" s="646"/>
      <c r="DI40" s="646"/>
      <c r="DJ40" s="646"/>
      <c r="DK40" s="647"/>
      <c r="DL40" s="654" t="s">
        <v>129</v>
      </c>
      <c r="DM40" s="646"/>
      <c r="DN40" s="646"/>
      <c r="DO40" s="646"/>
      <c r="DP40" s="646"/>
      <c r="DQ40" s="646"/>
      <c r="DR40" s="646"/>
      <c r="DS40" s="646"/>
      <c r="DT40" s="646"/>
      <c r="DU40" s="646"/>
      <c r="DV40" s="647"/>
      <c r="DW40" s="650" t="s">
        <v>236</v>
      </c>
      <c r="DX40" s="680"/>
      <c r="DY40" s="680"/>
      <c r="DZ40" s="680"/>
      <c r="EA40" s="680"/>
      <c r="EB40" s="680"/>
      <c r="EC40" s="681"/>
    </row>
    <row r="41" spans="2:133" ht="11.25" customHeight="1" x14ac:dyDescent="0.15">
      <c r="B41" s="642" t="s">
        <v>350</v>
      </c>
      <c r="C41" s="643"/>
      <c r="D41" s="643"/>
      <c r="E41" s="643"/>
      <c r="F41" s="643"/>
      <c r="G41" s="643"/>
      <c r="H41" s="643"/>
      <c r="I41" s="643"/>
      <c r="J41" s="643"/>
      <c r="K41" s="643"/>
      <c r="L41" s="643"/>
      <c r="M41" s="643"/>
      <c r="N41" s="643"/>
      <c r="O41" s="643"/>
      <c r="P41" s="643"/>
      <c r="Q41" s="644"/>
      <c r="R41" s="645">
        <v>363222</v>
      </c>
      <c r="S41" s="646"/>
      <c r="T41" s="646"/>
      <c r="U41" s="646"/>
      <c r="V41" s="646"/>
      <c r="W41" s="646"/>
      <c r="X41" s="646"/>
      <c r="Y41" s="647"/>
      <c r="Z41" s="648">
        <v>1.7</v>
      </c>
      <c r="AA41" s="648"/>
      <c r="AB41" s="648"/>
      <c r="AC41" s="648"/>
      <c r="AD41" s="649" t="s">
        <v>129</v>
      </c>
      <c r="AE41" s="649"/>
      <c r="AF41" s="649"/>
      <c r="AG41" s="649"/>
      <c r="AH41" s="649"/>
      <c r="AI41" s="649"/>
      <c r="AJ41" s="649"/>
      <c r="AK41" s="649"/>
      <c r="AL41" s="650" t="s">
        <v>129</v>
      </c>
      <c r="AM41" s="651"/>
      <c r="AN41" s="651"/>
      <c r="AO41" s="652"/>
      <c r="AQ41" s="723" t="s">
        <v>351</v>
      </c>
      <c r="AR41" s="724"/>
      <c r="AS41" s="724"/>
      <c r="AT41" s="724"/>
      <c r="AU41" s="724"/>
      <c r="AV41" s="724"/>
      <c r="AW41" s="724"/>
      <c r="AX41" s="724"/>
      <c r="AY41" s="725"/>
      <c r="AZ41" s="645">
        <v>261855</v>
      </c>
      <c r="BA41" s="646"/>
      <c r="BB41" s="646"/>
      <c r="BC41" s="646"/>
      <c r="BD41" s="682"/>
      <c r="BE41" s="682"/>
      <c r="BF41" s="712"/>
      <c r="BG41" s="726"/>
      <c r="BH41" s="727"/>
      <c r="BI41" s="727"/>
      <c r="BJ41" s="727"/>
      <c r="BK41" s="727"/>
      <c r="BL41" s="236"/>
      <c r="BM41" s="661" t="s">
        <v>352</v>
      </c>
      <c r="BN41" s="661"/>
      <c r="BO41" s="661"/>
      <c r="BP41" s="661"/>
      <c r="BQ41" s="661"/>
      <c r="BR41" s="661"/>
      <c r="BS41" s="661"/>
      <c r="BT41" s="661"/>
      <c r="BU41" s="662"/>
      <c r="BV41" s="645" t="s">
        <v>129</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129</v>
      </c>
      <c r="CS41" s="682"/>
      <c r="CT41" s="682"/>
      <c r="CU41" s="682"/>
      <c r="CV41" s="682"/>
      <c r="CW41" s="682"/>
      <c r="CX41" s="682"/>
      <c r="CY41" s="683"/>
      <c r="CZ41" s="650" t="s">
        <v>236</v>
      </c>
      <c r="DA41" s="680"/>
      <c r="DB41" s="680"/>
      <c r="DC41" s="684"/>
      <c r="DD41" s="654" t="s">
        <v>236</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354</v>
      </c>
      <c r="C42" s="695"/>
      <c r="D42" s="695"/>
      <c r="E42" s="695"/>
      <c r="F42" s="695"/>
      <c r="G42" s="695"/>
      <c r="H42" s="695"/>
      <c r="I42" s="695"/>
      <c r="J42" s="695"/>
      <c r="K42" s="695"/>
      <c r="L42" s="695"/>
      <c r="M42" s="695"/>
      <c r="N42" s="695"/>
      <c r="O42" s="695"/>
      <c r="P42" s="695"/>
      <c r="Q42" s="696"/>
      <c r="R42" s="730">
        <v>21995575</v>
      </c>
      <c r="S42" s="731"/>
      <c r="T42" s="731"/>
      <c r="U42" s="731"/>
      <c r="V42" s="731"/>
      <c r="W42" s="731"/>
      <c r="X42" s="731"/>
      <c r="Y42" s="739"/>
      <c r="Z42" s="740">
        <v>100</v>
      </c>
      <c r="AA42" s="740"/>
      <c r="AB42" s="740"/>
      <c r="AC42" s="740"/>
      <c r="AD42" s="741">
        <v>10881479</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900797</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348</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4681816</v>
      </c>
      <c r="CS42" s="646"/>
      <c r="CT42" s="646"/>
      <c r="CU42" s="646"/>
      <c r="CV42" s="646"/>
      <c r="CW42" s="646"/>
      <c r="CX42" s="646"/>
      <c r="CY42" s="647"/>
      <c r="CZ42" s="650">
        <v>22.6</v>
      </c>
      <c r="DA42" s="651"/>
      <c r="DB42" s="651"/>
      <c r="DC42" s="663"/>
      <c r="DD42" s="654">
        <v>657481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111649</v>
      </c>
      <c r="CS43" s="682"/>
      <c r="CT43" s="682"/>
      <c r="CU43" s="682"/>
      <c r="CV43" s="682"/>
      <c r="CW43" s="682"/>
      <c r="CX43" s="682"/>
      <c r="CY43" s="683"/>
      <c r="CZ43" s="650">
        <v>0.5</v>
      </c>
      <c r="DA43" s="680"/>
      <c r="DB43" s="680"/>
      <c r="DC43" s="684"/>
      <c r="DD43" s="654">
        <v>111649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3732127</v>
      </c>
      <c r="CS44" s="646"/>
      <c r="CT44" s="646"/>
      <c r="CU44" s="646"/>
      <c r="CV44" s="646"/>
      <c r="CW44" s="646"/>
      <c r="CX44" s="646"/>
      <c r="CY44" s="647"/>
      <c r="CZ44" s="650">
        <v>18</v>
      </c>
      <c r="DA44" s="651"/>
      <c r="DB44" s="651"/>
      <c r="DC44" s="663"/>
      <c r="DD44" s="654">
        <v>606676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1243872</v>
      </c>
      <c r="CS45" s="682"/>
      <c r="CT45" s="682"/>
      <c r="CU45" s="682"/>
      <c r="CV45" s="682"/>
      <c r="CW45" s="682"/>
      <c r="CX45" s="682"/>
      <c r="CY45" s="683"/>
      <c r="CZ45" s="650">
        <v>6</v>
      </c>
      <c r="DA45" s="680"/>
      <c r="DB45" s="680"/>
      <c r="DC45" s="684"/>
      <c r="DD45" s="654">
        <v>62298</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2417164</v>
      </c>
      <c r="CS46" s="646"/>
      <c r="CT46" s="646"/>
      <c r="CU46" s="646"/>
      <c r="CV46" s="646"/>
      <c r="CW46" s="646"/>
      <c r="CX46" s="646"/>
      <c r="CY46" s="647"/>
      <c r="CZ46" s="650">
        <v>11.7</v>
      </c>
      <c r="DA46" s="651"/>
      <c r="DB46" s="651"/>
      <c r="DC46" s="663"/>
      <c r="DD46" s="654">
        <v>501431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949689</v>
      </c>
      <c r="CS47" s="682"/>
      <c r="CT47" s="682"/>
      <c r="CU47" s="682"/>
      <c r="CV47" s="682"/>
      <c r="CW47" s="682"/>
      <c r="CX47" s="682"/>
      <c r="CY47" s="683"/>
      <c r="CZ47" s="650">
        <v>4.5999999999999996</v>
      </c>
      <c r="DA47" s="680"/>
      <c r="DB47" s="680"/>
      <c r="DC47" s="684"/>
      <c r="DD47" s="654">
        <v>50805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236</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367</v>
      </c>
      <c r="CE49" s="695"/>
      <c r="CF49" s="695"/>
      <c r="CG49" s="695"/>
      <c r="CH49" s="695"/>
      <c r="CI49" s="695"/>
      <c r="CJ49" s="695"/>
      <c r="CK49" s="695"/>
      <c r="CL49" s="695"/>
      <c r="CM49" s="695"/>
      <c r="CN49" s="695"/>
      <c r="CO49" s="695"/>
      <c r="CP49" s="695"/>
      <c r="CQ49" s="696"/>
      <c r="CR49" s="730">
        <v>20678721</v>
      </c>
      <c r="CS49" s="716"/>
      <c r="CT49" s="716"/>
      <c r="CU49" s="716"/>
      <c r="CV49" s="716"/>
      <c r="CW49" s="716"/>
      <c r="CX49" s="716"/>
      <c r="CY49" s="747"/>
      <c r="CZ49" s="742">
        <v>100</v>
      </c>
      <c r="DA49" s="748"/>
      <c r="DB49" s="748"/>
      <c r="DC49" s="749"/>
      <c r="DD49" s="750">
        <v>12426762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y1MdbISiHCCJGXL7fo2r0GjJOyozlEmoFyrrxEbyHXr5GO/sW7lQtFWjvQbFERKKrE1/MztHPhPGb5hcpYudpA==" saltValue="jKP1l0QiPP/d5drWpt+oT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21872</v>
      </c>
      <c r="R7" s="781"/>
      <c r="S7" s="781"/>
      <c r="T7" s="781"/>
      <c r="U7" s="781"/>
      <c r="V7" s="781">
        <v>20568</v>
      </c>
      <c r="W7" s="781"/>
      <c r="X7" s="781"/>
      <c r="Y7" s="781"/>
      <c r="Z7" s="781"/>
      <c r="AA7" s="781">
        <v>1304</v>
      </c>
      <c r="AB7" s="781"/>
      <c r="AC7" s="781"/>
      <c r="AD7" s="781"/>
      <c r="AE7" s="782"/>
      <c r="AF7" s="783">
        <v>1037</v>
      </c>
      <c r="AG7" s="784"/>
      <c r="AH7" s="784"/>
      <c r="AI7" s="784"/>
      <c r="AJ7" s="785"/>
      <c r="AK7" s="820">
        <v>1026</v>
      </c>
      <c r="AL7" s="821"/>
      <c r="AM7" s="821"/>
      <c r="AN7" s="821"/>
      <c r="AO7" s="821"/>
      <c r="AP7" s="821">
        <v>16234</v>
      </c>
      <c r="AQ7" s="821"/>
      <c r="AR7" s="821"/>
      <c r="AS7" s="821"/>
      <c r="AT7" s="821"/>
      <c r="AU7" s="822" t="s">
        <v>613</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607</v>
      </c>
      <c r="BS7" s="824" t="s">
        <v>606</v>
      </c>
      <c r="BT7" s="825"/>
      <c r="BU7" s="825"/>
      <c r="BV7" s="825"/>
      <c r="BW7" s="825"/>
      <c r="BX7" s="825"/>
      <c r="BY7" s="825"/>
      <c r="BZ7" s="825"/>
      <c r="CA7" s="825"/>
      <c r="CB7" s="825"/>
      <c r="CC7" s="825"/>
      <c r="CD7" s="825"/>
      <c r="CE7" s="825"/>
      <c r="CF7" s="825"/>
      <c r="CG7" s="826"/>
      <c r="CH7" s="817">
        <v>4</v>
      </c>
      <c r="CI7" s="818"/>
      <c r="CJ7" s="818"/>
      <c r="CK7" s="818"/>
      <c r="CL7" s="819"/>
      <c r="CM7" s="817">
        <v>159</v>
      </c>
      <c r="CN7" s="818"/>
      <c r="CO7" s="818"/>
      <c r="CP7" s="818"/>
      <c r="CQ7" s="819"/>
      <c r="CR7" s="817">
        <v>11</v>
      </c>
      <c r="CS7" s="818"/>
      <c r="CT7" s="818"/>
      <c r="CU7" s="818"/>
      <c r="CV7" s="819"/>
      <c r="CW7" s="817" t="s">
        <v>608</v>
      </c>
      <c r="CX7" s="818"/>
      <c r="CY7" s="818"/>
      <c r="CZ7" s="818"/>
      <c r="DA7" s="819"/>
      <c r="DB7" s="817" t="s">
        <v>608</v>
      </c>
      <c r="DC7" s="818"/>
      <c r="DD7" s="818"/>
      <c r="DE7" s="818"/>
      <c r="DF7" s="819"/>
      <c r="DG7" s="817" t="s">
        <v>608</v>
      </c>
      <c r="DH7" s="818"/>
      <c r="DI7" s="818"/>
      <c r="DJ7" s="818"/>
      <c r="DK7" s="819"/>
      <c r="DL7" s="817" t="s">
        <v>608</v>
      </c>
      <c r="DM7" s="818"/>
      <c r="DN7" s="818"/>
      <c r="DO7" s="818"/>
      <c r="DP7" s="819"/>
      <c r="DQ7" s="817" t="s">
        <v>608</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5</v>
      </c>
      <c r="R8" s="805"/>
      <c r="S8" s="805"/>
      <c r="T8" s="805"/>
      <c r="U8" s="805"/>
      <c r="V8" s="805">
        <v>1</v>
      </c>
      <c r="W8" s="805"/>
      <c r="X8" s="805"/>
      <c r="Y8" s="805"/>
      <c r="Z8" s="805"/>
      <c r="AA8" s="805">
        <v>4</v>
      </c>
      <c r="AB8" s="805"/>
      <c r="AC8" s="805"/>
      <c r="AD8" s="805"/>
      <c r="AE8" s="806"/>
      <c r="AF8" s="807">
        <v>4</v>
      </c>
      <c r="AG8" s="808"/>
      <c r="AH8" s="808"/>
      <c r="AI8" s="808"/>
      <c r="AJ8" s="809"/>
      <c r="AK8" s="810" t="s">
        <v>598</v>
      </c>
      <c r="AL8" s="811"/>
      <c r="AM8" s="811"/>
      <c r="AN8" s="811"/>
      <c r="AO8" s="811"/>
      <c r="AP8" s="811" t="s">
        <v>598</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609</v>
      </c>
      <c r="BT8" s="815"/>
      <c r="BU8" s="815"/>
      <c r="BV8" s="815"/>
      <c r="BW8" s="815"/>
      <c r="BX8" s="815"/>
      <c r="BY8" s="815"/>
      <c r="BZ8" s="815"/>
      <c r="CA8" s="815"/>
      <c r="CB8" s="815"/>
      <c r="CC8" s="815"/>
      <c r="CD8" s="815"/>
      <c r="CE8" s="815"/>
      <c r="CF8" s="815"/>
      <c r="CG8" s="816"/>
      <c r="CH8" s="827">
        <v>-17</v>
      </c>
      <c r="CI8" s="828"/>
      <c r="CJ8" s="828"/>
      <c r="CK8" s="828"/>
      <c r="CL8" s="829"/>
      <c r="CM8" s="827">
        <v>176</v>
      </c>
      <c r="CN8" s="828"/>
      <c r="CO8" s="828"/>
      <c r="CP8" s="828"/>
      <c r="CQ8" s="829"/>
      <c r="CR8" s="827">
        <v>161</v>
      </c>
      <c r="CS8" s="828"/>
      <c r="CT8" s="828"/>
      <c r="CU8" s="828"/>
      <c r="CV8" s="829"/>
      <c r="CW8" s="827" t="s">
        <v>608</v>
      </c>
      <c r="CX8" s="828"/>
      <c r="CY8" s="828"/>
      <c r="CZ8" s="828"/>
      <c r="DA8" s="829"/>
      <c r="DB8" s="827" t="s">
        <v>608</v>
      </c>
      <c r="DC8" s="828"/>
      <c r="DD8" s="828"/>
      <c r="DE8" s="828"/>
      <c r="DF8" s="829"/>
      <c r="DG8" s="827" t="s">
        <v>608</v>
      </c>
      <c r="DH8" s="828"/>
      <c r="DI8" s="828"/>
      <c r="DJ8" s="828"/>
      <c r="DK8" s="829"/>
      <c r="DL8" s="827" t="s">
        <v>608</v>
      </c>
      <c r="DM8" s="828"/>
      <c r="DN8" s="828"/>
      <c r="DO8" s="828"/>
      <c r="DP8" s="829"/>
      <c r="DQ8" s="827" t="s">
        <v>608</v>
      </c>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97</v>
      </c>
      <c r="R9" s="805"/>
      <c r="S9" s="805"/>
      <c r="T9" s="805"/>
      <c r="U9" s="805"/>
      <c r="V9" s="805">
        <v>88</v>
      </c>
      <c r="W9" s="805"/>
      <c r="X9" s="805"/>
      <c r="Y9" s="805"/>
      <c r="Z9" s="805"/>
      <c r="AA9" s="805">
        <v>9</v>
      </c>
      <c r="AB9" s="805"/>
      <c r="AC9" s="805"/>
      <c r="AD9" s="805"/>
      <c r="AE9" s="806"/>
      <c r="AF9" s="807">
        <v>9</v>
      </c>
      <c r="AG9" s="808"/>
      <c r="AH9" s="808"/>
      <c r="AI9" s="808"/>
      <c r="AJ9" s="809"/>
      <c r="AK9" s="810">
        <v>5</v>
      </c>
      <c r="AL9" s="811"/>
      <c r="AM9" s="811"/>
      <c r="AN9" s="811"/>
      <c r="AO9" s="811"/>
      <c r="AP9" s="811" t="s">
        <v>598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610</v>
      </c>
      <c r="BT9" s="815"/>
      <c r="BU9" s="815"/>
      <c r="BV9" s="815"/>
      <c r="BW9" s="815"/>
      <c r="BX9" s="815"/>
      <c r="BY9" s="815"/>
      <c r="BZ9" s="815"/>
      <c r="CA9" s="815"/>
      <c r="CB9" s="815"/>
      <c r="CC9" s="815"/>
      <c r="CD9" s="815"/>
      <c r="CE9" s="815"/>
      <c r="CF9" s="815"/>
      <c r="CG9" s="816"/>
      <c r="CH9" s="827">
        <v>1</v>
      </c>
      <c r="CI9" s="828"/>
      <c r="CJ9" s="828"/>
      <c r="CK9" s="828"/>
      <c r="CL9" s="829"/>
      <c r="CM9" s="827">
        <v>31</v>
      </c>
      <c r="CN9" s="828"/>
      <c r="CO9" s="828"/>
      <c r="CP9" s="828"/>
      <c r="CQ9" s="829"/>
      <c r="CR9" s="827">
        <v>24</v>
      </c>
      <c r="CS9" s="828"/>
      <c r="CT9" s="828"/>
      <c r="CU9" s="828"/>
      <c r="CV9" s="829"/>
      <c r="CW9" s="827" t="s">
        <v>608</v>
      </c>
      <c r="CX9" s="828"/>
      <c r="CY9" s="828"/>
      <c r="CZ9" s="828"/>
      <c r="DA9" s="829"/>
      <c r="DB9" s="827" t="s">
        <v>608</v>
      </c>
      <c r="DC9" s="828"/>
      <c r="DD9" s="828"/>
      <c r="DE9" s="828"/>
      <c r="DF9" s="829"/>
      <c r="DG9" s="827" t="s">
        <v>608</v>
      </c>
      <c r="DH9" s="828"/>
      <c r="DI9" s="828"/>
      <c r="DJ9" s="828"/>
      <c r="DK9" s="829"/>
      <c r="DL9" s="827" t="s">
        <v>608</v>
      </c>
      <c r="DM9" s="828"/>
      <c r="DN9" s="828"/>
      <c r="DO9" s="828"/>
      <c r="DP9" s="829"/>
      <c r="DQ9" s="827" t="s">
        <v>608</v>
      </c>
      <c r="DR9" s="828"/>
      <c r="DS9" s="828"/>
      <c r="DT9" s="828"/>
      <c r="DU9" s="829"/>
      <c r="DV9" s="830"/>
      <c r="DW9" s="831"/>
      <c r="DX9" s="831"/>
      <c r="DY9" s="831"/>
      <c r="DZ9" s="832"/>
      <c r="EA9" s="255"/>
    </row>
    <row r="10" spans="1:131" s="256" customFormat="1" ht="26.25" customHeight="1" x14ac:dyDescent="0.15">
      <c r="A10" s="262">
        <v>4</v>
      </c>
      <c r="B10" s="801" t="s">
        <v>393</v>
      </c>
      <c r="C10" s="802"/>
      <c r="D10" s="802"/>
      <c r="E10" s="802"/>
      <c r="F10" s="802"/>
      <c r="G10" s="802"/>
      <c r="H10" s="802"/>
      <c r="I10" s="802"/>
      <c r="J10" s="802"/>
      <c r="K10" s="802"/>
      <c r="L10" s="802"/>
      <c r="M10" s="802"/>
      <c r="N10" s="802"/>
      <c r="O10" s="802"/>
      <c r="P10" s="803"/>
      <c r="Q10" s="804">
        <v>30</v>
      </c>
      <c r="R10" s="805"/>
      <c r="S10" s="805"/>
      <c r="T10" s="805"/>
      <c r="U10" s="805"/>
      <c r="V10" s="805">
        <v>29</v>
      </c>
      <c r="W10" s="805"/>
      <c r="X10" s="805"/>
      <c r="Y10" s="805"/>
      <c r="Z10" s="805"/>
      <c r="AA10" s="805">
        <v>1</v>
      </c>
      <c r="AB10" s="805"/>
      <c r="AC10" s="805"/>
      <c r="AD10" s="805"/>
      <c r="AE10" s="806"/>
      <c r="AF10" s="807">
        <v>1</v>
      </c>
      <c r="AG10" s="808"/>
      <c r="AH10" s="808"/>
      <c r="AI10" s="808"/>
      <c r="AJ10" s="809"/>
      <c r="AK10" s="810" t="s">
        <v>598</v>
      </c>
      <c r="AL10" s="811"/>
      <c r="AM10" s="811"/>
      <c r="AN10" s="811"/>
      <c r="AO10" s="811"/>
      <c r="AP10" s="811" t="s">
        <v>598</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611</v>
      </c>
      <c r="BT10" s="815"/>
      <c r="BU10" s="815"/>
      <c r="BV10" s="815"/>
      <c r="BW10" s="815"/>
      <c r="BX10" s="815"/>
      <c r="BY10" s="815"/>
      <c r="BZ10" s="815"/>
      <c r="CA10" s="815"/>
      <c r="CB10" s="815"/>
      <c r="CC10" s="815"/>
      <c r="CD10" s="815"/>
      <c r="CE10" s="815"/>
      <c r="CF10" s="815"/>
      <c r="CG10" s="816"/>
      <c r="CH10" s="827">
        <v>-3</v>
      </c>
      <c r="CI10" s="828"/>
      <c r="CJ10" s="828"/>
      <c r="CK10" s="828"/>
      <c r="CL10" s="829"/>
      <c r="CM10" s="827">
        <v>56</v>
      </c>
      <c r="CN10" s="828"/>
      <c r="CO10" s="828"/>
      <c r="CP10" s="828"/>
      <c r="CQ10" s="829"/>
      <c r="CR10" s="827">
        <v>20</v>
      </c>
      <c r="CS10" s="828"/>
      <c r="CT10" s="828"/>
      <c r="CU10" s="828"/>
      <c r="CV10" s="829"/>
      <c r="CW10" s="827" t="s">
        <v>608</v>
      </c>
      <c r="CX10" s="828"/>
      <c r="CY10" s="828"/>
      <c r="CZ10" s="828"/>
      <c r="DA10" s="829"/>
      <c r="DB10" s="827" t="s">
        <v>608</v>
      </c>
      <c r="DC10" s="828"/>
      <c r="DD10" s="828"/>
      <c r="DE10" s="828"/>
      <c r="DF10" s="829"/>
      <c r="DG10" s="827" t="s">
        <v>608</v>
      </c>
      <c r="DH10" s="828"/>
      <c r="DI10" s="828"/>
      <c r="DJ10" s="828"/>
      <c r="DK10" s="829"/>
      <c r="DL10" s="827" t="s">
        <v>608</v>
      </c>
      <c r="DM10" s="828"/>
      <c r="DN10" s="828"/>
      <c r="DO10" s="828"/>
      <c r="DP10" s="829"/>
      <c r="DQ10" s="827" t="s">
        <v>608</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21996</v>
      </c>
      <c r="R23" s="840"/>
      <c r="S23" s="840"/>
      <c r="T23" s="840"/>
      <c r="U23" s="840"/>
      <c r="V23" s="840">
        <v>20679</v>
      </c>
      <c r="W23" s="840"/>
      <c r="X23" s="840"/>
      <c r="Y23" s="840"/>
      <c r="Z23" s="840"/>
      <c r="AA23" s="840">
        <v>1317</v>
      </c>
      <c r="AB23" s="840"/>
      <c r="AC23" s="840"/>
      <c r="AD23" s="840"/>
      <c r="AE23" s="841"/>
      <c r="AF23" s="842">
        <v>1050</v>
      </c>
      <c r="AG23" s="840"/>
      <c r="AH23" s="840"/>
      <c r="AI23" s="840"/>
      <c r="AJ23" s="843"/>
      <c r="AK23" s="844"/>
      <c r="AL23" s="845"/>
      <c r="AM23" s="845"/>
      <c r="AN23" s="845"/>
      <c r="AO23" s="845"/>
      <c r="AP23" s="840">
        <v>16234</v>
      </c>
      <c r="AQ23" s="840"/>
      <c r="AR23" s="840"/>
      <c r="AS23" s="840"/>
      <c r="AT23" s="840"/>
      <c r="AU23" s="846"/>
      <c r="AV23" s="846"/>
      <c r="AW23" s="846"/>
      <c r="AX23" s="846"/>
      <c r="AY23" s="847"/>
      <c r="AZ23" s="855" t="s">
        <v>397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8">
        <v>2648</v>
      </c>
      <c r="R28" s="869"/>
      <c r="S28" s="869"/>
      <c r="T28" s="869"/>
      <c r="U28" s="869"/>
      <c r="V28" s="869">
        <v>2586</v>
      </c>
      <c r="W28" s="869"/>
      <c r="X28" s="869"/>
      <c r="Y28" s="869"/>
      <c r="Z28" s="869"/>
      <c r="AA28" s="869">
        <v>62</v>
      </c>
      <c r="AB28" s="869"/>
      <c r="AC28" s="869"/>
      <c r="AD28" s="869"/>
      <c r="AE28" s="870"/>
      <c r="AF28" s="871">
        <v>62</v>
      </c>
      <c r="AG28" s="869"/>
      <c r="AH28" s="869"/>
      <c r="AI28" s="869"/>
      <c r="AJ28" s="872"/>
      <c r="AK28" s="873">
        <v>218</v>
      </c>
      <c r="AL28" s="864"/>
      <c r="AM28" s="864"/>
      <c r="AN28" s="864"/>
      <c r="AO28" s="864"/>
      <c r="AP28" s="864" t="s">
        <v>599</v>
      </c>
      <c r="AQ28" s="864"/>
      <c r="AR28" s="864"/>
      <c r="AS28" s="864"/>
      <c r="AT28" s="864"/>
      <c r="AU28" s="864" t="s">
        <v>599</v>
      </c>
      <c r="AV28" s="864"/>
      <c r="AW28" s="864"/>
      <c r="AX28" s="864"/>
      <c r="AY28" s="864"/>
      <c r="AZ28" s="865" t="s">
        <v>599</v>
      </c>
      <c r="BA28" s="865"/>
      <c r="BB28" s="865"/>
      <c r="BC28" s="865"/>
      <c r="BD28" s="865"/>
      <c r="BE28" s="866" t="s">
        <v>614</v>
      </c>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409</v>
      </c>
      <c r="C29" s="802"/>
      <c r="D29" s="802"/>
      <c r="E29" s="802"/>
      <c r="F29" s="802"/>
      <c r="G29" s="802"/>
      <c r="H29" s="802"/>
      <c r="I29" s="802"/>
      <c r="J29" s="802"/>
      <c r="K29" s="802"/>
      <c r="L29" s="802"/>
      <c r="M29" s="802"/>
      <c r="N29" s="802"/>
      <c r="O29" s="802"/>
      <c r="P29" s="803"/>
      <c r="Q29" s="804">
        <v>234</v>
      </c>
      <c r="R29" s="805"/>
      <c r="S29" s="805"/>
      <c r="T29" s="805"/>
      <c r="U29" s="805"/>
      <c r="V29" s="805">
        <v>229</v>
      </c>
      <c r="W29" s="805"/>
      <c r="X29" s="805"/>
      <c r="Y29" s="805"/>
      <c r="Z29" s="805"/>
      <c r="AA29" s="805">
        <v>5</v>
      </c>
      <c r="AB29" s="805"/>
      <c r="AC29" s="805"/>
      <c r="AD29" s="805"/>
      <c r="AE29" s="806"/>
      <c r="AF29" s="807">
        <v>5</v>
      </c>
      <c r="AG29" s="808"/>
      <c r="AH29" s="808"/>
      <c r="AI29" s="808"/>
      <c r="AJ29" s="809"/>
      <c r="AK29" s="876">
        <v>121</v>
      </c>
      <c r="AL29" s="877"/>
      <c r="AM29" s="877"/>
      <c r="AN29" s="877"/>
      <c r="AO29" s="877"/>
      <c r="AP29" s="877">
        <v>26</v>
      </c>
      <c r="AQ29" s="877"/>
      <c r="AR29" s="877"/>
      <c r="AS29" s="877"/>
      <c r="AT29" s="877"/>
      <c r="AU29" s="877">
        <v>11</v>
      </c>
      <c r="AV29" s="877"/>
      <c r="AW29" s="877"/>
      <c r="AX29" s="877"/>
      <c r="AY29" s="877"/>
      <c r="AZ29" s="878" t="s">
        <v>599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410</v>
      </c>
      <c r="C30" s="802"/>
      <c r="D30" s="802"/>
      <c r="E30" s="802"/>
      <c r="F30" s="802"/>
      <c r="G30" s="802"/>
      <c r="H30" s="802"/>
      <c r="I30" s="802"/>
      <c r="J30" s="802"/>
      <c r="K30" s="802"/>
      <c r="L30" s="802"/>
      <c r="M30" s="802"/>
      <c r="N30" s="802"/>
      <c r="O30" s="802"/>
      <c r="P30" s="803"/>
      <c r="Q30" s="804">
        <v>386</v>
      </c>
      <c r="R30" s="805"/>
      <c r="S30" s="805"/>
      <c r="T30" s="805"/>
      <c r="U30" s="805"/>
      <c r="V30" s="805">
        <v>382</v>
      </c>
      <c r="W30" s="805"/>
      <c r="X30" s="805"/>
      <c r="Y30" s="805"/>
      <c r="Z30" s="805"/>
      <c r="AA30" s="805">
        <v>4</v>
      </c>
      <c r="AB30" s="805"/>
      <c r="AC30" s="805"/>
      <c r="AD30" s="805"/>
      <c r="AE30" s="806"/>
      <c r="AF30" s="807">
        <v>4</v>
      </c>
      <c r="AG30" s="808"/>
      <c r="AH30" s="808"/>
      <c r="AI30" s="808"/>
      <c r="AJ30" s="809"/>
      <c r="AK30" s="876">
        <v>97</v>
      </c>
      <c r="AL30" s="877"/>
      <c r="AM30" s="877"/>
      <c r="AN30" s="877"/>
      <c r="AO30" s="877"/>
      <c r="AP30" s="877" t="s">
        <v>599</v>
      </c>
      <c r="AQ30" s="877"/>
      <c r="AR30" s="877"/>
      <c r="AS30" s="877"/>
      <c r="AT30" s="877"/>
      <c r="AU30" s="877" t="s">
        <v>599</v>
      </c>
      <c r="AV30" s="877"/>
      <c r="AW30" s="877"/>
      <c r="AX30" s="877"/>
      <c r="AY30" s="877"/>
      <c r="AZ30" s="878" t="s">
        <v>599</v>
      </c>
      <c r="BA30" s="878"/>
      <c r="BB30" s="878"/>
      <c r="BC30" s="878"/>
      <c r="BD30" s="878"/>
      <c r="BE30" s="874" t="s">
        <v>615</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411</v>
      </c>
      <c r="C31" s="802"/>
      <c r="D31" s="802"/>
      <c r="E31" s="802"/>
      <c r="F31" s="802"/>
      <c r="G31" s="802"/>
      <c r="H31" s="802"/>
      <c r="I31" s="802"/>
      <c r="J31" s="802"/>
      <c r="K31" s="802"/>
      <c r="L31" s="802"/>
      <c r="M31" s="802"/>
      <c r="N31" s="802"/>
      <c r="O31" s="802"/>
      <c r="P31" s="803"/>
      <c r="Q31" s="804">
        <v>3215</v>
      </c>
      <c r="R31" s="805"/>
      <c r="S31" s="805"/>
      <c r="T31" s="805"/>
      <c r="U31" s="805"/>
      <c r="V31" s="805">
        <v>3154</v>
      </c>
      <c r="W31" s="805"/>
      <c r="X31" s="805"/>
      <c r="Y31" s="805"/>
      <c r="Z31" s="805"/>
      <c r="AA31" s="805">
        <v>61</v>
      </c>
      <c r="AB31" s="805"/>
      <c r="AC31" s="805"/>
      <c r="AD31" s="805"/>
      <c r="AE31" s="806"/>
      <c r="AF31" s="807">
        <v>61</v>
      </c>
      <c r="AG31" s="808"/>
      <c r="AH31" s="808"/>
      <c r="AI31" s="808"/>
      <c r="AJ31" s="809"/>
      <c r="AK31" s="876">
        <v>482</v>
      </c>
      <c r="AL31" s="877"/>
      <c r="AM31" s="877"/>
      <c r="AN31" s="877"/>
      <c r="AO31" s="877"/>
      <c r="AP31" s="877" t="s">
        <v>599</v>
      </c>
      <c r="AQ31" s="877"/>
      <c r="AR31" s="877"/>
      <c r="AS31" s="877"/>
      <c r="AT31" s="877"/>
      <c r="AU31" s="877" t="s">
        <v>599</v>
      </c>
      <c r="AV31" s="877"/>
      <c r="AW31" s="877"/>
      <c r="AX31" s="877"/>
      <c r="AY31" s="877"/>
      <c r="AZ31" s="878" t="s">
        <v>599</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18</v>
      </c>
      <c r="R32" s="805"/>
      <c r="S32" s="805"/>
      <c r="T32" s="805"/>
      <c r="U32" s="805"/>
      <c r="V32" s="805">
        <v>17</v>
      </c>
      <c r="W32" s="805"/>
      <c r="X32" s="805"/>
      <c r="Y32" s="805"/>
      <c r="Z32" s="805"/>
      <c r="AA32" s="805">
        <v>1</v>
      </c>
      <c r="AB32" s="805"/>
      <c r="AC32" s="805"/>
      <c r="AD32" s="805"/>
      <c r="AE32" s="806"/>
      <c r="AF32" s="807">
        <v>1</v>
      </c>
      <c r="AG32" s="808"/>
      <c r="AH32" s="808"/>
      <c r="AI32" s="808"/>
      <c r="AJ32" s="809"/>
      <c r="AK32" s="876">
        <v>5</v>
      </c>
      <c r="AL32" s="877"/>
      <c r="AM32" s="877"/>
      <c r="AN32" s="877"/>
      <c r="AO32" s="877"/>
      <c r="AP32" s="877" t="s">
        <v>599</v>
      </c>
      <c r="AQ32" s="877"/>
      <c r="AR32" s="877"/>
      <c r="AS32" s="877"/>
      <c r="AT32" s="877"/>
      <c r="AU32" s="877" t="s">
        <v>599</v>
      </c>
      <c r="AV32" s="877"/>
      <c r="AW32" s="877"/>
      <c r="AX32" s="877"/>
      <c r="AY32" s="877"/>
      <c r="AZ32" s="878" t="s">
        <v>599</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511</v>
      </c>
      <c r="R33" s="805"/>
      <c r="S33" s="805"/>
      <c r="T33" s="805"/>
      <c r="U33" s="805"/>
      <c r="V33" s="805">
        <v>448</v>
      </c>
      <c r="W33" s="805"/>
      <c r="X33" s="805"/>
      <c r="Y33" s="805"/>
      <c r="Z33" s="805"/>
      <c r="AA33" s="805">
        <v>62</v>
      </c>
      <c r="AB33" s="805"/>
      <c r="AC33" s="805"/>
      <c r="AD33" s="805"/>
      <c r="AE33" s="806"/>
      <c r="AF33" s="807">
        <v>1391</v>
      </c>
      <c r="AG33" s="808"/>
      <c r="AH33" s="808"/>
      <c r="AI33" s="808"/>
      <c r="AJ33" s="809"/>
      <c r="AK33" s="876">
        <v>40</v>
      </c>
      <c r="AL33" s="877"/>
      <c r="AM33" s="877"/>
      <c r="AN33" s="877"/>
      <c r="AO33" s="877"/>
      <c r="AP33" s="877">
        <v>755</v>
      </c>
      <c r="AQ33" s="877"/>
      <c r="AR33" s="877"/>
      <c r="AS33" s="877"/>
      <c r="AT33" s="877"/>
      <c r="AU33" s="877">
        <v>286</v>
      </c>
      <c r="AV33" s="877"/>
      <c r="AW33" s="877"/>
      <c r="AX33" s="877"/>
      <c r="AY33" s="877"/>
      <c r="AZ33" s="878" t="s">
        <v>599</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415</v>
      </c>
      <c r="C34" s="802"/>
      <c r="D34" s="802"/>
      <c r="E34" s="802"/>
      <c r="F34" s="802"/>
      <c r="G34" s="802"/>
      <c r="H34" s="802"/>
      <c r="I34" s="802"/>
      <c r="J34" s="802"/>
      <c r="K34" s="802"/>
      <c r="L34" s="802"/>
      <c r="M34" s="802"/>
      <c r="N34" s="802"/>
      <c r="O34" s="802"/>
      <c r="P34" s="803"/>
      <c r="Q34" s="804">
        <v>1647</v>
      </c>
      <c r="R34" s="805"/>
      <c r="S34" s="805"/>
      <c r="T34" s="805"/>
      <c r="U34" s="805"/>
      <c r="V34" s="805">
        <v>1672</v>
      </c>
      <c r="W34" s="805"/>
      <c r="X34" s="805"/>
      <c r="Y34" s="805"/>
      <c r="Z34" s="805"/>
      <c r="AA34" s="805">
        <v>-24</v>
      </c>
      <c r="AB34" s="805"/>
      <c r="AC34" s="805"/>
      <c r="AD34" s="805"/>
      <c r="AE34" s="806"/>
      <c r="AF34" s="807">
        <v>1551</v>
      </c>
      <c r="AG34" s="808"/>
      <c r="AH34" s="808"/>
      <c r="AI34" s="808"/>
      <c r="AJ34" s="809"/>
      <c r="AK34" s="876">
        <v>283</v>
      </c>
      <c r="AL34" s="877"/>
      <c r="AM34" s="877"/>
      <c r="AN34" s="877"/>
      <c r="AO34" s="877"/>
      <c r="AP34" s="877">
        <v>467</v>
      </c>
      <c r="AQ34" s="877"/>
      <c r="AR34" s="877"/>
      <c r="AS34" s="877"/>
      <c r="AT34" s="877"/>
      <c r="AU34" s="877">
        <v>293</v>
      </c>
      <c r="AV34" s="877"/>
      <c r="AW34" s="877"/>
      <c r="AX34" s="877"/>
      <c r="AY34" s="877"/>
      <c r="AZ34" s="878" t="s">
        <v>599</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416</v>
      </c>
      <c r="C35" s="802"/>
      <c r="D35" s="802"/>
      <c r="E35" s="802"/>
      <c r="F35" s="802"/>
      <c r="G35" s="802"/>
      <c r="H35" s="802"/>
      <c r="I35" s="802"/>
      <c r="J35" s="802"/>
      <c r="K35" s="802"/>
      <c r="L35" s="802"/>
      <c r="M35" s="802"/>
      <c r="N35" s="802"/>
      <c r="O35" s="802"/>
      <c r="P35" s="803"/>
      <c r="Q35" s="804">
        <v>917</v>
      </c>
      <c r="R35" s="805"/>
      <c r="S35" s="805"/>
      <c r="T35" s="805"/>
      <c r="U35" s="805"/>
      <c r="V35" s="805">
        <v>914</v>
      </c>
      <c r="W35" s="805"/>
      <c r="X35" s="805"/>
      <c r="Y35" s="805"/>
      <c r="Z35" s="805"/>
      <c r="AA35" s="805">
        <v>2</v>
      </c>
      <c r="AB35" s="805"/>
      <c r="AC35" s="805"/>
      <c r="AD35" s="805"/>
      <c r="AE35" s="806"/>
      <c r="AF35" s="807">
        <v>2</v>
      </c>
      <c r="AG35" s="808"/>
      <c r="AH35" s="808"/>
      <c r="AI35" s="808"/>
      <c r="AJ35" s="809"/>
      <c r="AK35" s="876">
        <v>535</v>
      </c>
      <c r="AL35" s="877"/>
      <c r="AM35" s="877"/>
      <c r="AN35" s="877"/>
      <c r="AO35" s="877"/>
      <c r="AP35" s="877">
        <v>6296</v>
      </c>
      <c r="AQ35" s="877"/>
      <c r="AR35" s="877"/>
      <c r="AS35" s="877"/>
      <c r="AT35" s="877"/>
      <c r="AU35" s="877">
        <v>5950</v>
      </c>
      <c r="AV35" s="877"/>
      <c r="AW35" s="877"/>
      <c r="AX35" s="877"/>
      <c r="AY35" s="877"/>
      <c r="AZ35" s="878" t="s">
        <v>599</v>
      </c>
      <c r="BA35" s="878"/>
      <c r="BB35" s="878"/>
      <c r="BC35" s="878"/>
      <c r="BD35" s="878"/>
      <c r="BE35" s="874" t="s">
        <v>616</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417</v>
      </c>
      <c r="C36" s="802"/>
      <c r="D36" s="802"/>
      <c r="E36" s="802"/>
      <c r="F36" s="802"/>
      <c r="G36" s="802"/>
      <c r="H36" s="802"/>
      <c r="I36" s="802"/>
      <c r="J36" s="802"/>
      <c r="K36" s="802"/>
      <c r="L36" s="802"/>
      <c r="M36" s="802"/>
      <c r="N36" s="802"/>
      <c r="O36" s="802"/>
      <c r="P36" s="803"/>
      <c r="Q36" s="804">
        <v>174</v>
      </c>
      <c r="R36" s="805"/>
      <c r="S36" s="805"/>
      <c r="T36" s="805"/>
      <c r="U36" s="805"/>
      <c r="V36" s="805">
        <v>172</v>
      </c>
      <c r="W36" s="805"/>
      <c r="X36" s="805"/>
      <c r="Y36" s="805"/>
      <c r="Z36" s="805"/>
      <c r="AA36" s="805">
        <v>2</v>
      </c>
      <c r="AB36" s="805"/>
      <c r="AC36" s="805"/>
      <c r="AD36" s="805"/>
      <c r="AE36" s="806"/>
      <c r="AF36" s="807">
        <v>2</v>
      </c>
      <c r="AG36" s="808"/>
      <c r="AH36" s="808"/>
      <c r="AI36" s="808"/>
      <c r="AJ36" s="809"/>
      <c r="AK36" s="876">
        <v>148</v>
      </c>
      <c r="AL36" s="877"/>
      <c r="AM36" s="877"/>
      <c r="AN36" s="877"/>
      <c r="AO36" s="877"/>
      <c r="AP36" s="877">
        <v>916</v>
      </c>
      <c r="AQ36" s="877"/>
      <c r="AR36" s="877"/>
      <c r="AS36" s="877"/>
      <c r="AT36" s="877"/>
      <c r="AU36" s="877">
        <v>913</v>
      </c>
      <c r="AV36" s="877"/>
      <c r="AW36" s="877"/>
      <c r="AX36" s="877"/>
      <c r="AY36" s="877"/>
      <c r="AZ36" s="878" t="s">
        <v>599</v>
      </c>
      <c r="BA36" s="878"/>
      <c r="BB36" s="878"/>
      <c r="BC36" s="878"/>
      <c r="BD36" s="878"/>
      <c r="BE36" s="874" t="s">
        <v>617</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418</v>
      </c>
      <c r="C37" s="802"/>
      <c r="D37" s="802"/>
      <c r="E37" s="802"/>
      <c r="F37" s="802"/>
      <c r="G37" s="802"/>
      <c r="H37" s="802"/>
      <c r="I37" s="802"/>
      <c r="J37" s="802"/>
      <c r="K37" s="802"/>
      <c r="L37" s="802"/>
      <c r="M37" s="802"/>
      <c r="N37" s="802"/>
      <c r="O37" s="802"/>
      <c r="P37" s="803"/>
      <c r="Q37" s="804">
        <v>316</v>
      </c>
      <c r="R37" s="805"/>
      <c r="S37" s="805"/>
      <c r="T37" s="805"/>
      <c r="U37" s="805"/>
      <c r="V37" s="805">
        <v>310</v>
      </c>
      <c r="W37" s="805"/>
      <c r="X37" s="805"/>
      <c r="Y37" s="805"/>
      <c r="Z37" s="805"/>
      <c r="AA37" s="805">
        <v>5</v>
      </c>
      <c r="AB37" s="805"/>
      <c r="AC37" s="805"/>
      <c r="AD37" s="805"/>
      <c r="AE37" s="806"/>
      <c r="AF37" s="807">
        <v>5</v>
      </c>
      <c r="AG37" s="808"/>
      <c r="AH37" s="808"/>
      <c r="AI37" s="808"/>
      <c r="AJ37" s="809"/>
      <c r="AK37" s="876">
        <v>251</v>
      </c>
      <c r="AL37" s="877"/>
      <c r="AM37" s="877"/>
      <c r="AN37" s="877"/>
      <c r="AO37" s="877"/>
      <c r="AP37" s="877">
        <v>1127</v>
      </c>
      <c r="AQ37" s="877"/>
      <c r="AR37" s="877"/>
      <c r="AS37" s="877"/>
      <c r="AT37" s="877"/>
      <c r="AU37" s="877">
        <v>1126</v>
      </c>
      <c r="AV37" s="877"/>
      <c r="AW37" s="877"/>
      <c r="AX37" s="877"/>
      <c r="AY37" s="877"/>
      <c r="AZ37" s="878" t="s">
        <v>599</v>
      </c>
      <c r="BA37" s="878"/>
      <c r="BB37" s="878"/>
      <c r="BC37" s="878"/>
      <c r="BD37" s="878"/>
      <c r="BE37" s="874" t="s">
        <v>618</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420</v>
      </c>
      <c r="C38" s="802"/>
      <c r="D38" s="802"/>
      <c r="E38" s="802"/>
      <c r="F38" s="802"/>
      <c r="G38" s="802"/>
      <c r="H38" s="802"/>
      <c r="I38" s="802"/>
      <c r="J38" s="802"/>
      <c r="K38" s="802"/>
      <c r="L38" s="802"/>
      <c r="M38" s="802"/>
      <c r="N38" s="802"/>
      <c r="O38" s="802"/>
      <c r="P38" s="803"/>
      <c r="Q38" s="804">
        <v>14</v>
      </c>
      <c r="R38" s="805"/>
      <c r="S38" s="805"/>
      <c r="T38" s="805"/>
      <c r="U38" s="805"/>
      <c r="V38" s="805">
        <v>13</v>
      </c>
      <c r="W38" s="805"/>
      <c r="X38" s="805"/>
      <c r="Y38" s="805"/>
      <c r="Z38" s="805"/>
      <c r="AA38" s="805">
        <v>1</v>
      </c>
      <c r="AB38" s="805"/>
      <c r="AC38" s="805"/>
      <c r="AD38" s="805"/>
      <c r="AE38" s="806"/>
      <c r="AF38" s="807">
        <v>1</v>
      </c>
      <c r="AG38" s="808"/>
      <c r="AH38" s="808"/>
      <c r="AI38" s="808"/>
      <c r="AJ38" s="809"/>
      <c r="AK38" s="876">
        <v>7</v>
      </c>
      <c r="AL38" s="877"/>
      <c r="AM38" s="877"/>
      <c r="AN38" s="877"/>
      <c r="AO38" s="877"/>
      <c r="AP38" s="877">
        <v>43</v>
      </c>
      <c r="AQ38" s="877"/>
      <c r="AR38" s="877"/>
      <c r="AS38" s="877"/>
      <c r="AT38" s="877"/>
      <c r="AU38" s="877">
        <v>43</v>
      </c>
      <c r="AV38" s="877"/>
      <c r="AW38" s="877"/>
      <c r="AX38" s="877"/>
      <c r="AY38" s="877"/>
      <c r="AZ38" s="878" t="s">
        <v>599</v>
      </c>
      <c r="BA38" s="878"/>
      <c r="BB38" s="878"/>
      <c r="BC38" s="878"/>
      <c r="BD38" s="878"/>
      <c r="BE38" s="874" t="s">
        <v>419</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t="s">
        <v>421</v>
      </c>
      <c r="C39" s="802"/>
      <c r="D39" s="802"/>
      <c r="E39" s="802"/>
      <c r="F39" s="802"/>
      <c r="G39" s="802"/>
      <c r="H39" s="802"/>
      <c r="I39" s="802"/>
      <c r="J39" s="802"/>
      <c r="K39" s="802"/>
      <c r="L39" s="802"/>
      <c r="M39" s="802"/>
      <c r="N39" s="802"/>
      <c r="O39" s="802"/>
      <c r="P39" s="803"/>
      <c r="Q39" s="804">
        <v>154</v>
      </c>
      <c r="R39" s="805"/>
      <c r="S39" s="805"/>
      <c r="T39" s="805"/>
      <c r="U39" s="805"/>
      <c r="V39" s="805">
        <v>154</v>
      </c>
      <c r="W39" s="805"/>
      <c r="X39" s="805"/>
      <c r="Y39" s="805"/>
      <c r="Z39" s="805"/>
      <c r="AA39" s="805" t="s">
        <v>599</v>
      </c>
      <c r="AB39" s="805"/>
      <c r="AC39" s="805"/>
      <c r="AD39" s="805"/>
      <c r="AE39" s="806"/>
      <c r="AF39" s="807">
        <v>0</v>
      </c>
      <c r="AG39" s="808"/>
      <c r="AH39" s="808"/>
      <c r="AI39" s="808"/>
      <c r="AJ39" s="809"/>
      <c r="AK39" s="876">
        <v>113</v>
      </c>
      <c r="AL39" s="877"/>
      <c r="AM39" s="877"/>
      <c r="AN39" s="877"/>
      <c r="AO39" s="877"/>
      <c r="AP39" s="877" t="s">
        <v>599</v>
      </c>
      <c r="AQ39" s="877"/>
      <c r="AR39" s="877"/>
      <c r="AS39" s="877"/>
      <c r="AT39" s="877"/>
      <c r="AU39" s="877">
        <v>0</v>
      </c>
      <c r="AV39" s="877"/>
      <c r="AW39" s="877"/>
      <c r="AX39" s="877"/>
      <c r="AY39" s="877"/>
      <c r="AZ39" s="878" t="s">
        <v>599</v>
      </c>
      <c r="BA39" s="878"/>
      <c r="BB39" s="878"/>
      <c r="BC39" s="878"/>
      <c r="BD39" s="878"/>
      <c r="BE39" s="874" t="s">
        <v>419</v>
      </c>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423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3086</v>
      </c>
      <c r="AG63" s="888"/>
      <c r="AH63" s="888"/>
      <c r="AI63" s="888"/>
      <c r="AJ63" s="889"/>
      <c r="AK63" s="890"/>
      <c r="AL63" s="885"/>
      <c r="AM63" s="885"/>
      <c r="AN63" s="885"/>
      <c r="AO63" s="885"/>
      <c r="AP63" s="888">
        <v>9630</v>
      </c>
      <c r="AQ63" s="888"/>
      <c r="AR63" s="888"/>
      <c r="AS63" s="888"/>
      <c r="AT63" s="888"/>
      <c r="AU63" s="888">
        <v>8622</v>
      </c>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425</v>
      </c>
      <c r="B66" s="787"/>
      <c r="C66" s="787"/>
      <c r="D66" s="787"/>
      <c r="E66" s="787"/>
      <c r="F66" s="787"/>
      <c r="G66" s="787"/>
      <c r="H66" s="787"/>
      <c r="I66" s="787"/>
      <c r="J66" s="787"/>
      <c r="K66" s="787"/>
      <c r="L66" s="787"/>
      <c r="M66" s="787"/>
      <c r="N66" s="787"/>
      <c r="O66" s="787"/>
      <c r="P66" s="788"/>
      <c r="Q66" s="763" t="s">
        <v>426</v>
      </c>
      <c r="R66" s="764"/>
      <c r="S66" s="764"/>
      <c r="T66" s="764"/>
      <c r="U66" s="765"/>
      <c r="V66" s="763" t="s">
        <v>427</v>
      </c>
      <c r="W66" s="764"/>
      <c r="X66" s="764"/>
      <c r="Y66" s="764"/>
      <c r="Z66" s="765"/>
      <c r="AA66" s="763" t="s">
        <v>428</v>
      </c>
      <c r="AB66" s="764"/>
      <c r="AC66" s="764"/>
      <c r="AD66" s="764"/>
      <c r="AE66" s="765"/>
      <c r="AF66" s="898" t="s">
        <v>403</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600</v>
      </c>
      <c r="C68" s="916"/>
      <c r="D68" s="916"/>
      <c r="E68" s="916"/>
      <c r="F68" s="916"/>
      <c r="G68" s="916"/>
      <c r="H68" s="916"/>
      <c r="I68" s="916"/>
      <c r="J68" s="916"/>
      <c r="K68" s="916"/>
      <c r="L68" s="916"/>
      <c r="M68" s="916"/>
      <c r="N68" s="916"/>
      <c r="O68" s="916"/>
      <c r="P68" s="917"/>
      <c r="Q68" s="918">
        <v>10088</v>
      </c>
      <c r="R68" s="912"/>
      <c r="S68" s="912"/>
      <c r="T68" s="912"/>
      <c r="U68" s="912"/>
      <c r="V68" s="912">
        <v>10036</v>
      </c>
      <c r="W68" s="912"/>
      <c r="X68" s="912"/>
      <c r="Y68" s="912"/>
      <c r="Z68" s="912"/>
      <c r="AA68" s="912">
        <v>51</v>
      </c>
      <c r="AB68" s="912"/>
      <c r="AC68" s="912"/>
      <c r="AD68" s="912"/>
      <c r="AE68" s="912"/>
      <c r="AF68" s="912">
        <v>51</v>
      </c>
      <c r="AG68" s="912"/>
      <c r="AH68" s="912"/>
      <c r="AI68" s="912"/>
      <c r="AJ68" s="912"/>
      <c r="AK68" s="912" t="s">
        <v>599</v>
      </c>
      <c r="AL68" s="912"/>
      <c r="AM68" s="912"/>
      <c r="AN68" s="912"/>
      <c r="AO68" s="912"/>
      <c r="AP68" s="912" t="s">
        <v>599</v>
      </c>
      <c r="AQ68" s="912"/>
      <c r="AR68" s="912"/>
      <c r="AS68" s="912"/>
      <c r="AT68" s="912"/>
      <c r="AU68" s="912" t="s">
        <v>599</v>
      </c>
      <c r="AV68" s="912"/>
      <c r="AW68" s="912"/>
      <c r="AX68" s="912"/>
      <c r="AY68" s="912"/>
      <c r="AZ68" s="913" t="s">
        <v>619</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601</v>
      </c>
      <c r="C69" s="920"/>
      <c r="D69" s="920"/>
      <c r="E69" s="920"/>
      <c r="F69" s="920"/>
      <c r="G69" s="920"/>
      <c r="H69" s="920"/>
      <c r="I69" s="920"/>
      <c r="J69" s="920"/>
      <c r="K69" s="920"/>
      <c r="L69" s="920"/>
      <c r="M69" s="920"/>
      <c r="N69" s="920"/>
      <c r="O69" s="920"/>
      <c r="P69" s="921"/>
      <c r="Q69" s="922">
        <v>72</v>
      </c>
      <c r="R69" s="877"/>
      <c r="S69" s="877"/>
      <c r="T69" s="877"/>
      <c r="U69" s="877"/>
      <c r="V69" s="877">
        <v>69</v>
      </c>
      <c r="W69" s="877"/>
      <c r="X69" s="877"/>
      <c r="Y69" s="877"/>
      <c r="Z69" s="877"/>
      <c r="AA69" s="877">
        <v>3</v>
      </c>
      <c r="AB69" s="877"/>
      <c r="AC69" s="877"/>
      <c r="AD69" s="877"/>
      <c r="AE69" s="877"/>
      <c r="AF69" s="877">
        <v>3</v>
      </c>
      <c r="AG69" s="877"/>
      <c r="AH69" s="877"/>
      <c r="AI69" s="877"/>
      <c r="AJ69" s="877"/>
      <c r="AK69" s="877" t="s">
        <v>599</v>
      </c>
      <c r="AL69" s="877"/>
      <c r="AM69" s="877"/>
      <c r="AN69" s="877"/>
      <c r="AO69" s="877"/>
      <c r="AP69" s="877" t="s">
        <v>599</v>
      </c>
      <c r="AQ69" s="877"/>
      <c r="AR69" s="877"/>
      <c r="AS69" s="877"/>
      <c r="AT69" s="877"/>
      <c r="AU69" s="877" t="s">
        <v>599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602</v>
      </c>
      <c r="C70" s="920"/>
      <c r="D70" s="920"/>
      <c r="E70" s="920"/>
      <c r="F70" s="920"/>
      <c r="G70" s="920"/>
      <c r="H70" s="920"/>
      <c r="I70" s="920"/>
      <c r="J70" s="920"/>
      <c r="K70" s="920"/>
      <c r="L70" s="920"/>
      <c r="M70" s="920"/>
      <c r="N70" s="920"/>
      <c r="O70" s="920"/>
      <c r="P70" s="921"/>
      <c r="Q70" s="922">
        <v>527</v>
      </c>
      <c r="R70" s="877"/>
      <c r="S70" s="877"/>
      <c r="T70" s="877"/>
      <c r="U70" s="877"/>
      <c r="V70" s="877">
        <v>79</v>
      </c>
      <c r="W70" s="877"/>
      <c r="X70" s="877"/>
      <c r="Y70" s="877"/>
      <c r="Z70" s="877"/>
      <c r="AA70" s="877">
        <v>448</v>
      </c>
      <c r="AB70" s="877"/>
      <c r="AC70" s="877"/>
      <c r="AD70" s="877"/>
      <c r="AE70" s="877"/>
      <c r="AF70" s="877">
        <v>448</v>
      </c>
      <c r="AG70" s="877"/>
      <c r="AH70" s="877"/>
      <c r="AI70" s="877"/>
      <c r="AJ70" s="877"/>
      <c r="AK70" s="877" t="s">
        <v>599</v>
      </c>
      <c r="AL70" s="877"/>
      <c r="AM70" s="877"/>
      <c r="AN70" s="877"/>
      <c r="AO70" s="877"/>
      <c r="AP70" s="877" t="s">
        <v>599</v>
      </c>
      <c r="AQ70" s="877"/>
      <c r="AR70" s="877"/>
      <c r="AS70" s="877"/>
      <c r="AT70" s="877"/>
      <c r="AU70" s="877" t="s">
        <v>599</v>
      </c>
      <c r="AV70" s="877"/>
      <c r="AW70" s="877"/>
      <c r="AX70" s="877"/>
      <c r="AY70" s="877"/>
      <c r="AZ70" s="874" t="s">
        <v>414</v>
      </c>
      <c r="BA70" s="874"/>
      <c r="BB70" s="874"/>
      <c r="BC70" s="874"/>
      <c r="BD70" s="87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605</v>
      </c>
      <c r="C71" s="920"/>
      <c r="D71" s="920"/>
      <c r="E71" s="920"/>
      <c r="F71" s="920"/>
      <c r="G71" s="920"/>
      <c r="H71" s="920"/>
      <c r="I71" s="920"/>
      <c r="J71" s="920"/>
      <c r="K71" s="920"/>
      <c r="L71" s="920"/>
      <c r="M71" s="920"/>
      <c r="N71" s="920"/>
      <c r="O71" s="920"/>
      <c r="P71" s="921"/>
      <c r="Q71" s="922">
        <v>295</v>
      </c>
      <c r="R71" s="877"/>
      <c r="S71" s="877"/>
      <c r="T71" s="877"/>
      <c r="U71" s="877"/>
      <c r="V71" s="877">
        <v>294</v>
      </c>
      <c r="W71" s="877"/>
      <c r="X71" s="877"/>
      <c r="Y71" s="877"/>
      <c r="Z71" s="877"/>
      <c r="AA71" s="877">
        <v>0</v>
      </c>
      <c r="AB71" s="877"/>
      <c r="AC71" s="877"/>
      <c r="AD71" s="877"/>
      <c r="AE71" s="877"/>
      <c r="AF71" s="877">
        <v>0</v>
      </c>
      <c r="AG71" s="877"/>
      <c r="AH71" s="877"/>
      <c r="AI71" s="877"/>
      <c r="AJ71" s="877"/>
      <c r="AK71" s="877" t="s">
        <v>599</v>
      </c>
      <c r="AL71" s="877"/>
      <c r="AM71" s="877"/>
      <c r="AN71" s="877"/>
      <c r="AO71" s="877"/>
      <c r="AP71" s="877">
        <v>79</v>
      </c>
      <c r="AQ71" s="877"/>
      <c r="AR71" s="877"/>
      <c r="AS71" s="877"/>
      <c r="AT71" s="877"/>
      <c r="AU71" s="877">
        <v>51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603</v>
      </c>
      <c r="C72" s="920"/>
      <c r="D72" s="920"/>
      <c r="E72" s="920"/>
      <c r="F72" s="920"/>
      <c r="G72" s="920"/>
      <c r="H72" s="920"/>
      <c r="I72" s="920"/>
      <c r="J72" s="920"/>
      <c r="K72" s="920"/>
      <c r="L72" s="920"/>
      <c r="M72" s="920"/>
      <c r="N72" s="920"/>
      <c r="O72" s="920"/>
      <c r="P72" s="921"/>
      <c r="Q72" s="922">
        <v>271</v>
      </c>
      <c r="R72" s="877"/>
      <c r="S72" s="877"/>
      <c r="T72" s="877"/>
      <c r="U72" s="877"/>
      <c r="V72" s="877">
        <v>235</v>
      </c>
      <c r="W72" s="877"/>
      <c r="X72" s="877"/>
      <c r="Y72" s="877"/>
      <c r="Z72" s="877"/>
      <c r="AA72" s="877">
        <v>37</v>
      </c>
      <c r="AB72" s="877"/>
      <c r="AC72" s="877"/>
      <c r="AD72" s="877"/>
      <c r="AE72" s="877"/>
      <c r="AF72" s="877">
        <v>37</v>
      </c>
      <c r="AG72" s="877"/>
      <c r="AH72" s="877"/>
      <c r="AI72" s="877"/>
      <c r="AJ72" s="877"/>
      <c r="AK72" s="877" t="s">
        <v>599</v>
      </c>
      <c r="AL72" s="877"/>
      <c r="AM72" s="877"/>
      <c r="AN72" s="877"/>
      <c r="AO72" s="877"/>
      <c r="AP72" s="877" t="s">
        <v>599</v>
      </c>
      <c r="AQ72" s="877"/>
      <c r="AR72" s="877"/>
      <c r="AS72" s="877"/>
      <c r="AT72" s="877"/>
      <c r="AU72" s="877" t="s">
        <v>599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604</v>
      </c>
      <c r="C73" s="920"/>
      <c r="D73" s="920"/>
      <c r="E73" s="920"/>
      <c r="F73" s="920"/>
      <c r="G73" s="920"/>
      <c r="H73" s="920"/>
      <c r="I73" s="920"/>
      <c r="J73" s="920"/>
      <c r="K73" s="920"/>
      <c r="L73" s="920"/>
      <c r="M73" s="920"/>
      <c r="N73" s="920"/>
      <c r="O73" s="920"/>
      <c r="P73" s="921"/>
      <c r="Q73" s="922">
        <v>261265</v>
      </c>
      <c r="R73" s="877"/>
      <c r="S73" s="877"/>
      <c r="T73" s="877"/>
      <c r="U73" s="877"/>
      <c r="V73" s="877">
        <v>253642</v>
      </c>
      <c r="W73" s="877"/>
      <c r="X73" s="877"/>
      <c r="Y73" s="877"/>
      <c r="Z73" s="877"/>
      <c r="AA73" s="877">
        <v>7623</v>
      </c>
      <c r="AB73" s="877"/>
      <c r="AC73" s="877"/>
      <c r="AD73" s="877"/>
      <c r="AE73" s="877"/>
      <c r="AF73" s="877">
        <v>7623</v>
      </c>
      <c r="AG73" s="877"/>
      <c r="AH73" s="877"/>
      <c r="AI73" s="877"/>
      <c r="AJ73" s="877"/>
      <c r="AK73" s="877" t="s">
        <v>599</v>
      </c>
      <c r="AL73" s="877"/>
      <c r="AM73" s="877"/>
      <c r="AN73" s="877"/>
      <c r="AO73" s="877"/>
      <c r="AP73" s="877" t="s">
        <v>599</v>
      </c>
      <c r="AQ73" s="877"/>
      <c r="AR73" s="877"/>
      <c r="AS73" s="877"/>
      <c r="AT73" s="877"/>
      <c r="AU73" s="877" t="s">
        <v>599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432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8162</v>
      </c>
      <c r="AG88" s="888"/>
      <c r="AH88" s="888"/>
      <c r="AI88" s="888"/>
      <c r="AJ88" s="888"/>
      <c r="AK88" s="885"/>
      <c r="AL88" s="885"/>
      <c r="AM88" s="885"/>
      <c r="AN88" s="885"/>
      <c r="AO88" s="885"/>
      <c r="AP88" s="888">
        <v>79</v>
      </c>
      <c r="AQ88" s="888"/>
      <c r="AR88" s="888"/>
      <c r="AS88" s="888"/>
      <c r="AT88" s="888"/>
      <c r="AU88" s="888">
        <v>51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216</v>
      </c>
      <c r="CS102" s="896"/>
      <c r="CT102" s="896"/>
      <c r="CU102" s="896"/>
      <c r="CV102" s="939"/>
      <c r="CW102" s="938" t="s">
        <v>608</v>
      </c>
      <c r="CX102" s="896"/>
      <c r="CY102" s="896"/>
      <c r="CZ102" s="896"/>
      <c r="DA102" s="939"/>
      <c r="DB102" s="938" t="s">
        <v>608</v>
      </c>
      <c r="DC102" s="896"/>
      <c r="DD102" s="896"/>
      <c r="DE102" s="896"/>
      <c r="DF102" s="939"/>
      <c r="DG102" s="938" t="s">
        <v>608</v>
      </c>
      <c r="DH102" s="896"/>
      <c r="DI102" s="896"/>
      <c r="DJ102" s="896"/>
      <c r="DK102" s="939"/>
      <c r="DL102" s="938" t="s">
        <v>608</v>
      </c>
      <c r="DM102" s="896"/>
      <c r="DN102" s="896"/>
      <c r="DO102" s="896"/>
      <c r="DP102" s="939"/>
      <c r="DQ102" s="938" t="s">
        <v>608</v>
      </c>
      <c r="DR102" s="896"/>
      <c r="DS102" s="896"/>
      <c r="DT102" s="896"/>
      <c r="DU102" s="939"/>
      <c r="DV102" s="962" t="s">
        <v>608</v>
      </c>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441</v>
      </c>
      <c r="AB109" s="941"/>
      <c r="AC109" s="941"/>
      <c r="AD109" s="941"/>
      <c r="AE109" s="942"/>
      <c r="AF109" s="940" t="s">
        <v>310</v>
      </c>
      <c r="AG109" s="941"/>
      <c r="AH109" s="941"/>
      <c r="AI109" s="941"/>
      <c r="AJ109" s="942"/>
      <c r="AK109" s="940" t="s">
        <v>309</v>
      </c>
      <c r="AL109" s="941"/>
      <c r="AM109" s="941"/>
      <c r="AN109" s="941"/>
      <c r="AO109" s="942"/>
      <c r="AP109" s="940" t="s">
        <v>442</v>
      </c>
      <c r="AQ109" s="941"/>
      <c r="AR109" s="941"/>
      <c r="AS109" s="941"/>
      <c r="AT109" s="943"/>
      <c r="AU109" s="960" t="s">
        <v>440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441</v>
      </c>
      <c r="BR109" s="941"/>
      <c r="BS109" s="941"/>
      <c r="BT109" s="941"/>
      <c r="BU109" s="942"/>
      <c r="BV109" s="940" t="s">
        <v>310</v>
      </c>
      <c r="BW109" s="941"/>
      <c r="BX109" s="941"/>
      <c r="BY109" s="941"/>
      <c r="BZ109" s="942"/>
      <c r="CA109" s="940" t="s">
        <v>309</v>
      </c>
      <c r="CB109" s="941"/>
      <c r="CC109" s="941"/>
      <c r="CD109" s="941"/>
      <c r="CE109" s="942"/>
      <c r="CF109" s="961" t="s">
        <v>442</v>
      </c>
      <c r="CG109" s="961"/>
      <c r="CH109" s="961"/>
      <c r="CI109" s="961"/>
      <c r="CJ109" s="961"/>
      <c r="CK109" s="940" t="s">
        <v>443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441</v>
      </c>
      <c r="DH109" s="941"/>
      <c r="DI109" s="941"/>
      <c r="DJ109" s="941"/>
      <c r="DK109" s="942"/>
      <c r="DL109" s="940" t="s">
        <v>310</v>
      </c>
      <c r="DM109" s="941"/>
      <c r="DN109" s="941"/>
      <c r="DO109" s="941"/>
      <c r="DP109" s="942"/>
      <c r="DQ109" s="940" t="s">
        <v>309</v>
      </c>
      <c r="DR109" s="941"/>
      <c r="DS109" s="941"/>
      <c r="DT109" s="941"/>
      <c r="DU109" s="942"/>
      <c r="DV109" s="940" t="s">
        <v>442</v>
      </c>
      <c r="DW109" s="941"/>
      <c r="DX109" s="941"/>
      <c r="DY109" s="941"/>
      <c r="DZ109" s="943"/>
    </row>
    <row r="110" spans="1:131" s="247" customFormat="1" ht="26.25" customHeight="1" x14ac:dyDescent="0.15">
      <c r="A110" s="944" t="s">
        <v>444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2944374</v>
      </c>
      <c r="AB110" s="948"/>
      <c r="AC110" s="948"/>
      <c r="AD110" s="948"/>
      <c r="AE110" s="949"/>
      <c r="AF110" s="950">
        <v>2866313</v>
      </c>
      <c r="AG110" s="948"/>
      <c r="AH110" s="948"/>
      <c r="AI110" s="948"/>
      <c r="AJ110" s="949"/>
      <c r="AK110" s="950">
        <v>2827984</v>
      </c>
      <c r="AL110" s="948"/>
      <c r="AM110" s="948"/>
      <c r="AN110" s="948"/>
      <c r="AO110" s="949"/>
      <c r="AP110" s="951">
        <v>34.6</v>
      </c>
      <c r="AQ110" s="952"/>
      <c r="AR110" s="952"/>
      <c r="AS110" s="952"/>
      <c r="AT110" s="953"/>
      <c r="AU110" s="954" t="s">
        <v>72</v>
      </c>
      <c r="AV110" s="955"/>
      <c r="AW110" s="955"/>
      <c r="AX110" s="955"/>
      <c r="AY110" s="955"/>
      <c r="AZ110" s="996" t="s">
        <v>445</v>
      </c>
      <c r="BA110" s="945"/>
      <c r="BB110" s="945"/>
      <c r="BC110" s="945"/>
      <c r="BD110" s="945"/>
      <c r="BE110" s="945"/>
      <c r="BF110" s="945"/>
      <c r="BG110" s="945"/>
      <c r="BH110" s="945"/>
      <c r="BI110" s="945"/>
      <c r="BJ110" s="945"/>
      <c r="BK110" s="945"/>
      <c r="BL110" s="945"/>
      <c r="BM110" s="945"/>
      <c r="BN110" s="945"/>
      <c r="BO110" s="945"/>
      <c r="BP110" s="946"/>
      <c r="BQ110" s="982">
        <v>17950825</v>
      </c>
      <c r="BR110" s="983"/>
      <c r="BS110" s="983"/>
      <c r="BT110" s="983"/>
      <c r="BU110" s="983"/>
      <c r="BV110" s="983">
        <v>16683932</v>
      </c>
      <c r="BW110" s="983"/>
      <c r="BX110" s="983"/>
      <c r="BY110" s="983"/>
      <c r="BZ110" s="983"/>
      <c r="CA110" s="983">
        <v>16233528</v>
      </c>
      <c r="CB110" s="983"/>
      <c r="CC110" s="983"/>
      <c r="CD110" s="983"/>
      <c r="CE110" s="983"/>
      <c r="CF110" s="997">
        <v>198.8</v>
      </c>
      <c r="CG110" s="998"/>
      <c r="CH110" s="998"/>
      <c r="CI110" s="998"/>
      <c r="CJ110" s="998"/>
      <c r="CK110" s="999" t="s">
        <v>446</v>
      </c>
      <c r="CL110" s="1000"/>
      <c r="CM110" s="979" t="s">
        <v>447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129</v>
      </c>
      <c r="DH110" s="983"/>
      <c r="DI110" s="983"/>
      <c r="DJ110" s="983"/>
      <c r="DK110" s="983"/>
      <c r="DL110" s="983" t="s">
        <v>448</v>
      </c>
      <c r="DM110" s="983"/>
      <c r="DN110" s="983"/>
      <c r="DO110" s="983"/>
      <c r="DP110" s="983"/>
      <c r="DQ110" s="983" t="s">
        <v>449</v>
      </c>
      <c r="DR110" s="983"/>
      <c r="DS110" s="983"/>
      <c r="DT110" s="983"/>
      <c r="DU110" s="983"/>
      <c r="DV110" s="984" t="s">
        <v>129</v>
      </c>
      <c r="DW110" s="984"/>
      <c r="DX110" s="984"/>
      <c r="DY110" s="984"/>
      <c r="DZ110" s="985"/>
    </row>
    <row r="111" spans="1:131" s="247" customFormat="1" ht="26.25" customHeight="1" x14ac:dyDescent="0.15">
      <c r="A111" s="986" t="s">
        <v>450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451</v>
      </c>
      <c r="AB111" s="990"/>
      <c r="AC111" s="990"/>
      <c r="AD111" s="990"/>
      <c r="AE111" s="991"/>
      <c r="AF111" s="992" t="s">
        <v>129</v>
      </c>
      <c r="AG111" s="990"/>
      <c r="AH111" s="990"/>
      <c r="AI111" s="990"/>
      <c r="AJ111" s="991"/>
      <c r="AK111" s="992" t="s">
        <v>129</v>
      </c>
      <c r="AL111" s="990"/>
      <c r="AM111" s="990"/>
      <c r="AN111" s="990"/>
      <c r="AO111" s="991"/>
      <c r="AP111" s="993" t="s">
        <v>452</v>
      </c>
      <c r="AQ111" s="994"/>
      <c r="AR111" s="994"/>
      <c r="AS111" s="994"/>
      <c r="AT111" s="995"/>
      <c r="AU111" s="956"/>
      <c r="AV111" s="957"/>
      <c r="AW111" s="957"/>
      <c r="AX111" s="957"/>
      <c r="AY111" s="957"/>
      <c r="AZ111" s="1005" t="s">
        <v>453</v>
      </c>
      <c r="BA111" s="1006"/>
      <c r="BB111" s="1006"/>
      <c r="BC111" s="1006"/>
      <c r="BD111" s="1006"/>
      <c r="BE111" s="1006"/>
      <c r="BF111" s="1006"/>
      <c r="BG111" s="1006"/>
      <c r="BH111" s="1006"/>
      <c r="BI111" s="1006"/>
      <c r="BJ111" s="1006"/>
      <c r="BK111" s="1006"/>
      <c r="BL111" s="1006"/>
      <c r="BM111" s="1006"/>
      <c r="BN111" s="1006"/>
      <c r="BO111" s="1006"/>
      <c r="BP111" s="1007"/>
      <c r="BQ111" s="975">
        <v>100733</v>
      </c>
      <c r="BR111" s="976"/>
      <c r="BS111" s="976"/>
      <c r="BT111" s="976"/>
      <c r="BU111" s="976"/>
      <c r="BV111" s="976">
        <v>72187</v>
      </c>
      <c r="BW111" s="976"/>
      <c r="BX111" s="976"/>
      <c r="BY111" s="976"/>
      <c r="BZ111" s="976"/>
      <c r="CA111" s="976">
        <v>50929</v>
      </c>
      <c r="CB111" s="976"/>
      <c r="CC111" s="976"/>
      <c r="CD111" s="976"/>
      <c r="CE111" s="976"/>
      <c r="CF111" s="970">
        <v>0.6</v>
      </c>
      <c r="CG111" s="971"/>
      <c r="CH111" s="971"/>
      <c r="CI111" s="971"/>
      <c r="CJ111" s="971"/>
      <c r="CK111" s="1001"/>
      <c r="CL111" s="1002"/>
      <c r="CM111" s="972" t="s">
        <v>454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448</v>
      </c>
      <c r="DH111" s="976"/>
      <c r="DI111" s="976"/>
      <c r="DJ111" s="976"/>
      <c r="DK111" s="976"/>
      <c r="DL111" s="976" t="s">
        <v>449</v>
      </c>
      <c r="DM111" s="976"/>
      <c r="DN111" s="976"/>
      <c r="DO111" s="976"/>
      <c r="DP111" s="976"/>
      <c r="DQ111" s="976" t="s">
        <v>448</v>
      </c>
      <c r="DR111" s="976"/>
      <c r="DS111" s="976"/>
      <c r="DT111" s="976"/>
      <c r="DU111" s="976"/>
      <c r="DV111" s="977" t="s">
        <v>455</v>
      </c>
      <c r="DW111" s="977"/>
      <c r="DX111" s="977"/>
      <c r="DY111" s="977"/>
      <c r="DZ111" s="978"/>
    </row>
    <row r="112" spans="1:131" s="247" customFormat="1" ht="26.25" customHeight="1" x14ac:dyDescent="0.15">
      <c r="A112" s="1008" t="s">
        <v>456</v>
      </c>
      <c r="B112" s="1009"/>
      <c r="C112" s="1006" t="s">
        <v>457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449</v>
      </c>
      <c r="AG112" s="1015"/>
      <c r="AH112" s="1015"/>
      <c r="AI112" s="1015"/>
      <c r="AJ112" s="1016"/>
      <c r="AK112" s="1017" t="s">
        <v>452</v>
      </c>
      <c r="AL112" s="1015"/>
      <c r="AM112" s="1015"/>
      <c r="AN112" s="1015"/>
      <c r="AO112" s="1016"/>
      <c r="AP112" s="1018" t="s">
        <v>129</v>
      </c>
      <c r="AQ112" s="1019"/>
      <c r="AR112" s="1019"/>
      <c r="AS112" s="1019"/>
      <c r="AT112" s="1020"/>
      <c r="AU112" s="956"/>
      <c r="AV112" s="957"/>
      <c r="AW112" s="957"/>
      <c r="AX112" s="957"/>
      <c r="AY112" s="957"/>
      <c r="AZ112" s="1005" t="s">
        <v>458</v>
      </c>
      <c r="BA112" s="1006"/>
      <c r="BB112" s="1006"/>
      <c r="BC112" s="1006"/>
      <c r="BD112" s="1006"/>
      <c r="BE112" s="1006"/>
      <c r="BF112" s="1006"/>
      <c r="BG112" s="1006"/>
      <c r="BH112" s="1006"/>
      <c r="BI112" s="1006"/>
      <c r="BJ112" s="1006"/>
      <c r="BK112" s="1006"/>
      <c r="BL112" s="1006"/>
      <c r="BM112" s="1006"/>
      <c r="BN112" s="1006"/>
      <c r="BO112" s="1006"/>
      <c r="BP112" s="1007"/>
      <c r="BQ112" s="975">
        <v>9959674</v>
      </c>
      <c r="BR112" s="976"/>
      <c r="BS112" s="976"/>
      <c r="BT112" s="976"/>
      <c r="BU112" s="976"/>
      <c r="BV112" s="976">
        <v>9331983</v>
      </c>
      <c r="BW112" s="976"/>
      <c r="BX112" s="976"/>
      <c r="BY112" s="976"/>
      <c r="BZ112" s="976"/>
      <c r="CA112" s="976">
        <v>8621833</v>
      </c>
      <c r="CB112" s="976"/>
      <c r="CC112" s="976"/>
      <c r="CD112" s="976"/>
      <c r="CE112" s="976"/>
      <c r="CF112" s="970">
        <v>105.6</v>
      </c>
      <c r="CG112" s="971"/>
      <c r="CH112" s="971"/>
      <c r="CI112" s="971"/>
      <c r="CJ112" s="971"/>
      <c r="CK112" s="1001"/>
      <c r="CL112" s="1002"/>
      <c r="CM112" s="972" t="s">
        <v>459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455</v>
      </c>
      <c r="DM112" s="976"/>
      <c r="DN112" s="976"/>
      <c r="DO112" s="976"/>
      <c r="DP112" s="976"/>
      <c r="DQ112" s="976" t="s">
        <v>455</v>
      </c>
      <c r="DR112" s="976"/>
      <c r="DS112" s="976"/>
      <c r="DT112" s="976"/>
      <c r="DU112" s="976"/>
      <c r="DV112" s="977" t="s">
        <v>129</v>
      </c>
      <c r="DW112" s="977"/>
      <c r="DX112" s="977"/>
      <c r="DY112" s="977"/>
      <c r="DZ112" s="978"/>
    </row>
    <row r="113" spans="1:130" s="247" customFormat="1" ht="26.25" customHeight="1" x14ac:dyDescent="0.15">
      <c r="A113" s="1010"/>
      <c r="B113" s="1011"/>
      <c r="C113" s="1006" t="s">
        <v>460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966855</v>
      </c>
      <c r="AB113" s="990"/>
      <c r="AC113" s="990"/>
      <c r="AD113" s="990"/>
      <c r="AE113" s="991"/>
      <c r="AF113" s="992">
        <v>955333</v>
      </c>
      <c r="AG113" s="990"/>
      <c r="AH113" s="990"/>
      <c r="AI113" s="990"/>
      <c r="AJ113" s="991"/>
      <c r="AK113" s="992">
        <v>961535</v>
      </c>
      <c r="AL113" s="990"/>
      <c r="AM113" s="990"/>
      <c r="AN113" s="990"/>
      <c r="AO113" s="991"/>
      <c r="AP113" s="993">
        <v>11.8</v>
      </c>
      <c r="AQ113" s="994"/>
      <c r="AR113" s="994"/>
      <c r="AS113" s="994"/>
      <c r="AT113" s="995"/>
      <c r="AU113" s="956"/>
      <c r="AV113" s="957"/>
      <c r="AW113" s="957"/>
      <c r="AX113" s="957"/>
      <c r="AY113" s="957"/>
      <c r="AZ113" s="1005" t="s">
        <v>461</v>
      </c>
      <c r="BA113" s="1006"/>
      <c r="BB113" s="1006"/>
      <c r="BC113" s="1006"/>
      <c r="BD113" s="1006"/>
      <c r="BE113" s="1006"/>
      <c r="BF113" s="1006"/>
      <c r="BG113" s="1006"/>
      <c r="BH113" s="1006"/>
      <c r="BI113" s="1006"/>
      <c r="BJ113" s="1006"/>
      <c r="BK113" s="1006"/>
      <c r="BL113" s="1006"/>
      <c r="BM113" s="1006"/>
      <c r="BN113" s="1006"/>
      <c r="BO113" s="1006"/>
      <c r="BP113" s="1007"/>
      <c r="BQ113" s="975">
        <v>84681</v>
      </c>
      <c r="BR113" s="976"/>
      <c r="BS113" s="976"/>
      <c r="BT113" s="976"/>
      <c r="BU113" s="976"/>
      <c r="BV113" s="976">
        <v>67976</v>
      </c>
      <c r="BW113" s="976"/>
      <c r="BX113" s="976"/>
      <c r="BY113" s="976"/>
      <c r="BZ113" s="976"/>
      <c r="CA113" s="976">
        <v>51156</v>
      </c>
      <c r="CB113" s="976"/>
      <c r="CC113" s="976"/>
      <c r="CD113" s="976"/>
      <c r="CE113" s="976"/>
      <c r="CF113" s="970">
        <v>0.6</v>
      </c>
      <c r="CG113" s="971"/>
      <c r="CH113" s="971"/>
      <c r="CI113" s="971"/>
      <c r="CJ113" s="971"/>
      <c r="CK113" s="1001"/>
      <c r="CL113" s="1002"/>
      <c r="CM113" s="972" t="s">
        <v>462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451</v>
      </c>
      <c r="DH113" s="1015"/>
      <c r="DI113" s="1015"/>
      <c r="DJ113" s="1015"/>
      <c r="DK113" s="1016"/>
      <c r="DL113" s="1017" t="s">
        <v>129</v>
      </c>
      <c r="DM113" s="1015"/>
      <c r="DN113" s="1015"/>
      <c r="DO113" s="1015"/>
      <c r="DP113" s="1016"/>
      <c r="DQ113" s="1017" t="s">
        <v>455</v>
      </c>
      <c r="DR113" s="1015"/>
      <c r="DS113" s="1015"/>
      <c r="DT113" s="1015"/>
      <c r="DU113" s="1016"/>
      <c r="DV113" s="1018" t="s">
        <v>129</v>
      </c>
      <c r="DW113" s="1019"/>
      <c r="DX113" s="1019"/>
      <c r="DY113" s="1019"/>
      <c r="DZ113" s="1020"/>
    </row>
    <row r="114" spans="1:130" s="247" customFormat="1" ht="26.25" customHeight="1" x14ac:dyDescent="0.15">
      <c r="A114" s="1010"/>
      <c r="B114" s="1011"/>
      <c r="C114" s="1006" t="s">
        <v>463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17261</v>
      </c>
      <c r="AB114" s="1015"/>
      <c r="AC114" s="1015"/>
      <c r="AD114" s="1015"/>
      <c r="AE114" s="1016"/>
      <c r="AF114" s="1017">
        <v>17261</v>
      </c>
      <c r="AG114" s="1015"/>
      <c r="AH114" s="1015"/>
      <c r="AI114" s="1015"/>
      <c r="AJ114" s="1016"/>
      <c r="AK114" s="1017">
        <v>17261</v>
      </c>
      <c r="AL114" s="1015"/>
      <c r="AM114" s="1015"/>
      <c r="AN114" s="1015"/>
      <c r="AO114" s="1016"/>
      <c r="AP114" s="1018">
        <v>0.2</v>
      </c>
      <c r="AQ114" s="1019"/>
      <c r="AR114" s="1019"/>
      <c r="AS114" s="1019"/>
      <c r="AT114" s="1020"/>
      <c r="AU114" s="956"/>
      <c r="AV114" s="957"/>
      <c r="AW114" s="957"/>
      <c r="AX114" s="957"/>
      <c r="AY114" s="957"/>
      <c r="AZ114" s="1005" t="s">
        <v>464</v>
      </c>
      <c r="BA114" s="1006"/>
      <c r="BB114" s="1006"/>
      <c r="BC114" s="1006"/>
      <c r="BD114" s="1006"/>
      <c r="BE114" s="1006"/>
      <c r="BF114" s="1006"/>
      <c r="BG114" s="1006"/>
      <c r="BH114" s="1006"/>
      <c r="BI114" s="1006"/>
      <c r="BJ114" s="1006"/>
      <c r="BK114" s="1006"/>
      <c r="BL114" s="1006"/>
      <c r="BM114" s="1006"/>
      <c r="BN114" s="1006"/>
      <c r="BO114" s="1006"/>
      <c r="BP114" s="1007"/>
      <c r="BQ114" s="975">
        <v>2530114</v>
      </c>
      <c r="BR114" s="976"/>
      <c r="BS114" s="976"/>
      <c r="BT114" s="976"/>
      <c r="BU114" s="976"/>
      <c r="BV114" s="976">
        <v>2531046</v>
      </c>
      <c r="BW114" s="976"/>
      <c r="BX114" s="976"/>
      <c r="BY114" s="976"/>
      <c r="BZ114" s="976"/>
      <c r="CA114" s="976">
        <v>2500940</v>
      </c>
      <c r="CB114" s="976"/>
      <c r="CC114" s="976"/>
      <c r="CD114" s="976"/>
      <c r="CE114" s="976"/>
      <c r="CF114" s="970">
        <v>30.6</v>
      </c>
      <c r="CG114" s="971"/>
      <c r="CH114" s="971"/>
      <c r="CI114" s="971"/>
      <c r="CJ114" s="971"/>
      <c r="CK114" s="1001"/>
      <c r="CL114" s="1002"/>
      <c r="CM114" s="972" t="s">
        <v>465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455</v>
      </c>
      <c r="DH114" s="1015"/>
      <c r="DI114" s="1015"/>
      <c r="DJ114" s="1015"/>
      <c r="DK114" s="1016"/>
      <c r="DL114" s="1017" t="s">
        <v>129</v>
      </c>
      <c r="DM114" s="1015"/>
      <c r="DN114" s="1015"/>
      <c r="DO114" s="1015"/>
      <c r="DP114" s="1016"/>
      <c r="DQ114" s="1017" t="s">
        <v>455</v>
      </c>
      <c r="DR114" s="1015"/>
      <c r="DS114" s="1015"/>
      <c r="DT114" s="1015"/>
      <c r="DU114" s="1016"/>
      <c r="DV114" s="1018" t="s">
        <v>129</v>
      </c>
      <c r="DW114" s="1019"/>
      <c r="DX114" s="1019"/>
      <c r="DY114" s="1019"/>
      <c r="DZ114" s="1020"/>
    </row>
    <row r="115" spans="1:130" s="247" customFormat="1" ht="26.25" customHeight="1" x14ac:dyDescent="0.15">
      <c r="A115" s="1010"/>
      <c r="B115" s="1011"/>
      <c r="C115" s="1006" t="s">
        <v>466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38029</v>
      </c>
      <c r="AB115" s="990"/>
      <c r="AC115" s="990"/>
      <c r="AD115" s="990"/>
      <c r="AE115" s="991"/>
      <c r="AF115" s="992">
        <v>22530</v>
      </c>
      <c r="AG115" s="990"/>
      <c r="AH115" s="990"/>
      <c r="AI115" s="990"/>
      <c r="AJ115" s="991"/>
      <c r="AK115" s="992">
        <v>22530</v>
      </c>
      <c r="AL115" s="990"/>
      <c r="AM115" s="990"/>
      <c r="AN115" s="990"/>
      <c r="AO115" s="991"/>
      <c r="AP115" s="993">
        <v>0.3</v>
      </c>
      <c r="AQ115" s="994"/>
      <c r="AR115" s="994"/>
      <c r="AS115" s="994"/>
      <c r="AT115" s="995"/>
      <c r="AU115" s="956"/>
      <c r="AV115" s="957"/>
      <c r="AW115" s="957"/>
      <c r="AX115" s="957"/>
      <c r="AY115" s="957"/>
      <c r="AZ115" s="1005" t="s">
        <v>467</v>
      </c>
      <c r="BA115" s="1006"/>
      <c r="BB115" s="1006"/>
      <c r="BC115" s="1006"/>
      <c r="BD115" s="1006"/>
      <c r="BE115" s="1006"/>
      <c r="BF115" s="1006"/>
      <c r="BG115" s="1006"/>
      <c r="BH115" s="1006"/>
      <c r="BI115" s="1006"/>
      <c r="BJ115" s="1006"/>
      <c r="BK115" s="1006"/>
      <c r="BL115" s="1006"/>
      <c r="BM115" s="1006"/>
      <c r="BN115" s="1006"/>
      <c r="BO115" s="1006"/>
      <c r="BP115" s="1007"/>
      <c r="BQ115" s="975" t="s">
        <v>455</v>
      </c>
      <c r="BR115" s="976"/>
      <c r="BS115" s="976"/>
      <c r="BT115" s="976"/>
      <c r="BU115" s="976"/>
      <c r="BV115" s="976" t="s">
        <v>129</v>
      </c>
      <c r="BW115" s="976"/>
      <c r="BX115" s="976"/>
      <c r="BY115" s="976"/>
      <c r="BZ115" s="976"/>
      <c r="CA115" s="976" t="s">
        <v>129</v>
      </c>
      <c r="CB115" s="976"/>
      <c r="CC115" s="976"/>
      <c r="CD115" s="976"/>
      <c r="CE115" s="976"/>
      <c r="CF115" s="970" t="s">
        <v>129</v>
      </c>
      <c r="CG115" s="971"/>
      <c r="CH115" s="971"/>
      <c r="CI115" s="971"/>
      <c r="CJ115" s="971"/>
      <c r="CK115" s="1001"/>
      <c r="CL115" s="1002"/>
      <c r="CM115" s="1005" t="s">
        <v>468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448</v>
      </c>
      <c r="DH115" s="1015"/>
      <c r="DI115" s="1015"/>
      <c r="DJ115" s="1015"/>
      <c r="DK115" s="1016"/>
      <c r="DL115" s="1017" t="s">
        <v>129</v>
      </c>
      <c r="DM115" s="1015"/>
      <c r="DN115" s="1015"/>
      <c r="DO115" s="1015"/>
      <c r="DP115" s="1016"/>
      <c r="DQ115" s="1017" t="s">
        <v>448</v>
      </c>
      <c r="DR115" s="1015"/>
      <c r="DS115" s="1015"/>
      <c r="DT115" s="1015"/>
      <c r="DU115" s="1016"/>
      <c r="DV115" s="1018" t="s">
        <v>448</v>
      </c>
      <c r="DW115" s="1019"/>
      <c r="DX115" s="1019"/>
      <c r="DY115" s="1019"/>
      <c r="DZ115" s="1020"/>
    </row>
    <row r="116" spans="1:130" s="247" customFormat="1" ht="26.25" customHeight="1" x14ac:dyDescent="0.15">
      <c r="A116" s="1012"/>
      <c r="B116" s="1013"/>
      <c r="C116" s="1021" t="s">
        <v>469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129</v>
      </c>
      <c r="AB116" s="1015"/>
      <c r="AC116" s="1015"/>
      <c r="AD116" s="1015"/>
      <c r="AE116" s="1016"/>
      <c r="AF116" s="1017" t="s">
        <v>129</v>
      </c>
      <c r="AG116" s="1015"/>
      <c r="AH116" s="1015"/>
      <c r="AI116" s="1015"/>
      <c r="AJ116" s="1016"/>
      <c r="AK116" s="1017" t="s">
        <v>455</v>
      </c>
      <c r="AL116" s="1015"/>
      <c r="AM116" s="1015"/>
      <c r="AN116" s="1015"/>
      <c r="AO116" s="1016"/>
      <c r="AP116" s="1018" t="s">
        <v>448</v>
      </c>
      <c r="AQ116" s="1019"/>
      <c r="AR116" s="1019"/>
      <c r="AS116" s="1019"/>
      <c r="AT116" s="1020"/>
      <c r="AU116" s="956"/>
      <c r="AV116" s="957"/>
      <c r="AW116" s="957"/>
      <c r="AX116" s="957"/>
      <c r="AY116" s="957"/>
      <c r="AZ116" s="1023" t="s">
        <v>470</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451</v>
      </c>
      <c r="CB116" s="976"/>
      <c r="CC116" s="976"/>
      <c r="CD116" s="976"/>
      <c r="CE116" s="976"/>
      <c r="CF116" s="970" t="s">
        <v>129</v>
      </c>
      <c r="CG116" s="971"/>
      <c r="CH116" s="971"/>
      <c r="CI116" s="971"/>
      <c r="CJ116" s="971"/>
      <c r="CK116" s="1001"/>
      <c r="CL116" s="1002"/>
      <c r="CM116" s="972" t="s">
        <v>471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70212</v>
      </c>
      <c r="DH116" s="1015"/>
      <c r="DI116" s="1015"/>
      <c r="DJ116" s="1015"/>
      <c r="DK116" s="1016"/>
      <c r="DL116" s="1017">
        <v>49121</v>
      </c>
      <c r="DM116" s="1015"/>
      <c r="DN116" s="1015"/>
      <c r="DO116" s="1015"/>
      <c r="DP116" s="1016"/>
      <c r="DQ116" s="1017">
        <v>35434</v>
      </c>
      <c r="DR116" s="1015"/>
      <c r="DS116" s="1015"/>
      <c r="DT116" s="1015"/>
      <c r="DU116" s="1016"/>
      <c r="DV116" s="1018">
        <v>0.4</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472</v>
      </c>
      <c r="Z117" s="942"/>
      <c r="AA117" s="1032">
        <v>3966519</v>
      </c>
      <c r="AB117" s="1033"/>
      <c r="AC117" s="1033"/>
      <c r="AD117" s="1033"/>
      <c r="AE117" s="1034"/>
      <c r="AF117" s="1035">
        <v>3861437</v>
      </c>
      <c r="AG117" s="1033"/>
      <c r="AH117" s="1033"/>
      <c r="AI117" s="1033"/>
      <c r="AJ117" s="1034"/>
      <c r="AK117" s="1035">
        <v>3829310</v>
      </c>
      <c r="AL117" s="1033"/>
      <c r="AM117" s="1033"/>
      <c r="AN117" s="1033"/>
      <c r="AO117" s="1034"/>
      <c r="AP117" s="1036"/>
      <c r="AQ117" s="1037"/>
      <c r="AR117" s="1037"/>
      <c r="AS117" s="1037"/>
      <c r="AT117" s="1038"/>
      <c r="AU117" s="956"/>
      <c r="AV117" s="957"/>
      <c r="AW117" s="957"/>
      <c r="AX117" s="957"/>
      <c r="AY117" s="957"/>
      <c r="AZ117" s="1023" t="s">
        <v>473</v>
      </c>
      <c r="BA117" s="1024"/>
      <c r="BB117" s="1024"/>
      <c r="BC117" s="1024"/>
      <c r="BD117" s="1024"/>
      <c r="BE117" s="1024"/>
      <c r="BF117" s="1024"/>
      <c r="BG117" s="1024"/>
      <c r="BH117" s="1024"/>
      <c r="BI117" s="1024"/>
      <c r="BJ117" s="1024"/>
      <c r="BK117" s="1024"/>
      <c r="BL117" s="1024"/>
      <c r="BM117" s="1024"/>
      <c r="BN117" s="1024"/>
      <c r="BO117" s="1024"/>
      <c r="BP117" s="1025"/>
      <c r="BQ117" s="975" t="s">
        <v>448</v>
      </c>
      <c r="BR117" s="976"/>
      <c r="BS117" s="976"/>
      <c r="BT117" s="976"/>
      <c r="BU117" s="976"/>
      <c r="BV117" s="976" t="s">
        <v>129</v>
      </c>
      <c r="BW117" s="976"/>
      <c r="BX117" s="976"/>
      <c r="BY117" s="976"/>
      <c r="BZ117" s="976"/>
      <c r="CA117" s="976" t="s">
        <v>129</v>
      </c>
      <c r="CB117" s="976"/>
      <c r="CC117" s="976"/>
      <c r="CD117" s="976"/>
      <c r="CE117" s="976"/>
      <c r="CF117" s="970" t="s">
        <v>452</v>
      </c>
      <c r="CG117" s="971"/>
      <c r="CH117" s="971"/>
      <c r="CI117" s="971"/>
      <c r="CJ117" s="971"/>
      <c r="CK117" s="1001"/>
      <c r="CL117" s="1002"/>
      <c r="CM117" s="972" t="s">
        <v>474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129</v>
      </c>
      <c r="DR117" s="1015"/>
      <c r="DS117" s="1015"/>
      <c r="DT117" s="1015"/>
      <c r="DU117" s="1016"/>
      <c r="DV117" s="1018" t="s">
        <v>448</v>
      </c>
      <c r="DW117" s="1019"/>
      <c r="DX117" s="1019"/>
      <c r="DY117" s="1019"/>
      <c r="DZ117" s="1020"/>
    </row>
    <row r="118" spans="1:130" s="247" customFormat="1" ht="26.25" customHeight="1" x14ac:dyDescent="0.15">
      <c r="A118" s="960" t="s">
        <v>443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441</v>
      </c>
      <c r="AB118" s="941"/>
      <c r="AC118" s="941"/>
      <c r="AD118" s="941"/>
      <c r="AE118" s="942"/>
      <c r="AF118" s="940" t="s">
        <v>310</v>
      </c>
      <c r="AG118" s="941"/>
      <c r="AH118" s="941"/>
      <c r="AI118" s="941"/>
      <c r="AJ118" s="942"/>
      <c r="AK118" s="940" t="s">
        <v>309</v>
      </c>
      <c r="AL118" s="941"/>
      <c r="AM118" s="941"/>
      <c r="AN118" s="941"/>
      <c r="AO118" s="942"/>
      <c r="AP118" s="1027" t="s">
        <v>442</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452</v>
      </c>
      <c r="CB118" s="1054"/>
      <c r="CC118" s="1054"/>
      <c r="CD118" s="1054"/>
      <c r="CE118" s="1054"/>
      <c r="CF118" s="970" t="s">
        <v>129</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129</v>
      </c>
      <c r="DH118" s="1015"/>
      <c r="DI118" s="1015"/>
      <c r="DJ118" s="1015"/>
      <c r="DK118" s="1016"/>
      <c r="DL118" s="1017" t="s">
        <v>451</v>
      </c>
      <c r="DM118" s="1015"/>
      <c r="DN118" s="1015"/>
      <c r="DO118" s="1015"/>
      <c r="DP118" s="1016"/>
      <c r="DQ118" s="1017" t="s">
        <v>129</v>
      </c>
      <c r="DR118" s="1015"/>
      <c r="DS118" s="1015"/>
      <c r="DT118" s="1015"/>
      <c r="DU118" s="1016"/>
      <c r="DV118" s="1018" t="s">
        <v>449</v>
      </c>
      <c r="DW118" s="1019"/>
      <c r="DX118" s="1019"/>
      <c r="DY118" s="1019"/>
      <c r="DZ118" s="1020"/>
    </row>
    <row r="119" spans="1:130" s="247" customFormat="1" ht="26.25" customHeight="1" x14ac:dyDescent="0.15">
      <c r="A119" s="1114" t="s">
        <v>446</v>
      </c>
      <c r="B119" s="1000"/>
      <c r="C119" s="979" t="s">
        <v>447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452</v>
      </c>
      <c r="AB119" s="948"/>
      <c r="AC119" s="948"/>
      <c r="AD119" s="948"/>
      <c r="AE119" s="949"/>
      <c r="AF119" s="950" t="s">
        <v>129</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477</v>
      </c>
      <c r="BP119" s="1062"/>
      <c r="BQ119" s="1053">
        <v>30626027</v>
      </c>
      <c r="BR119" s="1054"/>
      <c r="BS119" s="1054"/>
      <c r="BT119" s="1054"/>
      <c r="BU119" s="1054"/>
      <c r="BV119" s="1054">
        <v>28687124</v>
      </c>
      <c r="BW119" s="1054"/>
      <c r="BX119" s="1054"/>
      <c r="BY119" s="1054"/>
      <c r="BZ119" s="1054"/>
      <c r="CA119" s="1054">
        <v>27458386</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30521</v>
      </c>
      <c r="DH119" s="1040"/>
      <c r="DI119" s="1040"/>
      <c r="DJ119" s="1040"/>
      <c r="DK119" s="1041"/>
      <c r="DL119" s="1039">
        <v>23066</v>
      </c>
      <c r="DM119" s="1040"/>
      <c r="DN119" s="1040"/>
      <c r="DO119" s="1040"/>
      <c r="DP119" s="1041"/>
      <c r="DQ119" s="1039">
        <v>15495</v>
      </c>
      <c r="DR119" s="1040"/>
      <c r="DS119" s="1040"/>
      <c r="DT119" s="1040"/>
      <c r="DU119" s="1041"/>
      <c r="DV119" s="1042">
        <v>0.2</v>
      </c>
      <c r="DW119" s="1043"/>
      <c r="DX119" s="1043"/>
      <c r="DY119" s="1043"/>
      <c r="DZ119" s="1044"/>
    </row>
    <row r="120" spans="1:130" s="247" customFormat="1" ht="26.25" customHeight="1" x14ac:dyDescent="0.15">
      <c r="A120" s="1115"/>
      <c r="B120" s="1002"/>
      <c r="C120" s="972" t="s">
        <v>454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451</v>
      </c>
      <c r="AB120" s="1015"/>
      <c r="AC120" s="1015"/>
      <c r="AD120" s="1015"/>
      <c r="AE120" s="1016"/>
      <c r="AF120" s="1017" t="s">
        <v>129</v>
      </c>
      <c r="AG120" s="1015"/>
      <c r="AH120" s="1015"/>
      <c r="AI120" s="1015"/>
      <c r="AJ120" s="1016"/>
      <c r="AK120" s="1017" t="s">
        <v>449</v>
      </c>
      <c r="AL120" s="1015"/>
      <c r="AM120" s="1015"/>
      <c r="AN120" s="1015"/>
      <c r="AO120" s="1016"/>
      <c r="AP120" s="1018" t="s">
        <v>129</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13326178</v>
      </c>
      <c r="BR120" s="983"/>
      <c r="BS120" s="983"/>
      <c r="BT120" s="983"/>
      <c r="BU120" s="983"/>
      <c r="BV120" s="983">
        <v>13060959</v>
      </c>
      <c r="BW120" s="983"/>
      <c r="BX120" s="983"/>
      <c r="BY120" s="983"/>
      <c r="BZ120" s="983"/>
      <c r="CA120" s="983">
        <v>13503376</v>
      </c>
      <c r="CB120" s="983"/>
      <c r="CC120" s="983"/>
      <c r="CD120" s="983"/>
      <c r="CE120" s="983"/>
      <c r="CF120" s="997">
        <v>165.3</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6828460</v>
      </c>
      <c r="DH120" s="983"/>
      <c r="DI120" s="983"/>
      <c r="DJ120" s="983"/>
      <c r="DK120" s="983"/>
      <c r="DL120" s="983">
        <v>6376312</v>
      </c>
      <c r="DM120" s="983"/>
      <c r="DN120" s="983"/>
      <c r="DO120" s="983"/>
      <c r="DP120" s="983"/>
      <c r="DQ120" s="983">
        <v>5949930</v>
      </c>
      <c r="DR120" s="983"/>
      <c r="DS120" s="983"/>
      <c r="DT120" s="983"/>
      <c r="DU120" s="983"/>
      <c r="DV120" s="984">
        <v>72.8</v>
      </c>
      <c r="DW120" s="984"/>
      <c r="DX120" s="984"/>
      <c r="DY120" s="984"/>
      <c r="DZ120" s="985"/>
    </row>
    <row r="121" spans="1:130" s="247" customFormat="1" ht="26.25" customHeight="1" x14ac:dyDescent="0.15">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452</v>
      </c>
      <c r="AB121" s="1015"/>
      <c r="AC121" s="1015"/>
      <c r="AD121" s="1015"/>
      <c r="AE121" s="1016"/>
      <c r="AF121" s="1017" t="s">
        <v>451</v>
      </c>
      <c r="AG121" s="1015"/>
      <c r="AH121" s="1015"/>
      <c r="AI121" s="1015"/>
      <c r="AJ121" s="1016"/>
      <c r="AK121" s="1017" t="s">
        <v>129</v>
      </c>
      <c r="AL121" s="1015"/>
      <c r="AM121" s="1015"/>
      <c r="AN121" s="1015"/>
      <c r="AO121" s="1016"/>
      <c r="AP121" s="1018" t="s">
        <v>452</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286009</v>
      </c>
      <c r="BR121" s="976"/>
      <c r="BS121" s="976"/>
      <c r="BT121" s="976"/>
      <c r="BU121" s="976"/>
      <c r="BV121" s="976">
        <v>232565</v>
      </c>
      <c r="BW121" s="976"/>
      <c r="BX121" s="976"/>
      <c r="BY121" s="976"/>
      <c r="BZ121" s="976"/>
      <c r="CA121" s="976">
        <v>195223</v>
      </c>
      <c r="CB121" s="976"/>
      <c r="CC121" s="976"/>
      <c r="CD121" s="976"/>
      <c r="CE121" s="976"/>
      <c r="CF121" s="970">
        <v>2.4</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1380563</v>
      </c>
      <c r="DH121" s="976"/>
      <c r="DI121" s="976"/>
      <c r="DJ121" s="976"/>
      <c r="DK121" s="976"/>
      <c r="DL121" s="976">
        <v>1254273</v>
      </c>
      <c r="DM121" s="976"/>
      <c r="DN121" s="976"/>
      <c r="DO121" s="976"/>
      <c r="DP121" s="976"/>
      <c r="DQ121" s="976">
        <v>1125603</v>
      </c>
      <c r="DR121" s="976"/>
      <c r="DS121" s="976"/>
      <c r="DT121" s="976"/>
      <c r="DU121" s="976"/>
      <c r="DV121" s="977">
        <v>13.8</v>
      </c>
      <c r="DW121" s="977"/>
      <c r="DX121" s="977"/>
      <c r="DY121" s="977"/>
      <c r="DZ121" s="978"/>
    </row>
    <row r="122" spans="1:130" s="247" customFormat="1" ht="26.25" customHeight="1" x14ac:dyDescent="0.15">
      <c r="A122" s="1115"/>
      <c r="B122" s="1002"/>
      <c r="C122" s="972" t="s">
        <v>465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129</v>
      </c>
      <c r="AB122" s="1015"/>
      <c r="AC122" s="1015"/>
      <c r="AD122" s="1015"/>
      <c r="AE122" s="1016"/>
      <c r="AF122" s="1017" t="s">
        <v>129</v>
      </c>
      <c r="AG122" s="1015"/>
      <c r="AH122" s="1015"/>
      <c r="AI122" s="1015"/>
      <c r="AJ122" s="1016"/>
      <c r="AK122" s="1017" t="s">
        <v>452</v>
      </c>
      <c r="AL122" s="1015"/>
      <c r="AM122" s="1015"/>
      <c r="AN122" s="1015"/>
      <c r="AO122" s="1016"/>
      <c r="AP122" s="1018" t="s">
        <v>129</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20763164</v>
      </c>
      <c r="BR122" s="1054"/>
      <c r="BS122" s="1054"/>
      <c r="BT122" s="1054"/>
      <c r="BU122" s="1054"/>
      <c r="BV122" s="1054">
        <v>19915040</v>
      </c>
      <c r="BW122" s="1054"/>
      <c r="BX122" s="1054"/>
      <c r="BY122" s="1054"/>
      <c r="BZ122" s="1054"/>
      <c r="CA122" s="1054">
        <v>19014651</v>
      </c>
      <c r="CB122" s="1054"/>
      <c r="CC122" s="1054"/>
      <c r="CD122" s="1054"/>
      <c r="CE122" s="1054"/>
      <c r="CF122" s="1074">
        <v>232.8</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1073879</v>
      </c>
      <c r="DH122" s="976"/>
      <c r="DI122" s="976"/>
      <c r="DJ122" s="976"/>
      <c r="DK122" s="976"/>
      <c r="DL122" s="976">
        <v>998098</v>
      </c>
      <c r="DM122" s="976"/>
      <c r="DN122" s="976"/>
      <c r="DO122" s="976"/>
      <c r="DP122" s="976"/>
      <c r="DQ122" s="976">
        <v>913418</v>
      </c>
      <c r="DR122" s="976"/>
      <c r="DS122" s="976"/>
      <c r="DT122" s="976"/>
      <c r="DU122" s="976"/>
      <c r="DV122" s="977">
        <v>11.2</v>
      </c>
      <c r="DW122" s="977"/>
      <c r="DX122" s="977"/>
      <c r="DY122" s="977"/>
      <c r="DZ122" s="978"/>
    </row>
    <row r="123" spans="1:130" s="247" customFormat="1" ht="26.25" customHeight="1" x14ac:dyDescent="0.15">
      <c r="A123" s="1115"/>
      <c r="B123" s="1002"/>
      <c r="C123" s="972" t="s">
        <v>471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30101</v>
      </c>
      <c r="AB123" s="1015"/>
      <c r="AC123" s="1015"/>
      <c r="AD123" s="1015"/>
      <c r="AE123" s="1016"/>
      <c r="AF123" s="1017">
        <v>14602</v>
      </c>
      <c r="AG123" s="1015"/>
      <c r="AH123" s="1015"/>
      <c r="AI123" s="1015"/>
      <c r="AJ123" s="1016"/>
      <c r="AK123" s="1017">
        <v>14602</v>
      </c>
      <c r="AL123" s="1015"/>
      <c r="AM123" s="1015"/>
      <c r="AN123" s="1015"/>
      <c r="AO123" s="1016"/>
      <c r="AP123" s="1018">
        <v>0.2</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488</v>
      </c>
      <c r="BP123" s="1062"/>
      <c r="BQ123" s="1121">
        <v>34375351</v>
      </c>
      <c r="BR123" s="1122"/>
      <c r="BS123" s="1122"/>
      <c r="BT123" s="1122"/>
      <c r="BU123" s="1122"/>
      <c r="BV123" s="1122">
        <v>33208564</v>
      </c>
      <c r="BW123" s="1122"/>
      <c r="BX123" s="1122"/>
      <c r="BY123" s="1122"/>
      <c r="BZ123" s="1122"/>
      <c r="CA123" s="1122">
        <v>32713250</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v>379975</v>
      </c>
      <c r="DH123" s="1015"/>
      <c r="DI123" s="1015"/>
      <c r="DJ123" s="1015"/>
      <c r="DK123" s="1016"/>
      <c r="DL123" s="1017">
        <v>333440</v>
      </c>
      <c r="DM123" s="1015"/>
      <c r="DN123" s="1015"/>
      <c r="DO123" s="1015"/>
      <c r="DP123" s="1016"/>
      <c r="DQ123" s="1017">
        <v>293187</v>
      </c>
      <c r="DR123" s="1015"/>
      <c r="DS123" s="1015"/>
      <c r="DT123" s="1015"/>
      <c r="DU123" s="1016"/>
      <c r="DV123" s="1018">
        <v>3.6</v>
      </c>
      <c r="DW123" s="1019"/>
      <c r="DX123" s="1019"/>
      <c r="DY123" s="1019"/>
      <c r="DZ123" s="1020"/>
    </row>
    <row r="124" spans="1:130" s="247" customFormat="1" ht="26.25" customHeight="1" thickBot="1" x14ac:dyDescent="0.2">
      <c r="A124" s="1115"/>
      <c r="B124" s="1002"/>
      <c r="C124" s="972" t="s">
        <v>474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129</v>
      </c>
      <c r="AB124" s="1015"/>
      <c r="AC124" s="1015"/>
      <c r="AD124" s="1015"/>
      <c r="AE124" s="1016"/>
      <c r="AF124" s="1017" t="s">
        <v>129</v>
      </c>
      <c r="AG124" s="1015"/>
      <c r="AH124" s="1015"/>
      <c r="AI124" s="1015"/>
      <c r="AJ124" s="1016"/>
      <c r="AK124" s="1017" t="s">
        <v>129</v>
      </c>
      <c r="AL124" s="1015"/>
      <c r="AM124" s="1015"/>
      <c r="AN124" s="1015"/>
      <c r="AO124" s="1016"/>
      <c r="AP124" s="1018" t="s">
        <v>129</v>
      </c>
      <c r="AQ124" s="1019"/>
      <c r="AR124" s="1019"/>
      <c r="AS124" s="1019"/>
      <c r="AT124" s="1020"/>
      <c r="AU124" s="1117" t="s">
        <v>490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451</v>
      </c>
      <c r="BR124" s="1084"/>
      <c r="BS124" s="1084"/>
      <c r="BT124" s="1084"/>
      <c r="BU124" s="1084"/>
      <c r="BV124" s="1084" t="s">
        <v>129</v>
      </c>
      <c r="BW124" s="1084"/>
      <c r="BX124" s="1084"/>
      <c r="BY124" s="1084"/>
      <c r="BZ124" s="1084"/>
      <c r="CA124" s="1084" t="s">
        <v>129</v>
      </c>
      <c r="CB124" s="1084"/>
      <c r="CC124" s="1084"/>
      <c r="CD124" s="1084"/>
      <c r="CE124" s="1084"/>
      <c r="CF124" s="1085"/>
      <c r="CG124" s="1086"/>
      <c r="CH124" s="1086"/>
      <c r="CI124" s="1086"/>
      <c r="CJ124" s="1087"/>
      <c r="CK124" s="1069"/>
      <c r="CL124" s="1069"/>
      <c r="CM124" s="1069"/>
      <c r="CN124" s="1069"/>
      <c r="CO124" s="1070"/>
      <c r="CP124" s="1076" t="s">
        <v>491</v>
      </c>
      <c r="CQ124" s="1077"/>
      <c r="CR124" s="1077"/>
      <c r="CS124" s="1077"/>
      <c r="CT124" s="1077"/>
      <c r="CU124" s="1077"/>
      <c r="CV124" s="1077"/>
      <c r="CW124" s="1077"/>
      <c r="CX124" s="1077"/>
      <c r="CY124" s="1077"/>
      <c r="CZ124" s="1077"/>
      <c r="DA124" s="1077"/>
      <c r="DB124" s="1077"/>
      <c r="DC124" s="1077"/>
      <c r="DD124" s="1077"/>
      <c r="DE124" s="1077"/>
      <c r="DF124" s="1078"/>
      <c r="DG124" s="1061">
        <v>296797</v>
      </c>
      <c r="DH124" s="1040"/>
      <c r="DI124" s="1040"/>
      <c r="DJ124" s="1040"/>
      <c r="DK124" s="1041"/>
      <c r="DL124" s="1039">
        <v>369860</v>
      </c>
      <c r="DM124" s="1040"/>
      <c r="DN124" s="1040"/>
      <c r="DO124" s="1040"/>
      <c r="DP124" s="1041"/>
      <c r="DQ124" s="1039">
        <v>339695</v>
      </c>
      <c r="DR124" s="1040"/>
      <c r="DS124" s="1040"/>
      <c r="DT124" s="1040"/>
      <c r="DU124" s="1041"/>
      <c r="DV124" s="1042">
        <v>4.2</v>
      </c>
      <c r="DW124" s="1043"/>
      <c r="DX124" s="1043"/>
      <c r="DY124" s="1043"/>
      <c r="DZ124" s="1044"/>
    </row>
    <row r="125" spans="1:130" s="247" customFormat="1" ht="26.25" customHeight="1" x14ac:dyDescent="0.15">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129</v>
      </c>
      <c r="AG125" s="1015"/>
      <c r="AH125" s="1015"/>
      <c r="AI125" s="1015"/>
      <c r="AJ125" s="1016"/>
      <c r="AK125" s="1017" t="s">
        <v>451</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492</v>
      </c>
      <c r="CL125" s="1064"/>
      <c r="CM125" s="1064"/>
      <c r="CN125" s="1064"/>
      <c r="CO125" s="1065"/>
      <c r="CP125" s="996" t="s">
        <v>493</v>
      </c>
      <c r="CQ125" s="945"/>
      <c r="CR125" s="945"/>
      <c r="CS125" s="945"/>
      <c r="CT125" s="945"/>
      <c r="CU125" s="945"/>
      <c r="CV125" s="945"/>
      <c r="CW125" s="945"/>
      <c r="CX125" s="945"/>
      <c r="CY125" s="945"/>
      <c r="CZ125" s="945"/>
      <c r="DA125" s="945"/>
      <c r="DB125" s="945"/>
      <c r="DC125" s="945"/>
      <c r="DD125" s="945"/>
      <c r="DE125" s="945"/>
      <c r="DF125" s="946"/>
      <c r="DG125" s="982" t="s">
        <v>451</v>
      </c>
      <c r="DH125" s="983"/>
      <c r="DI125" s="983"/>
      <c r="DJ125" s="983"/>
      <c r="DK125" s="983"/>
      <c r="DL125" s="983" t="s">
        <v>129</v>
      </c>
      <c r="DM125" s="983"/>
      <c r="DN125" s="983"/>
      <c r="DO125" s="983"/>
      <c r="DP125" s="983"/>
      <c r="DQ125" s="983" t="s">
        <v>129</v>
      </c>
      <c r="DR125" s="983"/>
      <c r="DS125" s="983"/>
      <c r="DT125" s="983"/>
      <c r="DU125" s="983"/>
      <c r="DV125" s="984" t="s">
        <v>451</v>
      </c>
      <c r="DW125" s="984"/>
      <c r="DX125" s="984"/>
      <c r="DY125" s="984"/>
      <c r="DZ125" s="985"/>
    </row>
    <row r="126" spans="1:130" s="247" customFormat="1" ht="26.25" customHeight="1" thickBot="1" x14ac:dyDescent="0.2">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7928</v>
      </c>
      <c r="AB126" s="1015"/>
      <c r="AC126" s="1015"/>
      <c r="AD126" s="1015"/>
      <c r="AE126" s="1016"/>
      <c r="AF126" s="1017">
        <v>7928</v>
      </c>
      <c r="AG126" s="1015"/>
      <c r="AH126" s="1015"/>
      <c r="AI126" s="1015"/>
      <c r="AJ126" s="1016"/>
      <c r="AK126" s="1017">
        <v>7928</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494</v>
      </c>
      <c r="CQ126" s="1006"/>
      <c r="CR126" s="1006"/>
      <c r="CS126" s="1006"/>
      <c r="CT126" s="1006"/>
      <c r="CU126" s="1006"/>
      <c r="CV126" s="1006"/>
      <c r="CW126" s="1006"/>
      <c r="CX126" s="1006"/>
      <c r="CY126" s="1006"/>
      <c r="CZ126" s="1006"/>
      <c r="DA126" s="1006"/>
      <c r="DB126" s="1006"/>
      <c r="DC126" s="1006"/>
      <c r="DD126" s="1006"/>
      <c r="DE126" s="1006"/>
      <c r="DF126" s="1007"/>
      <c r="DG126" s="975" t="s">
        <v>129</v>
      </c>
      <c r="DH126" s="976"/>
      <c r="DI126" s="976"/>
      <c r="DJ126" s="976"/>
      <c r="DK126" s="976"/>
      <c r="DL126" s="976" t="s">
        <v>129</v>
      </c>
      <c r="DM126" s="976"/>
      <c r="DN126" s="976"/>
      <c r="DO126" s="976"/>
      <c r="DP126" s="976"/>
      <c r="DQ126" s="976" t="s">
        <v>449</v>
      </c>
      <c r="DR126" s="976"/>
      <c r="DS126" s="976"/>
      <c r="DT126" s="976"/>
      <c r="DU126" s="976"/>
      <c r="DV126" s="977" t="s">
        <v>129</v>
      </c>
      <c r="DW126" s="977"/>
      <c r="DX126" s="977"/>
      <c r="DY126" s="977"/>
      <c r="DZ126" s="978"/>
    </row>
    <row r="127" spans="1:130" s="247" customFormat="1" ht="26.25" customHeight="1" x14ac:dyDescent="0.15">
      <c r="A127" s="1116"/>
      <c r="B127" s="1004"/>
      <c r="C127" s="1058" t="s">
        <v>495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129</v>
      </c>
      <c r="AB127" s="1015"/>
      <c r="AC127" s="1015"/>
      <c r="AD127" s="1015"/>
      <c r="AE127" s="1016"/>
      <c r="AF127" s="1017" t="s">
        <v>451</v>
      </c>
      <c r="AG127" s="1015"/>
      <c r="AH127" s="1015"/>
      <c r="AI127" s="1015"/>
      <c r="AJ127" s="1016"/>
      <c r="AK127" s="1017" t="s">
        <v>449</v>
      </c>
      <c r="AL127" s="1015"/>
      <c r="AM127" s="1015"/>
      <c r="AN127" s="1015"/>
      <c r="AO127" s="1016"/>
      <c r="AP127" s="1018" t="s">
        <v>129</v>
      </c>
      <c r="AQ127" s="1019"/>
      <c r="AR127" s="1019"/>
      <c r="AS127" s="1019"/>
      <c r="AT127" s="1020"/>
      <c r="AU127" s="283"/>
      <c r="AV127" s="283"/>
      <c r="AW127" s="283"/>
      <c r="AX127" s="1088" t="s">
        <v>496</v>
      </c>
      <c r="AY127" s="1089"/>
      <c r="AZ127" s="1089"/>
      <c r="BA127" s="1089"/>
      <c r="BB127" s="1089"/>
      <c r="BC127" s="1089"/>
      <c r="BD127" s="1089"/>
      <c r="BE127" s="1090"/>
      <c r="BF127" s="1091" t="s">
        <v>497</v>
      </c>
      <c r="BG127" s="1089"/>
      <c r="BH127" s="1089"/>
      <c r="BI127" s="1089"/>
      <c r="BJ127" s="1089"/>
      <c r="BK127" s="1089"/>
      <c r="BL127" s="1090"/>
      <c r="BM127" s="1091" t="s">
        <v>498</v>
      </c>
      <c r="BN127" s="1089"/>
      <c r="BO127" s="1089"/>
      <c r="BP127" s="1089"/>
      <c r="BQ127" s="1089"/>
      <c r="BR127" s="1089"/>
      <c r="BS127" s="1090"/>
      <c r="BT127" s="1091" t="s">
        <v>499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500</v>
      </c>
      <c r="CQ127" s="1006"/>
      <c r="CR127" s="1006"/>
      <c r="CS127" s="1006"/>
      <c r="CT127" s="1006"/>
      <c r="CU127" s="1006"/>
      <c r="CV127" s="1006"/>
      <c r="CW127" s="1006"/>
      <c r="CX127" s="1006"/>
      <c r="CY127" s="1006"/>
      <c r="CZ127" s="1006"/>
      <c r="DA127" s="1006"/>
      <c r="DB127" s="1006"/>
      <c r="DC127" s="1006"/>
      <c r="DD127" s="1006"/>
      <c r="DE127" s="1006"/>
      <c r="DF127" s="1007"/>
      <c r="DG127" s="975" t="s">
        <v>449</v>
      </c>
      <c r="DH127" s="976"/>
      <c r="DI127" s="976"/>
      <c r="DJ127" s="976"/>
      <c r="DK127" s="976"/>
      <c r="DL127" s="976" t="s">
        <v>449</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
      <c r="A128" s="1099" t="s">
        <v>501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502</v>
      </c>
      <c r="X128" s="1101"/>
      <c r="Y128" s="1101"/>
      <c r="Z128" s="1102"/>
      <c r="AA128" s="1103">
        <v>72308</v>
      </c>
      <c r="AB128" s="1104"/>
      <c r="AC128" s="1104"/>
      <c r="AD128" s="1104"/>
      <c r="AE128" s="1105"/>
      <c r="AF128" s="1106">
        <v>62610</v>
      </c>
      <c r="AG128" s="1104"/>
      <c r="AH128" s="1104"/>
      <c r="AI128" s="1104"/>
      <c r="AJ128" s="1105"/>
      <c r="AK128" s="1106">
        <v>45801</v>
      </c>
      <c r="AL128" s="1104"/>
      <c r="AM128" s="1104"/>
      <c r="AN128" s="1104"/>
      <c r="AO128" s="1105"/>
      <c r="AP128" s="1107"/>
      <c r="AQ128" s="1108"/>
      <c r="AR128" s="1108"/>
      <c r="AS128" s="1108"/>
      <c r="AT128" s="1109"/>
      <c r="AU128" s="283"/>
      <c r="AV128" s="283"/>
      <c r="AW128" s="283"/>
      <c r="AX128" s="944" t="s">
        <v>503</v>
      </c>
      <c r="AY128" s="945"/>
      <c r="AZ128" s="945"/>
      <c r="BA128" s="945"/>
      <c r="BB128" s="945"/>
      <c r="BC128" s="945"/>
      <c r="BD128" s="945"/>
      <c r="BE128" s="946"/>
      <c r="BF128" s="1110" t="s">
        <v>452</v>
      </c>
      <c r="BG128" s="1111"/>
      <c r="BH128" s="1111"/>
      <c r="BI128" s="1111"/>
      <c r="BJ128" s="1111"/>
      <c r="BK128" s="1111"/>
      <c r="BL128" s="1112"/>
      <c r="BM128" s="1110">
        <v>13.21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504</v>
      </c>
      <c r="CQ128" s="1093"/>
      <c r="CR128" s="1093"/>
      <c r="CS128" s="1093"/>
      <c r="CT128" s="1093"/>
      <c r="CU128" s="1093"/>
      <c r="CV128" s="1093"/>
      <c r="CW128" s="1093"/>
      <c r="CX128" s="1093"/>
      <c r="CY128" s="1093"/>
      <c r="CZ128" s="1093"/>
      <c r="DA128" s="1093"/>
      <c r="DB128" s="1093"/>
      <c r="DC128" s="1093"/>
      <c r="DD128" s="1093"/>
      <c r="DE128" s="1093"/>
      <c r="DF128" s="1094"/>
      <c r="DG128" s="1095" t="s">
        <v>129</v>
      </c>
      <c r="DH128" s="1096"/>
      <c r="DI128" s="1096"/>
      <c r="DJ128" s="1096"/>
      <c r="DK128" s="1096"/>
      <c r="DL128" s="1096" t="s">
        <v>129</v>
      </c>
      <c r="DM128" s="1096"/>
      <c r="DN128" s="1096"/>
      <c r="DO128" s="1096"/>
      <c r="DP128" s="1096"/>
      <c r="DQ128" s="1096" t="s">
        <v>129</v>
      </c>
      <c r="DR128" s="1096"/>
      <c r="DS128" s="1096"/>
      <c r="DT128" s="1096"/>
      <c r="DU128" s="1096"/>
      <c r="DV128" s="1097" t="s">
        <v>129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505</v>
      </c>
      <c r="X129" s="1130"/>
      <c r="Y129" s="1130"/>
      <c r="Z129" s="1131"/>
      <c r="AA129" s="1014">
        <v>11025903</v>
      </c>
      <c r="AB129" s="1015"/>
      <c r="AC129" s="1015"/>
      <c r="AD129" s="1015"/>
      <c r="AE129" s="1016"/>
      <c r="AF129" s="1017">
        <v>10917475</v>
      </c>
      <c r="AG129" s="1015"/>
      <c r="AH129" s="1015"/>
      <c r="AI129" s="1015"/>
      <c r="AJ129" s="1016"/>
      <c r="AK129" s="1017">
        <v>10808447</v>
      </c>
      <c r="AL129" s="1015"/>
      <c r="AM129" s="1015"/>
      <c r="AN129" s="1015"/>
      <c r="AO129" s="1016"/>
      <c r="AP129" s="1132"/>
      <c r="AQ129" s="1133"/>
      <c r="AR129" s="1133"/>
      <c r="AS129" s="1133"/>
      <c r="AT129" s="1134"/>
      <c r="AU129" s="285"/>
      <c r="AV129" s="285"/>
      <c r="AW129" s="285"/>
      <c r="AX129" s="1123" t="s">
        <v>506</v>
      </c>
      <c r="AY129" s="1006"/>
      <c r="AZ129" s="1006"/>
      <c r="BA129" s="1006"/>
      <c r="BB129" s="1006"/>
      <c r="BC129" s="1006"/>
      <c r="BD129" s="1006"/>
      <c r="BE129" s="1007"/>
      <c r="BF129" s="1124" t="s">
        <v>129</v>
      </c>
      <c r="BG129" s="1125"/>
      <c r="BH129" s="1125"/>
      <c r="BI129" s="1125"/>
      <c r="BJ129" s="1125"/>
      <c r="BK129" s="1125"/>
      <c r="BL129" s="1126"/>
      <c r="BM129" s="1124">
        <v>18.21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508</v>
      </c>
      <c r="X130" s="1130"/>
      <c r="Y130" s="1130"/>
      <c r="Z130" s="1131"/>
      <c r="AA130" s="1014">
        <v>2701731</v>
      </c>
      <c r="AB130" s="1015"/>
      <c r="AC130" s="1015"/>
      <c r="AD130" s="1015"/>
      <c r="AE130" s="1016"/>
      <c r="AF130" s="1017">
        <v>2670438</v>
      </c>
      <c r="AG130" s="1015"/>
      <c r="AH130" s="1015"/>
      <c r="AI130" s="1015"/>
      <c r="AJ130" s="1016"/>
      <c r="AK130" s="1017">
        <v>2640974</v>
      </c>
      <c r="AL130" s="1015"/>
      <c r="AM130" s="1015"/>
      <c r="AN130" s="1015"/>
      <c r="AO130" s="1016"/>
      <c r="AP130" s="1132"/>
      <c r="AQ130" s="1133"/>
      <c r="AR130" s="1133"/>
      <c r="AS130" s="1133"/>
      <c r="AT130" s="1134"/>
      <c r="AU130" s="285"/>
      <c r="AV130" s="285"/>
      <c r="AW130" s="285"/>
      <c r="AX130" s="1123" t="s">
        <v>509</v>
      </c>
      <c r="AY130" s="1006"/>
      <c r="AZ130" s="1006"/>
      <c r="BA130" s="1006"/>
      <c r="BB130" s="1006"/>
      <c r="BC130" s="1006"/>
      <c r="BD130" s="1006"/>
      <c r="BE130" s="1007"/>
      <c r="BF130" s="1160">
        <v>13.9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510</v>
      </c>
      <c r="X131" s="1168"/>
      <c r="Y131" s="1168"/>
      <c r="Z131" s="1169"/>
      <c r="AA131" s="1061">
        <v>8324172</v>
      </c>
      <c r="AB131" s="1040"/>
      <c r="AC131" s="1040"/>
      <c r="AD131" s="1040"/>
      <c r="AE131" s="1041"/>
      <c r="AF131" s="1039">
        <v>8247037</v>
      </c>
      <c r="AG131" s="1040"/>
      <c r="AH131" s="1040"/>
      <c r="AI131" s="1040"/>
      <c r="AJ131" s="1041"/>
      <c r="AK131" s="1039">
        <v>8167473</v>
      </c>
      <c r="AL131" s="1040"/>
      <c r="AM131" s="1040"/>
      <c r="AN131" s="1040"/>
      <c r="AO131" s="1041"/>
      <c r="AP131" s="1170"/>
      <c r="AQ131" s="1171"/>
      <c r="AR131" s="1171"/>
      <c r="AS131" s="1171"/>
      <c r="AT131" s="1172"/>
      <c r="AU131" s="285"/>
      <c r="AV131" s="285"/>
      <c r="AW131" s="285"/>
      <c r="AX131" s="1142" t="s">
        <v>511</v>
      </c>
      <c r="AY131" s="1093"/>
      <c r="AZ131" s="1093"/>
      <c r="BA131" s="1093"/>
      <c r="BB131" s="1093"/>
      <c r="BC131" s="1093"/>
      <c r="BD131" s="1093"/>
      <c r="BE131" s="1094"/>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513</v>
      </c>
      <c r="W132" s="1153"/>
      <c r="X132" s="1153"/>
      <c r="Y132" s="1153"/>
      <c r="Z132" s="1154"/>
      <c r="AA132" s="1155">
        <v>14.32550889</v>
      </c>
      <c r="AB132" s="1156"/>
      <c r="AC132" s="1156"/>
      <c r="AD132" s="1156"/>
      <c r="AE132" s="1157"/>
      <c r="AF132" s="1158">
        <v>13.682356459999999</v>
      </c>
      <c r="AG132" s="1156"/>
      <c r="AH132" s="1156"/>
      <c r="AI132" s="1156"/>
      <c r="AJ132" s="1157"/>
      <c r="AK132" s="1158">
        <v>13.98884331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514</v>
      </c>
      <c r="W133" s="1136"/>
      <c r="X133" s="1136"/>
      <c r="Y133" s="1136"/>
      <c r="Z133" s="1137"/>
      <c r="AA133" s="1138">
        <v>13.6</v>
      </c>
      <c r="AB133" s="1139"/>
      <c r="AC133" s="1139"/>
      <c r="AD133" s="1139"/>
      <c r="AE133" s="1140"/>
      <c r="AF133" s="1138">
        <v>13.8</v>
      </c>
      <c r="AG133" s="1139"/>
      <c r="AH133" s="1139"/>
      <c r="AI133" s="1139"/>
      <c r="AJ133" s="1140"/>
      <c r="AK133" s="1138">
        <v>13.9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Vcr1Fjd5KbQ0lVMFSDPbQuDwK/DYNB0hvwUtQP26hjJjOYFpskAreyEgwAcE/GBtzXq0kHNyzfOEa+IN6gmXdw==" saltValue="KIg2URkJIoWq9Psx6NrM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vlZKjDl7Ko9/WzoyI+jX3yim2rmP//ZP1dWBXSXUwnW7KppSxNvLR+RdHaY5XgNh/TzR66+FkkYFc+jbQ6zcg==" saltValue="OkG+cPLjBicLZDjsYrux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n/ssWnrrlXAFxe3pKZUBUBdzM7WKwHCv7DpRqNuAlsL27BL91YPIh0Sp+1PXvufurtEQDfgCWIpUxUGN4f67A==" saltValue="he/PzJ9hUr0khzUy6Wmc9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523</v>
      </c>
      <c r="AL9" s="1179"/>
      <c r="AM9" s="1179"/>
      <c r="AN9" s="1180"/>
      <c r="AO9" s="313">
        <v>2501110</v>
      </c>
      <c r="AP9" s="313">
        <v>105332</v>
      </c>
      <c r="AQ9" s="314">
        <v>70630</v>
      </c>
      <c r="AR9" s="315">
        <v>49.1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524</v>
      </c>
      <c r="AL10" s="1179"/>
      <c r="AM10" s="1179"/>
      <c r="AN10" s="1180"/>
      <c r="AO10" s="316">
        <v>354636</v>
      </c>
      <c r="AP10" s="316">
        <v>14935</v>
      </c>
      <c r="AQ10" s="317">
        <v>8333</v>
      </c>
      <c r="AR10" s="318">
        <v>79.2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525</v>
      </c>
      <c r="AL11" s="1179"/>
      <c r="AM11" s="1179"/>
      <c r="AN11" s="1180"/>
      <c r="AO11" s="316">
        <v>51740</v>
      </c>
      <c r="AP11" s="316">
        <v>2179</v>
      </c>
      <c r="AQ11" s="317">
        <v>8447</v>
      </c>
      <c r="AR11" s="318">
        <v>-74.2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526</v>
      </c>
      <c r="AL12" s="1179"/>
      <c r="AM12" s="1179"/>
      <c r="AN12" s="1180"/>
      <c r="AO12" s="316">
        <v>134193</v>
      </c>
      <c r="AP12" s="316">
        <v>5651</v>
      </c>
      <c r="AQ12" s="317">
        <v>1002</v>
      </c>
      <c r="AR12" s="318">
        <v>464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527</v>
      </c>
      <c r="AL13" s="1179"/>
      <c r="AM13" s="1179"/>
      <c r="AN13" s="1180"/>
      <c r="AO13" s="316" t="s">
        <v>528</v>
      </c>
      <c r="AP13" s="316" t="s">
        <v>528</v>
      </c>
      <c r="AQ13" s="317">
        <v>12</v>
      </c>
      <c r="AR13" s="318" t="s">
        <v>528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529</v>
      </c>
      <c r="AL14" s="1179"/>
      <c r="AM14" s="1179"/>
      <c r="AN14" s="1180"/>
      <c r="AO14" s="316">
        <v>173787</v>
      </c>
      <c r="AP14" s="316">
        <v>7319</v>
      </c>
      <c r="AQ14" s="317">
        <v>2952</v>
      </c>
      <c r="AR14" s="318">
        <v>147.9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530</v>
      </c>
      <c r="AL15" s="1179"/>
      <c r="AM15" s="1179"/>
      <c r="AN15" s="1180"/>
      <c r="AO15" s="316">
        <v>111649</v>
      </c>
      <c r="AP15" s="316">
        <v>4702</v>
      </c>
      <c r="AQ15" s="317">
        <v>1842</v>
      </c>
      <c r="AR15" s="318">
        <v>155.30000000000001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531</v>
      </c>
      <c r="AL16" s="1182"/>
      <c r="AM16" s="1182"/>
      <c r="AN16" s="1183"/>
      <c r="AO16" s="316">
        <v>-187238</v>
      </c>
      <c r="AP16" s="316">
        <v>-7885</v>
      </c>
      <c r="AQ16" s="317">
        <v>-6186</v>
      </c>
      <c r="AR16" s="318">
        <v>27.5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3139877</v>
      </c>
      <c r="AP17" s="316">
        <v>132233</v>
      </c>
      <c r="AQ17" s="317">
        <v>87031</v>
      </c>
      <c r="AR17" s="318">
        <v>51.9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536</v>
      </c>
      <c r="AL21" s="1174"/>
      <c r="AM21" s="1174"/>
      <c r="AN21" s="1175"/>
      <c r="AO21" s="328">
        <v>14.32</v>
      </c>
      <c r="AP21" s="329">
        <v>8.3000000000000007</v>
      </c>
      <c r="AQ21" s="330">
        <v>6.02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537</v>
      </c>
      <c r="AL22" s="1174"/>
      <c r="AM22" s="1174"/>
      <c r="AN22" s="1175"/>
      <c r="AO22" s="333">
        <v>93.3</v>
      </c>
      <c r="AP22" s="334">
        <v>97.7</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541</v>
      </c>
      <c r="AL32" s="1190"/>
      <c r="AM32" s="1190"/>
      <c r="AN32" s="1191"/>
      <c r="AO32" s="343">
        <v>2827984</v>
      </c>
      <c r="AP32" s="343">
        <v>119098</v>
      </c>
      <c r="AQ32" s="344">
        <v>50496</v>
      </c>
      <c r="AR32" s="345">
        <v>135.9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542</v>
      </c>
      <c r="AL33" s="1190"/>
      <c r="AM33" s="1190"/>
      <c r="AN33" s="1191"/>
      <c r="AO33" s="343" t="s">
        <v>528</v>
      </c>
      <c r="AP33" s="343" t="s">
        <v>528</v>
      </c>
      <c r="AQ33" s="344" t="s">
        <v>528</v>
      </c>
      <c r="AR33" s="345" t="s">
        <v>528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543</v>
      </c>
      <c r="AL34" s="1190"/>
      <c r="AM34" s="1190"/>
      <c r="AN34" s="1191"/>
      <c r="AO34" s="343" t="s">
        <v>528</v>
      </c>
      <c r="AP34" s="343" t="s">
        <v>528</v>
      </c>
      <c r="AQ34" s="344">
        <v>40</v>
      </c>
      <c r="AR34" s="345" t="s">
        <v>528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544</v>
      </c>
      <c r="AL35" s="1190"/>
      <c r="AM35" s="1190"/>
      <c r="AN35" s="1191"/>
      <c r="AO35" s="343">
        <v>961535</v>
      </c>
      <c r="AP35" s="343">
        <v>40494</v>
      </c>
      <c r="AQ35" s="344">
        <v>19688</v>
      </c>
      <c r="AR35" s="345">
        <v>105.7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545</v>
      </c>
      <c r="AL36" s="1190"/>
      <c r="AM36" s="1190"/>
      <c r="AN36" s="1191"/>
      <c r="AO36" s="343">
        <v>17261</v>
      </c>
      <c r="AP36" s="343">
        <v>727</v>
      </c>
      <c r="AQ36" s="344">
        <v>2838</v>
      </c>
      <c r="AR36" s="345">
        <v>-74.400000000000006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546</v>
      </c>
      <c r="AL37" s="1190"/>
      <c r="AM37" s="1190"/>
      <c r="AN37" s="1191"/>
      <c r="AO37" s="343">
        <v>22530</v>
      </c>
      <c r="AP37" s="343">
        <v>949</v>
      </c>
      <c r="AQ37" s="344">
        <v>486</v>
      </c>
      <c r="AR37" s="345">
        <v>95.3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547</v>
      </c>
      <c r="AL38" s="1193"/>
      <c r="AM38" s="1193"/>
      <c r="AN38" s="1194"/>
      <c r="AO38" s="346" t="s">
        <v>528</v>
      </c>
      <c r="AP38" s="346" t="s">
        <v>528</v>
      </c>
      <c r="AQ38" s="347">
        <v>3</v>
      </c>
      <c r="AR38" s="335" t="s">
        <v>528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548</v>
      </c>
      <c r="AL39" s="1193"/>
      <c r="AM39" s="1193"/>
      <c r="AN39" s="1194"/>
      <c r="AO39" s="343">
        <v>-45801</v>
      </c>
      <c r="AP39" s="343">
        <v>-1929</v>
      </c>
      <c r="AQ39" s="344">
        <v>-4320</v>
      </c>
      <c r="AR39" s="345">
        <v>-55.3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549</v>
      </c>
      <c r="AL40" s="1190"/>
      <c r="AM40" s="1190"/>
      <c r="AN40" s="1191"/>
      <c r="AO40" s="343">
        <v>-2640974</v>
      </c>
      <c r="AP40" s="343">
        <v>-111222</v>
      </c>
      <c r="AQ40" s="344">
        <v>-47973</v>
      </c>
      <c r="AR40" s="345">
        <v>131.80000000000001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1142535</v>
      </c>
      <c r="AP41" s="343">
        <v>48117</v>
      </c>
      <c r="AQ41" s="344">
        <v>21258</v>
      </c>
      <c r="AR41" s="345">
        <v>126.3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518</v>
      </c>
      <c r="AN49" s="1186" t="s">
        <v>553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2785858</v>
      </c>
      <c r="AN51" s="365">
        <v>108989</v>
      </c>
      <c r="AO51" s="366">
        <v>12.2</v>
      </c>
      <c r="AP51" s="367">
        <v>81768</v>
      </c>
      <c r="AQ51" s="368">
        <v>-23.3</v>
      </c>
      <c r="AR51" s="369">
        <v>35.5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1630984</v>
      </c>
      <c r="AN52" s="373">
        <v>63808</v>
      </c>
      <c r="AO52" s="374">
        <v>41.9</v>
      </c>
      <c r="AP52" s="375">
        <v>37917</v>
      </c>
      <c r="AQ52" s="376">
        <v>-16.7</v>
      </c>
      <c r="AR52" s="377">
        <v>58.6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2409459</v>
      </c>
      <c r="AN53" s="365">
        <v>95891</v>
      </c>
      <c r="AO53" s="366">
        <v>-12</v>
      </c>
      <c r="AP53" s="367">
        <v>65876</v>
      </c>
      <c r="AQ53" s="368">
        <v>-19.399999999999999</v>
      </c>
      <c r="AR53" s="369">
        <v>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1474104</v>
      </c>
      <c r="AN54" s="373">
        <v>58666</v>
      </c>
      <c r="AO54" s="374">
        <v>-8.1</v>
      </c>
      <c r="AP54" s="375">
        <v>36484</v>
      </c>
      <c r="AQ54" s="376">
        <v>-3.8</v>
      </c>
      <c r="AR54" s="377">
        <v>-4.3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2424245</v>
      </c>
      <c r="AN55" s="365">
        <v>98132</v>
      </c>
      <c r="AO55" s="366">
        <v>2.2999999999999998</v>
      </c>
      <c r="AP55" s="367">
        <v>68468</v>
      </c>
      <c r="AQ55" s="368">
        <v>3.9</v>
      </c>
      <c r="AR55" s="369">
        <v>-1.6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1363340</v>
      </c>
      <c r="AN56" s="373">
        <v>55187</v>
      </c>
      <c r="AO56" s="374">
        <v>-5.9</v>
      </c>
      <c r="AP56" s="375">
        <v>34140</v>
      </c>
      <c r="AQ56" s="376">
        <v>-6.4</v>
      </c>
      <c r="AR56" s="377">
        <v>0.5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2801981</v>
      </c>
      <c r="AN57" s="365">
        <v>115441</v>
      </c>
      <c r="AO57" s="366">
        <v>17.600000000000001</v>
      </c>
      <c r="AP57" s="367">
        <v>69729</v>
      </c>
      <c r="AQ57" s="368">
        <v>1.8</v>
      </c>
      <c r="AR57" s="369">
        <v>15.8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1755850</v>
      </c>
      <c r="AN58" s="373">
        <v>72341</v>
      </c>
      <c r="AO58" s="374">
        <v>31.1</v>
      </c>
      <c r="AP58" s="375">
        <v>38908</v>
      </c>
      <c r="AQ58" s="376">
        <v>14</v>
      </c>
      <c r="AR58" s="377">
        <v>17.100000000000001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3732127</v>
      </c>
      <c r="AN59" s="365">
        <v>157175</v>
      </c>
      <c r="AO59" s="366">
        <v>36.200000000000003</v>
      </c>
      <c r="AP59" s="367">
        <v>74581</v>
      </c>
      <c r="AQ59" s="368">
        <v>7</v>
      </c>
      <c r="AR59" s="369">
        <v>29.2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2417164</v>
      </c>
      <c r="AN60" s="373">
        <v>101797</v>
      </c>
      <c r="AO60" s="374">
        <v>40.700000000000003</v>
      </c>
      <c r="AP60" s="375">
        <v>41563</v>
      </c>
      <c r="AQ60" s="376">
        <v>6.8</v>
      </c>
      <c r="AR60" s="377">
        <v>33.9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2830734</v>
      </c>
      <c r="AN61" s="380">
        <v>115126</v>
      </c>
      <c r="AO61" s="381">
        <v>11.3</v>
      </c>
      <c r="AP61" s="382">
        <v>72084</v>
      </c>
      <c r="AQ61" s="383">
        <v>-6</v>
      </c>
      <c r="AR61" s="369">
        <v>17.3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1728288</v>
      </c>
      <c r="AN62" s="373">
        <v>70360</v>
      </c>
      <c r="AO62" s="374">
        <v>19.899999999999999</v>
      </c>
      <c r="AP62" s="375">
        <v>37802</v>
      </c>
      <c r="AQ62" s="376">
        <v>-1.2</v>
      </c>
      <c r="AR62" s="377">
        <v>21.1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NeIPuxuhBAREWStVMKlnJtblhqvHuPqN4hJV5V6dwrX2+ASbHmfYjI7nC0euMr6S3Rp5mm/UjkLubftvImusIQ==" saltValue="+OyOIbYWGk249kaNLG+U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1" spans="125:125" ht="13.5" hidden="1" customHeight="1" x14ac:dyDescent="0.15">
      <c r="DU121" s="291"/>
    </row>
  </sheetData>
  <sheetProtection algorithmName="SHA-512" hashValue="3o9Fg2TU53EJ4q2BlrqMLEbpz+fTkvKRjikxF2dPCO4YNBmQMHY4UYCRlLlr0JYjV//zbWKCpIfvA8N9z33hdA==" saltValue="gmgxZ1FMgK8miuxG58vV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4WMEDJo5CtJjrETcktkOKQJ1+FafY+Ct7EdPXakKSQfkYgy4zPXtQ/ScGXxuTwcuE8JE20ib0np88qIMjFhsuw==" saltValue="AEYUfhXJAHBxiOlxcyGW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8" t="s">
        <v>3</v>
      </c>
      <c r="D47" s="1198"/>
      <c r="E47" s="1199"/>
      <c r="F47" s="11">
        <v>70.19</v>
      </c>
      <c r="G47" s="12">
        <v>72.12</v>
      </c>
      <c r="H47" s="12">
        <v>58.92</v>
      </c>
      <c r="I47" s="12">
        <v>57.83</v>
      </c>
      <c r="J47" s="13">
        <v>60.01</v>
      </c>
    </row>
    <row r="48" spans="2:10" ht="57.75" customHeight="1" x14ac:dyDescent="0.15">
      <c r="B48" s="14"/>
      <c r="C48" s="1200" t="s">
        <v>4</v>
      </c>
      <c r="D48" s="1200"/>
      <c r="E48" s="1201"/>
      <c r="F48" s="15">
        <v>10.58</v>
      </c>
      <c r="G48" s="16">
        <v>9.75</v>
      </c>
      <c r="H48" s="16">
        <v>8.11</v>
      </c>
      <c r="I48" s="16">
        <v>8.8800000000000008</v>
      </c>
      <c r="J48" s="17">
        <v>9.7200000000000006</v>
      </c>
    </row>
    <row r="49" spans="2:10" ht="57.75" customHeight="1" thickBot="1" x14ac:dyDescent="0.2">
      <c r="B49" s="18"/>
      <c r="C49" s="1202" t="s">
        <v>5</v>
      </c>
      <c r="D49" s="1202"/>
      <c r="E49" s="1203"/>
      <c r="F49" s="19">
        <v>3.87</v>
      </c>
      <c r="G49" s="20" t="s">
        <v>574</v>
      </c>
      <c r="H49" s="20" t="s">
        <v>575</v>
      </c>
      <c r="I49" s="20" t="s">
        <v>576</v>
      </c>
      <c r="J49" s="21">
        <v>2.35</v>
      </c>
    </row>
    <row r="50" spans="2:10" ht="13.5" customHeight="1" x14ac:dyDescent="0.15"/>
  </sheetData>
  <sheetProtection algorithmName="SHA-512" hashValue="fC6D1sothFoaRs+fL5vUN9xWqclF7kVTCojVDTYDNAA6kq2pFNqA42wve2NHaqFlMhRzsd5nDJ6fUnqpcFGorQ==" saltValue="+kk53DewZieCvRx3MsQ2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2021-03-10T01:20:23Z</cp:lastPrinted>
  <dcterms:created xsi:type="dcterms:W3CDTF">2021-02-05T02:45:17Z</dcterms:created>
  <dcterms:modified xsi:type="dcterms:W3CDTF">2021-10-01T00:40:58Z</dcterms:modified>
  <cp:category/>
</cp:coreProperties>
</file>