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d201908585\h\財政係（H-市町村18）\06_財政係その他\08_財政状況資料集\R2\17_HP掲載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CR102" i="12"/>
  <c r="AF88" i="12"/>
  <c r="AP63" i="12"/>
  <c r="AP23" i="12"/>
  <c r="AA23" i="12"/>
  <c r="V23" i="12"/>
  <c r="Q23" i="12"/>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<sst xmlns="http://schemas.openxmlformats.org/spreadsheetml/2006/main" count="1187" uniqueCount="611">
  <si>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</si>
  <si>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</si>
  <si>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</si>
  <si>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</si>
  <si>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</si>
  <si>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</si>
  <si>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</si>
  <si>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</si>
  <si>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</si>
  <si>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</si>
  <si>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</si>
  <si>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</si>
  <si>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</si>
  <si>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</si>
  <si>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</si>
  <si>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</si>
  <si>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</si>
  <si>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</si>
  <si>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</si>
  <si>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</si>
  <si>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</si>
  <si>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</si>
  <si>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</si>
  <si>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</si>
  <si>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</si>
  <si>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</si>
  <si>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</si>
  <si>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</si>
  <si>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</si>
  <si>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</si>
  <si>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</si>
  <si>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</si>
  <si>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</si>
  <si>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</si>
  <si>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</si>
  <si>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</si>
  <si>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</si>
  <si>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</si>
  <si>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</si>
  <si>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</si>
  <si>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</si>
  <si>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</si>
  <si>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</si>
  <si>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</si>
  <si>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</si>
  <si>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</si>
  <si>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</si>
  <si>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</si>
  <si>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</si>
  <si>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</si>
  <si>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</si>
  <si>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</si>
  <si>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</si>
  <si>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</si>
  <si>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</si>
  <si>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</si>
  <si>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</si>
  <si>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</si>
  <si>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</si>
  <si>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</si>
  <si>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</si>
  <si>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</si>
  <si>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</si>
  <si>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</si>
  <si>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</si>
  <si>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</si>
  <si>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</si>
  <si>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</si>
  <si>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</si>
  <si>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</si>
  <si>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</si>
  <si>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</si>
  <si>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</si>
  <si>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</si>
  <si>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</si>
  <si>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</si>
  <si>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</si>
  <si>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</si>
  <si>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</si>
  <si>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</si>
  <si>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</si>
  <si>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</si>
  <si>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</si>
  <si>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</si>
  <si>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</si>
  <si>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</si>
  <si>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</si>
  <si>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</si>
  <si>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</si>
  <si>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</si>
  <si>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</si>
  <si>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</si>
  <si>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</si>
  <si>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</si>
  <si>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</si>
  <si>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</si>
  <si>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</si>
  <si>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</si>
  <si>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山県市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</si>
  <si>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</si>
  <si>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</si>
  <si>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</si>
  <si>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</si>
  <si>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</si>
  <si>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</si>
  <si>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</si>
  <si>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</si>
  <si>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</si>
  <si>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</si>
  <si>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</si>
  <si>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</si>
  <si>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</si>
  <si>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</si>
  <si>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</si>
  <si>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</si>
  <si>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</si>
  <si>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</si>
  <si>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</si>
  <si>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</si>
  <si>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</si>
  <si>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</si>
  <si>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</si>
  <si>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</si>
  <si>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</si>
  <si>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</si>
  <si>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</si>
  <si>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</si>
  <si>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</si>
  <si>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</si>
  <si>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</si>
  <si>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</si>
  <si>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</si>
  <si>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</si>
  <si>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</si>
  <si>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</si>
  <si>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</si>
  <si>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</si>
  <si>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</si>
  <si>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</si>
  <si>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</si>
  <si>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</si>
  <si>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</si>
  <si>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</si>
  <si>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</si>
  <si>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</si>
  <si>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</si>
  <si>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</si>
  <si>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</si>
  <si>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</si>
  <si>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</si>
  <si>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</si>
  <si>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</si>
  <si>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</si>
  <si>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</si>
  <si>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</si>
  <si>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</si>
  <si>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</si>
  <si>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</si>
  <si>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</si>
  <si>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</si>
  <si>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</si>
  <si>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</si>
  <si>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</si>
  <si>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</si>
  <si>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</si>
  <si>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</si>
  <si>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</si>
  <si>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</si>
  <si>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</si>
  <si>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</si>
  <si>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</si>
  <si>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</si>
  <si>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</si>
  <si>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</si>
  <si>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</si>
  <si>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</si>
  <si>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</si>
  <si>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</si>
  <si>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</si>
  <si>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</si>
  <si>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</si>
  <si>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</si>
  <si>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</si>
  <si>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</si>
  <si>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</si>
  <si>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</si>
  <si>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</si>
  <si>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</si>
  <si>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</si>
  <si>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</si>
  <si>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</si>
  <si>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</si>
  <si>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</si>
  <si>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</si>
  <si>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</si>
  <si>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</si>
  <si>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</si>
  <si>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</si>
  <si>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</si>
  <si>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</si>
  <si>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</si>
  <si>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</si>
  <si>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</si>
  <si>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</si>
  <si>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</si>
  <si>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</si>
  <si>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</si>
  <si>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</si>
  <si>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</si>
  <si>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</si>
  <si>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</si>
  <si>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岐阜県山県市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</si>
  <si>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</si>
  <si>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</si>
  <si>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</si>
  <si>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</si>
  <si>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</si>
  <si>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</si>
  <si>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</si>
  <si>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</si>
  <si>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</si>
  <si>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</si>
  <si>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</si>
  <si>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</si>
  <si>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</si>
  <si>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</si>
  <si>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</si>
  <si>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</si>
  <si>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</si>
  <si>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</si>
  <si>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</si>
  <si>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</si>
  <si>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</si>
  <si>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</si>
  <si>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</si>
  <si>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</si>
  <si>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</si>
  <si>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</si>
  <si>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</si>
  <si>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</si>
  <si>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</si>
  <si>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</si>
  <si>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</si>
  <si>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</si>
  <si>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</si>
  <si>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</si>
  <si>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</si>
  <si>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</si>
  <si>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</si>
  <si>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</si>
  <si>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</si>
  <si>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</si>
  <si>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</si>
  <si>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</si>
  <si>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</si>
  <si>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</si>
  <si>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</si>
  <si>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</si>
  <si>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</si>
  <si>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</si>
  <si>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</si>
  <si>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</si>
  <si>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</si>
  <si>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</si>
  <si>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</si>
  <si>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</si>
  <si>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</si>
  <si>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</si>
  <si>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</si>
  <si>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</si>
  <si>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</si>
  <si>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</si>
  <si>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</si>
  <si>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</si>
  <si>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</si>
  <si>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</si>
  <si>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</si>
  <si>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</si>
  <si>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</si>
  <si>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</si>
  <si>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</si>
  <si>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</si>
  <si>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</si>
  <si>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</si>
  <si>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</si>
  <si>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</si>
  <si>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</si>
  <si>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</si>
  <si>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</si>
  <si>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</si>
  <si>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</si>
  <si>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</si>
  <si>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</si>
  <si>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</si>
  <si>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</si>
  <si>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</si>
  <si>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</si>
  <si>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</si>
  <si>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</si>
  <si>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</si>
  <si>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</si>
  <si>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</si>
  <si>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</si>
  <si>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</si>
  <si>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</si>
  <si>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</si>
  <si>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</si>
  <si>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</si>
  <si>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</si>
  <si>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</si>
  <si>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</si>
  <si>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</si>
  <si>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</si>
  <si>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</si>
  <si>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</si>
  <si>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</si>
  <si>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</si>
  <si>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</si>
  <si>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</si>
  <si>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</si>
  <si>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</si>
  <si>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</si>
  <si>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</si>
  <si>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</si>
  <si>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</si>
  <si>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</si>
  <si>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</si>
  <si>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</si>
  <si>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</si>
  <si>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</si>
  <si>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</si>
  <si>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</si>
  <si>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</si>
  <si>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</si>
  <si>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</si>
  <si>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</si>
  <si>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</si>
  <si>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</si>
  <si>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</si>
  <si>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</si>
  <si>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</si>
  <si>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</si>
  <si>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</si>
  <si>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</si>
  <si>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</si>
  <si>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</si>
  <si>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</si>
  <si>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</si>
  <si>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</si>
  <si>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</si>
  <si>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</si>
  <si>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</si>
  <si>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</si>
  <si>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</si>
  <si>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</si>
  <si>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</si>
  <si>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</si>
  <si>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</si>
  <si>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</si>
  <si>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</si>
  <si>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</si>
  <si>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</si>
  <si>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</si>
  <si>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</si>
  <si>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岐阜県山県市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</si>
  <si>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</si>
  <si>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</si>
  <si>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</si>
  <si>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</si>
  <si>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</si>
  <si>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</si>
  <si>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</si>
  <si>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</si>
  <si>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</si>
  <si>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</si>
  <si>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</si>
  <si>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</si>
  <si>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</si>
  <si>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</si>
  <si>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</si>
  <si>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</si>
  <si>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</si>
  <si>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</si>
  <si>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</si>
  <si>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</si>
  <si>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</si>
  <si>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</si>
  <si>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</si>
  <si>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</si>
  <si>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</si>
  <si>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</si>
  <si>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</si>
  <si>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</si>
  <si>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</si>
  <si>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</si>
  <si>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</si>
  <si>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</si>
  <si>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</si>
  <si>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</si>
  <si>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</si>
  <si>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</si>
  <si>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</si>
  <si>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</si>
  <si>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</si>
  <si>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</si>
  <si>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</si>
  <si>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</si>
  <si>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</si>
  <si>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</si>
  <si>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</si>
  <si>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</si>
  <si>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</si>
  <si>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</si>
  <si>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</si>
  <si>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</si>
  <si>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</si>
  <si>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</si>
  <si>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</si>
  <si>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</si>
  <si>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</si>
  <si>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</si>
  <si>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</si>
  <si>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</si>
  <si>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</si>
  <si>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</si>
  <si>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</si>
  <si>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</si>
  <si>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</si>
  <si>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</si>
  <si>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</si>
  <si>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</si>
  <si>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</si>
  <si>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</si>
  <si>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</si>
  <si>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</si>
  <si>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</si>
  <si>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</si>
  <si>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</si>
  <si>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</si>
  <si>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</si>
  <si>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</si>
  <si>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</si>
  <si>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</si>
  <si>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</si>
  <si>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</si>
  <si>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</si>
  <si>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</si>
  <si>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</si>
  <si>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</si>
  <si>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</si>
  <si>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</si>
  <si>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</si>
  <si>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</si>
  <si>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</si>
  <si>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</si>
  <si>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</si>
  <si>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</si>
  <si>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</si>
  <si>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</si>
  <si>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</si>
  <si>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</si>
  <si>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</si>
  <si>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</si>
  <si>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</si>
  <si>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</si>
  <si>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</si>
  <si>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</si>
  <si>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</si>
  <si>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</si>
  <si>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</si>
  <si>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</si>
  <si>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</si>
  <si>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</si>
  <si>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</si>
  <si>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</si>
  <si>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</si>
  <si>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</si>
  <si>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</si>
  <si>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</si>
  <si>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</si>
  <si>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</si>
  <si>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</si>
  <si>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</si>
  <si>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</si>
  <si>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</si>
  <si>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</si>
  <si>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</si>
  <si>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</si>
  <si>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</si>
  <si>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</si>
  <si>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</si>
  <si>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</si>
  <si>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</si>
  <si>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</si>
  <si>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</si>
  <si>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</si>
  <si>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</si>
  <si>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</si>
  <si>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</si>
  <si>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</si>
  <si>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</si>
  <si>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</si>
  <si>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</si>
  <si>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</si>
  <si>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</si>
  <si>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</si>
  <si>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</si>
  <si>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</si>
  <si>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</si>
  <si>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</si>
  <si>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</si>
  <si>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</si>
  <si>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</si>
  <si>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</si>
  <si>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</si>
  <si>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</si>
  <si>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</si>
  <si>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</si>
  <si>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</si>
  <si>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</si>
  <si>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</si>
  <si>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</si>
  <si>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</si>
  <si>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</si>
  <si>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</si>
  <si>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</si>
  <si>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</si>
  <si>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</si>
  <si>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</si>
  <si>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</si>
  <si>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</si>
  <si>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</si>
  <si>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</si>
  <si>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</si>
  <si>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</si>
  <si>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</si>
  <si>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</si>
  <si>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</si>
  <si>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</si>
  <si>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</si>
  <si>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</si>
  <si>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</si>
  <si>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</si>
  <si>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</si>
  <si>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</si>
  <si>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</si>
  <si>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</si>
  <si>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</si>
  <si>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</si>
  <si>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</si>
  <si>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</si>
  <si>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</si>
  <si>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</si>
  <si>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5.81</t>
  </si>
  <si>
    <t>▲ 4.27</t>
  </si>
  <si>
    <t>▲ 5.19</t>
  </si>
  <si>
    <t>▲ 5.14</t>
  </si>
  <si>
    <t>▲ 5.60</t>
  </si>
  <si>
    <t>水道事業会計</t>
  </si>
  <si>
    <t>一般会計</t>
  </si>
  <si>
    <t>国民健康保険特別会計</t>
  </si>
  <si>
    <t>介護保険特別会計</t>
  </si>
  <si>
    <t>後期高齢者医療特別会計</t>
  </si>
  <si>
    <t>公共下水道事業特別会計</t>
  </si>
  <si>
    <t>農業集落排水事業特別会計</t>
  </si>
  <si>
    <t>簡易水道事業特別会計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</si>
  <si>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</si>
  <si>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</si>
  <si>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</si>
  <si>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</si>
  <si>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</si>
  <si>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</si>
  <si>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</si>
  <si>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</si>
  <si>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合併振興基金</t>
    <phoneticPr fontId="5"/>
  </si>
  <si>
    <t>魅力あるまちづくり基金</t>
    <phoneticPr fontId="5"/>
  </si>
  <si>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</si>
  <si>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</si>
  <si>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岐北衛生施設利用組合</t>
    <rPh sb="0" eb="2">
      <t>ギホク</t>
    </rPh>
    <rPh sb="2" eb="4">
      <t>エイセイ</t>
    </rPh>
    <rPh sb="4" eb="6">
      <t>シセツ</t>
    </rPh>
    <rPh sb="6" eb="8">
      <t>リヨウ</t>
    </rPh>
    <rPh sb="8" eb="10">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</si>
  <si>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</si>
  <si>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岐阜県後期高齢者広域連合（一般会計分）</t>
    <rPh sb="0" eb="3">
      <t>ギフケン</t>
    </rPh>
    <rPh sb="3" eb="5">
      <t>コウキ</t>
    </rPh>
    <rPh sb="5" eb="8">
      <t>コウレイシャ</t>
    </rPh>
    <rPh sb="8" eb="10">
      <t>コウイキ</t>
    </rPh>
    <rPh sb="10" eb="12">
      <t>レンゴウ</t>
    </rPh>
    <rPh sb="13" eb="15">
      <t>イッパン</t>
    </rPh>
    <rPh sb="15" eb="17">
      <t>カイケイ</t>
    </rPh>
    <rPh sb="17" eb="18">
      <t>ブン</t>
    </rPh>
    <phoneticPr fontId="2"/>
  </si>
  <si>
    <t>岐阜県後期高齢者広域連合（特別会計分）</t>
    <rPh sb="0" eb="3">
      <t>ギフケン</t>
    </rPh>
    <rPh sb="3" eb="5">
      <t>コウキ</t>
    </rPh>
    <rPh sb="5" eb="8">
      <t>コウレイシャ</t>
    </rPh>
    <rPh sb="8" eb="10">
      <t>コウイキ</t>
    </rPh>
    <rPh sb="10" eb="12">
      <t>レンゴウ</t>
    </rPh>
    <rPh sb="13" eb="15">
      <t>トクベツ</t>
    </rPh>
    <rPh sb="15" eb="17">
      <t>カイケイ</t>
    </rPh>
    <rPh sb="17" eb="18">
      <t>ブン</t>
    </rPh>
    <phoneticPr fontId="2"/>
  </si>
  <si>
    <t>山県市土地開発公社</t>
    <rPh sb="0" eb="3">
      <t>ヤマガタシ</t>
    </rPh>
    <rPh sb="3" eb="5">
      <t>トチ</t>
    </rPh>
    <rPh sb="5" eb="7">
      <t>カイハツ</t>
    </rPh>
    <rPh sb="7" eb="9">
      <t>コウシャ</t>
    </rPh>
    <phoneticPr fontId="2"/>
  </si>
  <si>
    <t>-</t>
    <phoneticPr fontId="2"/>
  </si>
  <si>
    <t>-</t>
    <phoneticPr fontId="2"/>
  </si>
  <si>
    <t>-</t>
    <phoneticPr fontId="2"/>
  </si>
  <si>
    <t>基金繰入676百万円</t>
    <rPh sb="0" eb="2">
      <t>キキン</t>
    </rPh>
    <rPh sb="2" eb="4">
      <t>クリイレ</t>
    </rPh>
    <rPh sb="7" eb="8">
      <t>ヒャク</t>
    </rPh>
    <rPh sb="8" eb="10">
      <t>マンエン</t>
    </rPh>
    <phoneticPr fontId="2"/>
  </si>
  <si>
    <t>基金繰入10百万円</t>
    <rPh sb="0" eb="2">
      <t>キキン</t>
    </rPh>
    <rPh sb="2" eb="4">
      <t>クリイレ</t>
    </rPh>
    <rPh sb="6" eb="9">
      <t>ヒャクマンエン</t>
    </rPh>
    <phoneticPr fontId="2"/>
  </si>
  <si>
    <t>基金繰入61百万円</t>
    <rPh sb="0" eb="2">
      <t>キキン</t>
    </rPh>
    <rPh sb="2" eb="4">
      <t>クリイレ</t>
    </rPh>
    <rPh sb="6" eb="9">
      <t>ヒャクマンエン</t>
    </rPh>
    <phoneticPr fontId="2"/>
  </si>
  <si>
    <t>基金繰入2,348百万円</t>
    <rPh sb="0" eb="2">
      <t>キキン</t>
    </rPh>
    <rPh sb="2" eb="4">
      <t>クリイレ</t>
    </rPh>
    <rPh sb="9" eb="12">
      <t>ヒャクマンエン</t>
    </rPh>
    <phoneticPr fontId="2"/>
  </si>
  <si>
    <t>基金繰入13百万円</t>
    <rPh sb="0" eb="2">
      <t>キキン</t>
    </rPh>
    <rPh sb="2" eb="4">
      <t>クリイレ</t>
    </rPh>
    <rPh sb="6" eb="9">
      <t>ヒャクマンエン</t>
    </rPh>
    <phoneticPr fontId="2"/>
  </si>
  <si>
    <t>法非適用企業</t>
    <phoneticPr fontId="5"/>
  </si>
  <si>
    <t>地域福祉基金</t>
    <rPh sb="0" eb="2">
      <t>チイキ</t>
    </rPh>
    <rPh sb="2" eb="4">
      <t>フクシ</t>
    </rPh>
    <rPh sb="4" eb="6">
      <t>キキン</t>
    </rPh>
    <phoneticPr fontId="5"/>
  </si>
  <si>
    <t>ふるさと応援基金</t>
    <rPh sb="4" eb="6">
      <t>オウエン</t>
    </rPh>
    <rPh sb="6" eb="8">
      <t>キキン</t>
    </rPh>
    <phoneticPr fontId="5"/>
  </si>
  <si>
    <t>消防施設整備基金</t>
    <rPh sb="0" eb="2">
      <t>ショウボウ</t>
    </rPh>
    <rPh sb="2" eb="4">
      <t>シセツ</t>
    </rPh>
    <rPh sb="4" eb="6">
      <t>セイビ</t>
    </rPh>
    <rPh sb="6" eb="8">
      <t>キキン</t>
    </rPh>
    <phoneticPr fontId="5"/>
  </si>
  <si>
    <t>-</t>
    <phoneticPr fontId="2"/>
  </si>
  <si>
    <t>-</t>
    <phoneticPr fontId="2"/>
  </si>
  <si>
    <t>企業債
（地方債）
現在高</t>
    <phoneticPr fontId="5"/>
  </si>
  <si>
    <t>左のうち
一般会計等
繰入見込額</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</si>
  <si>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</si>
  <si>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</si>
  <si>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</si>
  <si>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</si>
  <si>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</si>
  <si>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H27からR01の5年間で5.7%減少し低下しているものの、類似団体と比べると依然2.0%高い状況となっている。これは、本市が財政力指数が0.4と著しく低く自主財源に乏しい自治体であることから、各種ハード事業実施に際し、財源を地方債に依存せざるえない状況に主に起因する。
　当面、東海環状自動車道山県IC開通を契機としたまちづくりのためハード整備事業があるが、既存施設は廃止や統合による施設改修・更新を軸に実施し、交付税参入率の高い有利な地方債借入れを実施し、実質公債費比率の増加を抑制しつつ、併せて今後増加が見込まれる公営企業等への繰入を精査していくことで、将来負担比率の増加を抑えていく必要がある。</t>
    <rPh sb="1" eb="8">
      <t>ジッシツコウサイヒヒリツ</t>
    </rPh>
    <rPh sb="19" eb="21">
      <t>ネンカン</t>
    </rPh>
    <rPh sb="26" eb="28">
      <t>ゲンショウ</t>
    </rPh>
    <rPh sb="29" eb="31">
      <t>テイカ</t>
    </rPh>
    <rPh sb="39" eb="41">
      <t>ルイジ</t>
    </rPh>
    <rPh sb="41" eb="43">
      <t>ダンタイ</t>
    </rPh>
    <rPh sb="44" eb="45">
      <t>クラ</t>
    </rPh>
    <rPh sb="48" eb="50">
      <t>イゼン</t>
    </rPh>
    <rPh sb="54" eb="55">
      <t>タカ</t>
    </rPh>
    <rPh sb="56" eb="58">
      <t>ジョウキョウ</t>
    </rPh>
    <rPh sb="69" eb="71">
      <t>ホンシ</t>
    </rPh>
    <rPh sb="72" eb="75">
      <t>ザイセイリョク</t>
    </rPh>
    <rPh sb="75" eb="77">
      <t>シスウ</t>
    </rPh>
    <rPh sb="82" eb="83">
      <t>イチジル</t>
    </rPh>
    <rPh sb="85" eb="86">
      <t>ヒク</t>
    </rPh>
    <rPh sb="87" eb="89">
      <t>ジシュ</t>
    </rPh>
    <rPh sb="89" eb="91">
      <t>ザイゲン</t>
    </rPh>
    <rPh sb="92" eb="93">
      <t>トボ</t>
    </rPh>
    <rPh sb="95" eb="98">
      <t>ジチタイ</t>
    </rPh>
    <rPh sb="106" eb="108">
      <t>カクシュ</t>
    </rPh>
    <rPh sb="111" eb="113">
      <t>ジギョウ</t>
    </rPh>
    <rPh sb="113" eb="115">
      <t>ジッシ</t>
    </rPh>
    <rPh sb="116" eb="117">
      <t>サイ</t>
    </rPh>
    <rPh sb="119" eb="121">
      <t>ザイゲン</t>
    </rPh>
    <rPh sb="122" eb="125">
      <t>チホウサイ</t>
    </rPh>
    <rPh sb="126" eb="128">
      <t>イゾン</t>
    </rPh>
    <rPh sb="134" eb="136">
      <t>ジョウキョウ</t>
    </rPh>
    <rPh sb="137" eb="138">
      <t>オモ</t>
    </rPh>
    <rPh sb="139" eb="141">
      <t>キイン</t>
    </rPh>
    <rPh sb="146" eb="148">
      <t>トウメン</t>
    </rPh>
    <rPh sb="149" eb="151">
      <t>トウカイ</t>
    </rPh>
    <rPh sb="151" eb="153">
      <t>カンジョウ</t>
    </rPh>
    <rPh sb="153" eb="157">
      <t>ジドウシャドウ</t>
    </rPh>
    <rPh sb="157" eb="159">
      <t>ヤマガタ</t>
    </rPh>
    <rPh sb="161" eb="163">
      <t>カイツウ</t>
    </rPh>
    <rPh sb="164" eb="166">
      <t>ケイキ</t>
    </rPh>
    <rPh sb="180" eb="182">
      <t>セイビ</t>
    </rPh>
    <rPh sb="182" eb="184">
      <t>ジギョウ</t>
    </rPh>
    <rPh sb="189" eb="191">
      <t>キゾン</t>
    </rPh>
    <rPh sb="191" eb="193">
      <t>シセツ</t>
    </rPh>
    <rPh sb="216" eb="219">
      <t>コウフゼイ</t>
    </rPh>
    <rPh sb="219" eb="221">
      <t>サンニュウ</t>
    </rPh>
    <rPh sb="221" eb="222">
      <t>リツ</t>
    </rPh>
    <rPh sb="223" eb="224">
      <t>タカ</t>
    </rPh>
    <rPh sb="225" eb="227">
      <t>ユウリ</t>
    </rPh>
    <rPh sb="228" eb="231">
      <t>チホウサイ</t>
    </rPh>
    <rPh sb="231" eb="233">
      <t>カリイ</t>
    </rPh>
    <rPh sb="235" eb="237">
      <t>ジッシ</t>
    </rPh>
    <rPh sb="239" eb="246">
      <t>ジッシツコウサイヒヒリツ</t>
    </rPh>
    <rPh sb="247" eb="249">
      <t>ゾウカ</t>
    </rPh>
    <rPh sb="250" eb="252">
      <t>ヨクセイ</t>
    </rPh>
    <rPh sb="256" eb="257">
      <t>アワ</t>
    </rPh>
    <rPh sb="259" eb="261">
      <t>コンゴ</t>
    </rPh>
    <rPh sb="261" eb="263">
      <t>ゾウカ</t>
    </rPh>
    <rPh sb="264" eb="266">
      <t>ミコ</t>
    </rPh>
    <rPh sb="269" eb="271">
      <t>コウエイ</t>
    </rPh>
    <rPh sb="271" eb="273">
      <t>キギョウ</t>
    </rPh>
    <rPh sb="273" eb="274">
      <t>トウ</t>
    </rPh>
    <rPh sb="279" eb="281">
      <t>セイサ</t>
    </rPh>
    <rPh sb="299" eb="300">
      <t>オサ</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</si>
  <si>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</si>
  <si>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</si>
  <si>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</si>
  <si>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平成15年に合併し施設をそのまま引き継いで利用しているため施設数を削減・更新できておらず、有形固定資産減価償却率は年々高くなっており、類似団体と比べてもR01で4.4%高くなっている。
　人口に比べ施設数が多く、日々の管理運営に多くの費用が発生しており、財政を圧迫する要因の一つになっている。
　廃止や統合による施設改修・更新を軸に実施し、有形固定資産減価償却率の低減を図るとともに、地方債発行抑制を並行し、将来負担比率の増加を低減する必要がある。</t>
    <rPh sb="1" eb="3">
      <t>ヘイセイ</t>
    </rPh>
    <rPh sb="5" eb="6">
      <t>ネン</t>
    </rPh>
    <rPh sb="7" eb="9">
      <t>ガッペイ</t>
    </rPh>
    <rPh sb="10" eb="12">
      <t>シセツ</t>
    </rPh>
    <rPh sb="17" eb="18">
      <t>ヒ</t>
    </rPh>
    <rPh sb="19" eb="20">
      <t>ツ</t>
    </rPh>
    <rPh sb="22" eb="24">
      <t>リヨウ</t>
    </rPh>
    <rPh sb="30" eb="33">
      <t>シセツスウ</t>
    </rPh>
    <rPh sb="34" eb="36">
      <t>サクゲン</t>
    </rPh>
    <rPh sb="37" eb="39">
      <t>コウシン</t>
    </rPh>
    <rPh sb="46" eb="57">
      <t>ユウケイコテイシサンゲンカショウキャクリツ</t>
    </rPh>
    <rPh sb="58" eb="60">
      <t>ネンネン</t>
    </rPh>
    <rPh sb="60" eb="61">
      <t>タカ</t>
    </rPh>
    <rPh sb="68" eb="70">
      <t>ルイジ</t>
    </rPh>
    <rPh sb="70" eb="72">
      <t>ダンタイ</t>
    </rPh>
    <rPh sb="73" eb="74">
      <t>クラ</t>
    </rPh>
    <rPh sb="85" eb="86">
      <t>タカ</t>
    </rPh>
    <rPh sb="95" eb="97">
      <t>ジンコウ</t>
    </rPh>
    <rPh sb="98" eb="99">
      <t>クラ</t>
    </rPh>
    <rPh sb="100" eb="103">
      <t>シセツスウ</t>
    </rPh>
    <rPh sb="104" eb="105">
      <t>オオ</t>
    </rPh>
    <rPh sb="107" eb="109">
      <t>ヒビ</t>
    </rPh>
    <rPh sb="110" eb="112">
      <t>カンリ</t>
    </rPh>
    <rPh sb="112" eb="114">
      <t>ウンエイ</t>
    </rPh>
    <rPh sb="115" eb="116">
      <t>オオ</t>
    </rPh>
    <rPh sb="118" eb="120">
      <t>ヒヨウ</t>
    </rPh>
    <rPh sb="121" eb="123">
      <t>ハッセイ</t>
    </rPh>
    <rPh sb="128" eb="130">
      <t>ザイセイ</t>
    </rPh>
    <rPh sb="131" eb="133">
      <t>アッパク</t>
    </rPh>
    <rPh sb="135" eb="137">
      <t>ヨウイン</t>
    </rPh>
    <rPh sb="138" eb="139">
      <t>ヒト</t>
    </rPh>
    <rPh sb="149" eb="151">
      <t>ハイシ</t>
    </rPh>
    <rPh sb="152" eb="154">
      <t>トウゴウ</t>
    </rPh>
    <rPh sb="157" eb="159">
      <t>シセツ</t>
    </rPh>
    <rPh sb="159" eb="161">
      <t>カイシュウ</t>
    </rPh>
    <rPh sb="162" eb="164">
      <t>コウシン</t>
    </rPh>
    <rPh sb="165" eb="166">
      <t>ジク</t>
    </rPh>
    <rPh sb="167" eb="169">
      <t>ジッシ</t>
    </rPh>
    <rPh sb="171" eb="182">
      <t>ユウケイコテイシサンゲンカショウキャクリツ</t>
    </rPh>
    <rPh sb="183" eb="185">
      <t>テイゲン</t>
    </rPh>
    <rPh sb="186" eb="187">
      <t>ハカ</t>
    </rPh>
    <rPh sb="193" eb="196">
      <t>チホウサイ</t>
    </rPh>
    <rPh sb="196" eb="198">
      <t>ハッコウ</t>
    </rPh>
    <rPh sb="198" eb="200">
      <t>ヨクセイ</t>
    </rPh>
    <rPh sb="201" eb="203">
      <t>ヘイコウ</t>
    </rPh>
    <rPh sb="205" eb="211">
      <t>ショウライフタンヒリツ</t>
    </rPh>
    <rPh sb="212" eb="214">
      <t>ゾウカ</t>
    </rPh>
    <rPh sb="215" eb="217">
      <t>テイゲン</t>
    </rPh>
    <rPh sb="219" eb="221">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</si>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</sst>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0E3F-461F-8DCA-050A760DFB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28390</c:v>
                </c:pt>
                <c:pt idx="1">
                  <c:v>27122</c:v>
                </c:pt>
                <c:pt idx="2">
                  <c:v>51278</c:v>
                </c:pt>
                <c:pt idx="3">
                  <c:v>32566</c:v>
                </c:pt>
                <c:pt idx="4">
                  <c:v>50160</c:v>
                </c:pt>
              </c:numCache>
            </c:numRef>
          </c:val>
          <c:smooth val="0"/>
          <c:extLst>
            <c:ext xmlns:c16="http://schemas.microsoft.com/office/drawing/2014/chart" uri="{C3380CC4-5D6E-409C-BE32-E72D297353CC}">
              <c16:uniqueId val="{00000001-0E3F-461F-8DCA-050A760DFB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3.23</c:v>
                </c:pt>
                <c:pt idx="1">
                  <c:v>2.98</c:v>
                </c:pt>
                <c:pt idx="2">
                  <c:v>2.41</c:v>
                </c:pt>
                <c:pt idx="3">
                  <c:v>2.21</c:v>
                </c:pt>
                <c:pt idx="4">
                  <c:v>2.6</c:v>
                </c:pt>
              </c:numCache>
            </c:numRef>
          </c:val>
          <c:extLst>
            <c:ext xmlns:c16="http://schemas.microsoft.com/office/drawing/2014/chart" uri="{C3380CC4-5D6E-409C-BE32-E72D297353CC}">
              <c16:uniqueId val="{00000000-4B2F-4C43-8B90-018A21627E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37.770000000000003</c:v>
                </c:pt>
                <c:pt idx="1">
                  <c:v>36.340000000000003</c:v>
                </c:pt>
                <c:pt idx="2">
                  <c:v>34.049999999999997</c:v>
                </c:pt>
                <c:pt idx="3">
                  <c:v>30.29</c:v>
                </c:pt>
                <c:pt idx="4">
                  <c:v>25.96</c:v>
                </c:pt>
              </c:numCache>
            </c:numRef>
          </c:val>
          <c:extLst>
            <c:ext xmlns:c16="http://schemas.microsoft.com/office/drawing/2014/chart" uri="{C3380CC4-5D6E-409C-BE32-E72D297353CC}">
              <c16:uniqueId val="{00000001-4B2F-4C43-8B90-018A21627E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-5.81</c:v>
                </c:pt>
                <c:pt idx="1">
                  <c:v>-4.2699999999999996</c:v>
                </c:pt>
                <c:pt idx="2">
                  <c:v>-5.19</c:v>
                </c:pt>
                <c:pt idx="3">
                  <c:v>-5.14</c:v>
                </c:pt>
                <c:pt idx="4">
                  <c:v>-5.6</c:v>
                </c:pt>
              </c:numCache>
            </c:numRef>
          </c:val>
          <c:smooth val="0"/>
          <c:extLst>
            <c:ext xmlns:c16="http://schemas.microsoft.com/office/drawing/2014/chart" uri="{C3380CC4-5D6E-409C-BE32-E72D297353CC}">
              <c16:uniqueId val="{00000002-4B2F-4C43-8B90-018A21627E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62-4C98-AF46-F8620466B5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62-4C98-AF46-F8620466B5CA}"/>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0.04</c:v>
                </c:pt>
                <c:pt idx="6">
                  <c:v>#N/A</c:v>
                </c:pt>
                <c:pt idx="7">
                  <c:v>0</c:v>
                </c:pt>
                <c:pt idx="8">
                  <c:v>#N/A</c:v>
                </c:pt>
                <c:pt idx="9">
                  <c:v>0</c:v>
                </c:pt>
              </c:numCache>
            </c:numRef>
          </c:val>
          <c:extLst>
            <c:ext xmlns:c16="http://schemas.microsoft.com/office/drawing/2014/chart" uri="{C3380CC4-5D6E-409C-BE32-E72D297353CC}">
              <c16:uniqueId val="{00000002-8062-4C98-AF46-F8620466B5CA}"/>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062-4C98-AF46-F8620466B5CA}"/>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062-4C98-AF46-F8620466B5CA}"/>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0.05</c:v>
                </c:pt>
                <c:pt idx="4">
                  <c:v>#N/A</c:v>
                </c:pt>
                <c:pt idx="5">
                  <c:v>0.15</c:v>
                </c:pt>
                <c:pt idx="6">
                  <c:v>#N/A</c:v>
                </c:pt>
                <c:pt idx="7">
                  <c:v>0.04</c:v>
                </c:pt>
                <c:pt idx="8">
                  <c:v>#N/A</c:v>
                </c:pt>
                <c:pt idx="9">
                  <c:v>0</c:v>
                </c:pt>
              </c:numCache>
            </c:numRef>
          </c:val>
          <c:extLst>
            <c:ext xmlns:c16="http://schemas.microsoft.com/office/drawing/2014/chart" uri="{C3380CC4-5D6E-409C-BE32-E72D297353CC}">
              <c16:uniqueId val="{00000005-8062-4C98-AF46-F8620466B5C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0.31</c:v>
                </c:pt>
                <c:pt idx="2">
                  <c:v>#N/A</c:v>
                </c:pt>
                <c:pt idx="3">
                  <c:v>0.04</c:v>
                </c:pt>
                <c:pt idx="4">
                  <c:v>#N/A</c:v>
                </c:pt>
                <c:pt idx="5">
                  <c:v>0.05</c:v>
                </c:pt>
                <c:pt idx="6">
                  <c:v>#N/A</c:v>
                </c:pt>
                <c:pt idx="7">
                  <c:v>0.03</c:v>
                </c:pt>
                <c:pt idx="8">
                  <c:v>#N/A</c:v>
                </c:pt>
                <c:pt idx="9">
                  <c:v>0.02</c:v>
                </c:pt>
              </c:numCache>
            </c:numRef>
          </c:val>
          <c:extLst>
            <c:ext xmlns:c16="http://schemas.microsoft.com/office/drawing/2014/chart" uri="{C3380CC4-5D6E-409C-BE32-E72D297353CC}">
              <c16:uniqueId val="{00000006-8062-4C98-AF46-F8620466B5C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0.09</c:v>
                </c:pt>
                <c:pt idx="2">
                  <c:v>#N/A</c:v>
                </c:pt>
                <c:pt idx="3">
                  <c:v>0.1</c:v>
                </c:pt>
                <c:pt idx="4">
                  <c:v>#N/A</c:v>
                </c:pt>
                <c:pt idx="5">
                  <c:v>0.89</c:v>
                </c:pt>
                <c:pt idx="6">
                  <c:v>#N/A</c:v>
                </c:pt>
                <c:pt idx="7">
                  <c:v>0.31</c:v>
                </c:pt>
                <c:pt idx="8">
                  <c:v>#N/A</c:v>
                </c:pt>
                <c:pt idx="9">
                  <c:v>0.06</c:v>
                </c:pt>
              </c:numCache>
            </c:numRef>
          </c:val>
          <c:extLst>
            <c:ext xmlns:c16="http://schemas.microsoft.com/office/drawing/2014/chart" uri="{C3380CC4-5D6E-409C-BE32-E72D297353CC}">
              <c16:uniqueId val="{00000007-8062-4C98-AF46-F8620466B5C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3.22</c:v>
                </c:pt>
                <c:pt idx="2">
                  <c:v>#N/A</c:v>
                </c:pt>
                <c:pt idx="3">
                  <c:v>2.97</c:v>
                </c:pt>
                <c:pt idx="4">
                  <c:v>#N/A</c:v>
                </c:pt>
                <c:pt idx="5">
                  <c:v>2.4</c:v>
                </c:pt>
                <c:pt idx="6">
                  <c:v>#N/A</c:v>
                </c:pt>
                <c:pt idx="7">
                  <c:v>2.21</c:v>
                </c:pt>
                <c:pt idx="8">
                  <c:v>#N/A</c:v>
                </c:pt>
                <c:pt idx="9">
                  <c:v>2.59</c:v>
                </c:pt>
              </c:numCache>
            </c:numRef>
          </c:val>
          <c:extLst>
            <c:ext xmlns:c16="http://schemas.microsoft.com/office/drawing/2014/chart" uri="{C3380CC4-5D6E-409C-BE32-E72D297353CC}">
              <c16:uniqueId val="{00000008-8062-4C98-AF46-F8620466B5C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10.09</c:v>
                </c:pt>
                <c:pt idx="2">
                  <c:v>#N/A</c:v>
                </c:pt>
                <c:pt idx="3">
                  <c:v>10.94</c:v>
                </c:pt>
                <c:pt idx="4">
                  <c:v>#N/A</c:v>
                </c:pt>
                <c:pt idx="5">
                  <c:v>11.17</c:v>
                </c:pt>
                <c:pt idx="6">
                  <c:v>#N/A</c:v>
                </c:pt>
                <c:pt idx="7">
                  <c:v>8.32</c:v>
                </c:pt>
                <c:pt idx="8">
                  <c:v>#N/A</c:v>
                </c:pt>
                <c:pt idx="9">
                  <c:v>8.7799999999999994</c:v>
                </c:pt>
              </c:numCache>
            </c:numRef>
          </c:val>
          <c:extLst>
            <c:ext xmlns:c16="http://schemas.microsoft.com/office/drawing/2014/chart" uri="{C3380CC4-5D6E-409C-BE32-E72D297353CC}">
              <c16:uniqueId val="{00000009-8062-4C98-AF46-F8620466B5C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1972</c:v>
                </c:pt>
                <c:pt idx="5">
                  <c:v>1963</c:v>
                </c:pt>
                <c:pt idx="8">
                  <c:v>1954</c:v>
                </c:pt>
                <c:pt idx="11">
                  <c:v>1925</c:v>
                </c:pt>
                <c:pt idx="14">
                  <c:v>1826</c:v>
                </c:pt>
              </c:numCache>
            </c:numRef>
          </c:val>
          <c:extLst>
            <c:ext xmlns:c16="http://schemas.microsoft.com/office/drawing/2014/chart" uri="{C3380CC4-5D6E-409C-BE32-E72D297353CC}">
              <c16:uniqueId val="{00000000-8D6F-4E48-B07B-2E82E1B114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6F-4E48-B07B-2E82E1B114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D6F-4E48-B07B-2E82E1B114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6F-4E48-B07B-2E82E1B114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587</c:v>
                </c:pt>
                <c:pt idx="3">
                  <c:v>596</c:v>
                </c:pt>
                <c:pt idx="6">
                  <c:v>604</c:v>
                </c:pt>
                <c:pt idx="9">
                  <c:v>581</c:v>
                </c:pt>
                <c:pt idx="12">
                  <c:v>603</c:v>
                </c:pt>
              </c:numCache>
            </c:numRef>
          </c:val>
          <c:extLst>
            <c:ext xmlns:c16="http://schemas.microsoft.com/office/drawing/2014/chart" uri="{C3380CC4-5D6E-409C-BE32-E72D297353CC}">
              <c16:uniqueId val="{00000004-8D6F-4E48-B07B-2E82E1B114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6F-4E48-B07B-2E82E1B114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6F-4E48-B07B-2E82E1B114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2499</c:v>
                </c:pt>
                <c:pt idx="3">
                  <c:v>2328</c:v>
                </c:pt>
                <c:pt idx="6">
                  <c:v>2155</c:v>
                </c:pt>
                <c:pt idx="9">
                  <c:v>2072</c:v>
                </c:pt>
                <c:pt idx="12">
                  <c:v>1968</c:v>
                </c:pt>
              </c:numCache>
            </c:numRef>
          </c:val>
          <c:extLst>
            <c:ext xmlns:c16="http://schemas.microsoft.com/office/drawing/2014/chart" uri="{C3380CC4-5D6E-409C-BE32-E72D297353CC}">
              <c16:uniqueId val="{00000007-8D6F-4E48-B07B-2E82E1B114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1114</c:v>
                </c:pt>
                <c:pt idx="2">
                  <c:v>#N/A</c:v>
                </c:pt>
                <c:pt idx="3">
                  <c:v>#N/A</c:v>
                </c:pt>
                <c:pt idx="4">
                  <c:v>961</c:v>
                </c:pt>
                <c:pt idx="5">
                  <c:v>#N/A</c:v>
                </c:pt>
                <c:pt idx="6">
                  <c:v>#N/A</c:v>
                </c:pt>
                <c:pt idx="7">
                  <c:v>805</c:v>
                </c:pt>
                <c:pt idx="8">
                  <c:v>#N/A</c:v>
                </c:pt>
                <c:pt idx="9">
                  <c:v>#N/A</c:v>
                </c:pt>
                <c:pt idx="10">
                  <c:v>728</c:v>
                </c:pt>
                <c:pt idx="11">
                  <c:v>#N/A</c:v>
                </c:pt>
                <c:pt idx="12">
                  <c:v>#N/A</c:v>
                </c:pt>
                <c:pt idx="13">
                  <c:v>745</c:v>
                </c:pt>
                <c:pt idx="14">
                  <c:v>#N/A</c:v>
                </c:pt>
              </c:numCache>
            </c:numRef>
          </c:val>
          <c:smooth val="0"/>
          <c:extLst>
            <c:ext xmlns:c16="http://schemas.microsoft.com/office/drawing/2014/chart" uri="{C3380CC4-5D6E-409C-BE32-E72D297353CC}">
              <c16:uniqueId val="{00000008-8D6F-4E48-B07B-2E82E1B114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18107</c:v>
                </c:pt>
                <c:pt idx="5">
                  <c:v>17115</c:v>
                </c:pt>
                <c:pt idx="8">
                  <c:v>16215</c:v>
                </c:pt>
                <c:pt idx="11">
                  <c:v>15181</c:v>
                </c:pt>
                <c:pt idx="14">
                  <c:v>14538</c:v>
                </c:pt>
              </c:numCache>
            </c:numRef>
          </c:val>
          <c:extLst>
            <c:ext xmlns:c16="http://schemas.microsoft.com/office/drawing/2014/chart" uri="{C3380CC4-5D6E-409C-BE32-E72D297353CC}">
              <c16:uniqueId val="{00000000-263F-4C36-812D-6B219245AF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20</c:v>
                </c:pt>
                <c:pt idx="11">
                  <c:v>89</c:v>
                </c:pt>
                <c:pt idx="14">
                  <c:v>0</c:v>
                </c:pt>
              </c:numCache>
            </c:numRef>
          </c:val>
          <c:extLst>
            <c:ext xmlns:c16="http://schemas.microsoft.com/office/drawing/2014/chart" uri="{C3380CC4-5D6E-409C-BE32-E72D297353CC}">
              <c16:uniqueId val="{00000001-263F-4C36-812D-6B219245AF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7315</c:v>
                </c:pt>
                <c:pt idx="5">
                  <c:v>7187</c:v>
                </c:pt>
                <c:pt idx="8">
                  <c:v>6906</c:v>
                </c:pt>
                <c:pt idx="11">
                  <c:v>6659</c:v>
                </c:pt>
                <c:pt idx="14">
                  <c:v>6294</c:v>
                </c:pt>
              </c:numCache>
            </c:numRef>
          </c:val>
          <c:extLst>
            <c:ext xmlns:c16="http://schemas.microsoft.com/office/drawing/2014/chart" uri="{C3380CC4-5D6E-409C-BE32-E72D297353CC}">
              <c16:uniqueId val="{00000002-263F-4C36-812D-6B219245AF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3F-4C36-812D-6B219245AF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3F-4C36-812D-6B219245AF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3F-4C36-812D-6B219245AF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1604</c:v>
                </c:pt>
                <c:pt idx="3">
                  <c:v>1594</c:v>
                </c:pt>
                <c:pt idx="6">
                  <c:v>1382</c:v>
                </c:pt>
                <c:pt idx="9">
                  <c:v>1734</c:v>
                </c:pt>
                <c:pt idx="12">
                  <c:v>1596</c:v>
                </c:pt>
              </c:numCache>
            </c:numRef>
          </c:val>
          <c:extLst>
            <c:ext xmlns:c16="http://schemas.microsoft.com/office/drawing/2014/chart" uri="{C3380CC4-5D6E-409C-BE32-E72D297353CC}">
              <c16:uniqueId val="{00000006-263F-4C36-812D-6B219245AF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63F-4C36-812D-6B219245AF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9095</c:v>
                </c:pt>
                <c:pt idx="3">
                  <c:v>9046</c:v>
                </c:pt>
                <c:pt idx="6">
                  <c:v>9020</c:v>
                </c:pt>
                <c:pt idx="9">
                  <c:v>8550</c:v>
                </c:pt>
                <c:pt idx="12">
                  <c:v>8113</c:v>
                </c:pt>
              </c:numCache>
            </c:numRef>
          </c:val>
          <c:extLst>
            <c:ext xmlns:c16="http://schemas.microsoft.com/office/drawing/2014/chart" uri="{C3380CC4-5D6E-409C-BE32-E72D297353CC}">
              <c16:uniqueId val="{00000008-263F-4C36-812D-6B219245AF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63F-4C36-812D-6B219245AF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17386</c:v>
                </c:pt>
                <c:pt idx="3">
                  <c:v>15857</c:v>
                </c:pt>
                <c:pt idx="6">
                  <c:v>14947</c:v>
                </c:pt>
                <c:pt idx="9">
                  <c:v>13734</c:v>
                </c:pt>
                <c:pt idx="12">
                  <c:v>12848</c:v>
                </c:pt>
              </c:numCache>
            </c:numRef>
          </c:val>
          <c:extLst>
            <c:ext xmlns:c16="http://schemas.microsoft.com/office/drawing/2014/chart" uri="{C3380CC4-5D6E-409C-BE32-E72D297353CC}">
              <c16:uniqueId val="{0000000A-263F-4C36-812D-6B219245AF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2663</c:v>
                </c:pt>
                <c:pt idx="2">
                  <c:v>#N/A</c:v>
                </c:pt>
                <c:pt idx="3">
                  <c:v>#N/A</c:v>
                </c:pt>
                <c:pt idx="4">
                  <c:v>2194</c:v>
                </c:pt>
                <c:pt idx="5">
                  <c:v>#N/A</c:v>
                </c:pt>
                <c:pt idx="6">
                  <c:v>#N/A</c:v>
                </c:pt>
                <c:pt idx="7">
                  <c:v>2207</c:v>
                </c:pt>
                <c:pt idx="8">
                  <c:v>#N/A</c:v>
                </c:pt>
                <c:pt idx="9">
                  <c:v>#N/A</c:v>
                </c:pt>
                <c:pt idx="10">
                  <c:v>2089</c:v>
                </c:pt>
                <c:pt idx="11">
                  <c:v>#N/A</c:v>
                </c:pt>
                <c:pt idx="12">
                  <c:v>#N/A</c:v>
                </c:pt>
                <c:pt idx="13">
                  <c:v>1725</c:v>
                </c:pt>
                <c:pt idx="14">
                  <c:v>#N/A</c:v>
                </c:pt>
              </c:numCache>
            </c:numRef>
          </c:val>
          <c:smooth val="0"/>
          <c:extLst>
            <c:ext xmlns:c16="http://schemas.microsoft.com/office/drawing/2014/chart" uri="{C3380CC4-5D6E-409C-BE32-E72D297353CC}">
              <c16:uniqueId val="{0000000B-263F-4C36-812D-6B219245AF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2955</c:v>
                </c:pt>
                <c:pt idx="1">
                  <c:v>2630</c:v>
                </c:pt>
                <c:pt idx="2">
                  <c:v>2221</c:v>
                </c:pt>
              </c:numCache>
            </c:numRef>
          </c:val>
          <c:extLst>
            <c:ext xmlns:c16="http://schemas.microsoft.com/office/drawing/2014/chart" uri="{C3380CC4-5D6E-409C-BE32-E72D297353CC}">
              <c16:uniqueId val="{00000000-7E77-4836-84A6-E5E8177217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1115</c:v>
                </c:pt>
                <c:pt idx="1">
                  <c:v>1116</c:v>
                </c:pt>
                <c:pt idx="2">
                  <c:v>1116</c:v>
                </c:pt>
              </c:numCache>
            </c:numRef>
          </c:val>
          <c:extLst>
            <c:ext xmlns:c16="http://schemas.microsoft.com/office/drawing/2014/chart" uri="{C3380CC4-5D6E-409C-BE32-E72D297353CC}">
              <c16:uniqueId val="{00000001-7E77-4836-84A6-E5E8177217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3369</c:v>
                </c:pt>
                <c:pt idx="1">
                  <c:v>3388</c:v>
                </c:pt>
                <c:pt idx="2">
                  <c:v>3510</c:v>
                </c:pt>
              </c:numCache>
            </c:numRef>
          </c:val>
          <c:extLst>
            <c:ext xmlns:c16="http://schemas.microsoft.com/office/drawing/2014/chart" uri="{C3380CC4-5D6E-409C-BE32-E72D297353CC}">
              <c16:uniqueId val="{00000002-7E77-4836-84A6-E5E8177217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{D79869C8-D2BC-443D-A5B8-9BD74250C9EE}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4F1-481A-BD03-231C82279C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{6B141DE1-E9C9-4CAF-9DAB-2C9323BC23CA}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F1-481A-BD03-231C82279C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{B8E785B7-421A-4C7A-A062-7645F56FFCFB}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F1-481A-BD03-231C82279C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{9D2269E7-8E4E-4399-A1B9-7CE177277AEF}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F1-481A-BD03-231C82279C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{22C0ADB3-3339-49F1-AD0C-3BE3627BF802}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F1-481A-BD03-231C82279C9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{2DCB6B66-5AD1-4654-A101-E3D928A89AA6}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4F1-481A-BD03-231C82279C9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{E707060B-4E68-4345-808D-381BD8CA509B}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4F1-481A-BD03-231C82279C9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{6F743AEA-8C03-4B1F-93A1-8F27C881572B}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4F1-481A-BD03-231C82279C9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{D8C00381-D894-4DF5-88CE-1D9AE4B26305}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4F1-481A-BD03-231C82279C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56.9</c:v>
                </c:pt>
                <c:pt idx="8">
                  <c:v>59.9</c:v>
                </c:pt>
                <c:pt idx="16">
                  <c:v>61.4</c:v>
                </c:pt>
                <c:pt idx="24">
                  <c:v>63.2</c:v>
                </c:pt>
                <c:pt idx="32">
                  <c:v>65</c:v>
                </c:pt>
              </c:numCache>
            </c:numRef>
          </c:xVal>
          <c:yVal>
            <c:numRef>
              <c:f>公会計指標分析・財政指標組合せ分析表!$BP$51:$DC$51</c:f>
              <c:numCache>
                <c:formatCode>#,##0.0;"▲ "#,##0.0</c:formatCode>
                <c:ptCount val="40"/>
                <c:pt idx="0">
                  <c:v>38</c:v>
                </c:pt>
                <c:pt idx="8">
                  <c:v>32.1</c:v>
                </c:pt>
                <c:pt idx="16">
                  <c:v>32.799999999999997</c:v>
                </c:pt>
                <c:pt idx="24">
                  <c:v>30.9</c:v>
                </c:pt>
                <c:pt idx="32">
                  <c:v>25.6</c:v>
                </c:pt>
              </c:numCache>
            </c:numRef>
          </c:yVal>
          <c:smooth val="0"/>
          <c:extLst>
            <c:ext xmlns:c16="http://schemas.microsoft.com/office/drawing/2014/chart" uri="{C3380CC4-5D6E-409C-BE32-E72D297353CC}">
              <c16:uniqueId val="{00000009-84F1-481A-BD03-231C82279C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{AF608C52-F897-49B2-B3A5-2EC3671ABE01}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4F1-481A-BD03-231C82279C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{5181CCC3-0C26-4859-BA6D-83644DFF989B}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F1-481A-BD03-231C82279C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{86EE692A-CA21-447B-95BB-558657A030F6}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F1-481A-BD03-231C82279C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{A58BF16B-0A55-49C3-B7D2-87D8C65B01F0}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F1-481A-BD03-231C82279C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{4FEE4171-6A5E-4B1F-8A84-7E08C87B5DD6}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F1-481A-BD03-231C82279C9D}"/>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{4825C916-E2AA-46E7-AF0A-0A7618258B41}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4F1-481A-BD03-231C82279C9D}"/>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{2C527DB4-9FE9-4ACA-A799-C49045264DC4}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4F1-481A-BD03-231C82279C9D}"/>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{7248A2D0-1756-4A92-AEA0-AA03FE728ECD}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4F1-481A-BD03-231C82279C9D}"/>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{2AA935EC-4C8D-4EBD-B5CB-5BDAB1776010}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4F1-481A-BD03-231C82279C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84F1-481A-BD03-231C82279C9D}"/>
            </c:ext>
          </c:extLst>
        </c:ser>
        <c:dLbls>
          <c:showLegendKey val="0"/>
          <c:showVal val="1"/>
          <c:showCatName val="0"/>
          <c:showSerName val="0"/>
          <c:showPercent val="0"/>
          <c:showBubbleSize val="0"/>
        </c:dLbls>
        <c:axId val="46179840"/>
        <c:axId val="46181760"/>
      </c:scatterChart>
      <c:valAx>
        <c:axId val="46179840"/>
        <c:scaling>
          <c:orientation val="minMax"/>
          <c:max val="66"/>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{15EAB22E-1B9C-4AC8-AE7F-637A18C08C03}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B77-43C4-9F60-8814C1130A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{C754494A-EC27-427A-829E-B043DDDE73B1}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77-43C4-9F60-8814C1130A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{EC5C9D4D-B138-42F0-A37B-0FB2E1181051}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77-43C4-9F60-8814C1130A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{BDEA555A-2B7F-4014-BABC-69E8CC9C085A}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77-43C4-9F60-8814C1130A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{6609B4AE-7D79-445C-9035-068DA5A88B8E}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77-43C4-9F60-8814C1130A1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{84905982-6611-4D69-90AD-C8C1CDD2BDFE}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B77-43C4-9F60-8814C1130A1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{786C0DEF-B88D-4FE4-BC37-C9F703979A98}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B77-43C4-9F60-8814C1130A1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{96D22604-7290-4D90-A100-1861F70E9374}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B77-43C4-9F60-8814C1130A1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{037BC389-D678-4AF1-82FC-EA0984D583E3}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B77-43C4-9F60-8814C1130A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16.899999999999999</c:v>
                </c:pt>
                <c:pt idx="8">
                  <c:v>15.6</c:v>
                </c:pt>
                <c:pt idx="16">
                  <c:v>13.9</c:v>
                </c:pt>
                <c:pt idx="24">
                  <c:v>12.2</c:v>
                </c:pt>
                <c:pt idx="32">
                  <c:v>11.2</c:v>
                </c:pt>
              </c:numCache>
            </c:numRef>
          </c:xVal>
          <c:yVal>
            <c:numRef>
              <c:f>公会計指標分析・財政指標組合せ分析表!$BP$73:$DC$73</c:f>
              <c:numCache>
                <c:formatCode>#,##0.0;"▲ "#,##0.0</c:formatCode>
                <c:ptCount val="40"/>
                <c:pt idx="0">
                  <c:v>38</c:v>
                </c:pt>
                <c:pt idx="8">
                  <c:v>32.1</c:v>
                </c:pt>
                <c:pt idx="16">
                  <c:v>32.799999999999997</c:v>
                </c:pt>
                <c:pt idx="24">
                  <c:v>30.9</c:v>
                </c:pt>
                <c:pt idx="32">
                  <c:v>25.6</c:v>
                </c:pt>
              </c:numCache>
            </c:numRef>
          </c:yVal>
          <c:smooth val="0"/>
          <c:extLst>
            <c:ext xmlns:c16="http://schemas.microsoft.com/office/drawing/2014/chart" uri="{C3380CC4-5D6E-409C-BE32-E72D297353CC}">
              <c16:uniqueId val="{00000009-1B77-43C4-9F60-8814C1130A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{49FC31BC-EA83-4400-B609-1DAC901F39C4}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B77-43C4-9F60-8814C1130A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{8FA3DF67-7522-4C1E-8297-79D401FE5DB0}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77-43C4-9F60-8814C1130A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{F2BB155C-0A9E-4EBD-B6E0-A63029CB6BFB}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77-43C4-9F60-8814C1130A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{81C56146-A5B7-4DB4-BAAA-0E9E242ED0D9}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77-43C4-9F60-8814C1130A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{E6EFD419-7D1A-4BB5-A644-A8E85E3BD910}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77-43C4-9F60-8814C1130A1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{3EEF0858-0009-45B0-9CFB-CC7D3D246B5A}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B77-43C4-9F60-8814C1130A1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{32DAC7F3-24A3-4901-9EA9-F2257B6E02DF}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B77-43C4-9F60-8814C1130A1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{EED836A8-C63B-4A41-AFB1-D30BDD885152}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B77-43C4-9F60-8814C1130A1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{37DF4F2B-15E1-43E1-9DAA-9E8A05A25642}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B77-43C4-9F60-8814C1130A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1B77-43C4-9F60-8814C1130A1D}"/>
            </c:ext>
          </c:extLst>
        </c:ser>
        <c:dLbls>
          <c:showLegendKey val="0"/>
          <c:showVal val="1"/>
          <c:showCatName val="0"/>
          <c:showSerName val="0"/>
          <c:showPercent val="0"/>
          <c:showBubbleSize val="0"/>
        </c:dLbls>
        <c:axId val="84219776"/>
        <c:axId val="84234240"/>
      </c:scatterChart>
      <c:valAx>
        <c:axId val="84219776"/>
        <c:scaling>
          <c:orientation val="minMax"/>
          <c:max val="17.600000000000001"/>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一般会計の元利償還金は、平成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年度がピークとなっていたが、大型事業等の償還が完了したことにより、平成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年度以降は減少となった。その一方で、公共下水道事業に対する償還負担の増加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東海環状自動車道ＩＣ開通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周辺整備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公共施設等総合管理計画に基づく公共施設の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複合化等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に地方債発行が見込まれることから、今後はより一層事業の厳選を図るとともに、有利な起債の活用などにより、適正な比率の管理に努める。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市町村合併後に実施した大型事業がおおむね完了し、以後地方債の発行抑制を考慮していることから、地方債現在高は順調に減少している。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、東海環状自動車道ＩＣ開通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まちづくりのための周辺整備や防災行政無線の更新整備、公共施設等総合管理計画に基づく公共施設の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複合化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、緊急自然災害防止対策事業による河川改修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起債を伴う大規模事業が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計画されているため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、長期的視点に立ち、引き続き発行額に留意する必要がある。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基金残高の拡充による将来財源の確保を進め、将来負担比率の分子構造の改善と財政健全化を推進する。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岐阜県山県市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東海環状自動車道ＩＣ開通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に伴う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まちづくりのための周辺整備の事業等に基金を活用したため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となった。基金を活用せざるをえないことの要因のひとつには、普通交付税の減少がある。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弾力的な運営を検討し、基金繰入については、実質的な財源不足に伴う補填としての基金繰入の抑制に努めつつも、中長期的に取組むべき課題等においては、時期を逸することのないよう、合併振興基金や魅力あるまちづくり基金等の特定目的基金の活用も視野に入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、東海環状自動車道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周辺整備事業の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の山県ターミナル整備事業や、地方創生事業等に活用した。ふるさと応援基金については、平成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中にいただいた寄附を、福祉の推進等健やかで安らかなまちづくり事業、公共交通等便利で快適なまちづくり事業、自然を守るまちづくり事業、農林業や商工業の推進事業、教育の充実と健全育成の推進の事業等に活用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繰入額が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、現在高は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となった。ふるさと応援基金については、平成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円であったことに対し、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現在高は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増加したが、翌年度（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年度）に活用される。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弾力的な運営を検討し、基金繰入については、実質的な財源不足に伴う補填としての基金繰入の抑制に努める。また中長期的に取組むべき課題等においては、時期を逸することのないよう、合併振興基金や魅力あるまちづくり基金等の特定目的基金の活用も視野に入れ、予算措置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百万円をピークに、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百万円減少している。その要因の一つには、本市の最大収入科目である普通交付税について、合併特例措置の終了及び国勢調査人口の減少の影響により減少したため、財政調整基金の繰入れが増加した。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一般財源の縮小等は避けられないなか、実質的な財源不足に伴う補填としての基金繰入の抑制に努めつつも、中長期的に取組むべき課題等においては、時期を逸することのないよう対応すべき予算措置については、基金の弾力的な運営を検討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年度に活用したが、平成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年度以降は活用はなく、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年度においても基金繰入を行うことはなかったため、基金利子による増加のみで、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増減はなかった。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今後において、出来る限り減債基金の活用を行わない運用を目指すが、必要に応じて減債基金の活用も視野に入れ、予算措置を行っていく。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26,971
26,268
221.98
13,232,189
12,972,728
222,179
8,555,090
12,847,845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有形固定資産減価償却率は、類似団体等と比べ、依然高い水準で推移している。本市は平成</a:t>
          </a:r>
          <a:r>
            <a:rPr kumimoji="1" lang="en-US" altLang="ja-JP" sz="1100" baseline="0">
              <a:latin typeface="ＭＳ Ｐゴシック" panose="020B0600070205080204" pitchFamily="50" charset="-128"/>
              <a:ea typeface="ＭＳ Ｐゴシック" panose="020B0600070205080204" pitchFamily="50" charset="-128"/>
            </a:rPr>
            <a:t>15</a:t>
          </a:r>
          <a:r>
            <a:rPr kumimoji="1" lang="ja-JP" altLang="en-US" sz="1100" baseline="0">
              <a:latin typeface="ＭＳ Ｐゴシック" panose="020B0600070205080204" pitchFamily="50" charset="-128"/>
              <a:ea typeface="ＭＳ Ｐゴシック" panose="020B0600070205080204" pitchFamily="50" charset="-128"/>
            </a:rPr>
            <a:t>年に</a:t>
          </a:r>
          <a:r>
            <a:rPr kumimoji="1" lang="en-US" altLang="ja-JP" sz="1100" baseline="0">
              <a:latin typeface="ＭＳ Ｐゴシック" panose="020B0600070205080204" pitchFamily="50" charset="-128"/>
              <a:ea typeface="ＭＳ Ｐゴシック" panose="020B0600070205080204" pitchFamily="50" charset="-128"/>
            </a:rPr>
            <a:t>3</a:t>
          </a:r>
          <a:r>
            <a:rPr kumimoji="1" lang="ja-JP" altLang="en-US" sz="1100" baseline="0">
              <a:latin typeface="ＭＳ Ｐゴシック" panose="020B0600070205080204" pitchFamily="50" charset="-128"/>
              <a:ea typeface="ＭＳ Ｐゴシック" panose="020B0600070205080204" pitchFamily="50" charset="-128"/>
            </a:rPr>
            <a:t>町村合併し、そのまま施設を引き継いで使用しているため公共施設数が多く、主に昭和</a:t>
          </a:r>
          <a:r>
            <a:rPr kumimoji="1" lang="en-US" altLang="ja-JP" sz="1100" baseline="0">
              <a:latin typeface="ＭＳ Ｐゴシック" panose="020B0600070205080204" pitchFamily="50" charset="-128"/>
              <a:ea typeface="ＭＳ Ｐゴシック" panose="020B0600070205080204" pitchFamily="50" charset="-128"/>
            </a:rPr>
            <a:t>50</a:t>
          </a:r>
          <a:r>
            <a:rPr kumimoji="1" lang="ja-JP" altLang="en-US" sz="1100" baseline="0">
              <a:latin typeface="ＭＳ Ｐゴシック" panose="020B0600070205080204" pitchFamily="50" charset="-128"/>
              <a:ea typeface="ＭＳ Ｐゴシック" panose="020B0600070205080204" pitchFamily="50" charset="-128"/>
            </a:rPr>
            <a:t>年代に築造されている。今後老朽化が進み、数値が増加していくことが予想される。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計画に基づき、既存施設で耐用年数を経過したものは除却し、統廃合により長寿命化する施設は改修工事等を行うことにより、数値の改善を推進していく必要がある。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4699635"/>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447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46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52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17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32203</xdr:rowOff>
    </xdr:from>
    <xdr:to>
      <xdr:col>23</xdr:col>
      <xdr:colOff>136525</xdr:colOff>
      <xdr:row>32</xdr:row>
      <xdr:rowOff>133803</xdr:rowOff>
    </xdr:to>
    <xdr:sp macro="" textlink="">
      <xdr:nvSpPr>
        <xdr:cNvPr id="83" name="楕円 82"/>
        <xdr:cNvSpPr/>
      </xdr:nvSpPr>
      <xdr:spPr>
        <a:xfrm>
          <a:off x="4711700" y="551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10630</xdr:rowOff>
    </xdr:from>
    <xdr:ext cx="405111" cy="259045"/>
    <xdr:sp macro="" textlink="">
      <xdr:nvSpPr>
        <xdr:cNvPr id="84" name="有形固定資産減価償却率該当値テキスト"/>
        <xdr:cNvSpPr txBox="1"/>
      </xdr:nvSpPr>
      <xdr:spPr>
        <a:xfrm>
          <a:off x="4813300" y="5497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148136</xdr:rowOff>
    </xdr:from>
    <xdr:to>
      <xdr:col>19</xdr:col>
      <xdr:colOff>187325</xdr:colOff>
      <xdr:row>32</xdr:row>
      <xdr:rowOff>78286</xdr:rowOff>
    </xdr:to>
    <xdr:sp macro="" textlink="">
      <xdr:nvSpPr>
        <xdr:cNvPr id="85" name="楕円 84"/>
        <xdr:cNvSpPr/>
      </xdr:nvSpPr>
      <xdr:spPr>
        <a:xfrm>
          <a:off x="4000500" y="54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27486</xdr:rowOff>
    </xdr:from>
    <xdr:to>
      <xdr:col>23</xdr:col>
      <xdr:colOff>85725</xdr:colOff>
      <xdr:row>32</xdr:row>
      <xdr:rowOff>83003</xdr:rowOff>
    </xdr:to>
    <xdr:cxnSp macro="">
      <xdr:nvCxnSpPr>
        <xdr:cNvPr id="86" name="直線コネクタ 85"/>
        <xdr:cNvCxnSpPr/>
      </xdr:nvCxnSpPr>
      <xdr:spPr>
        <a:xfrm>
          <a:off x="4051300" y="5513886"/>
          <a:ext cx="711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7" name="楕円 86"/>
        <xdr:cNvSpPr/>
      </xdr:nvSpPr>
      <xdr:spPr>
        <a:xfrm>
          <a:off x="3238500" y="540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27486</xdr:rowOff>
    </xdr:to>
    <xdr:cxnSp macro="">
      <xdr:nvCxnSpPr>
        <xdr:cNvPr id="88" name="直線コネクタ 87"/>
        <xdr:cNvCxnSpPr/>
      </xdr:nvCxnSpPr>
      <xdr:spPr>
        <a:xfrm>
          <a:off x="3289300" y="545836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46355</xdr:rowOff>
    </xdr:from>
    <xdr:to>
      <xdr:col>11</xdr:col>
      <xdr:colOff>187325</xdr:colOff>
      <xdr:row>31</xdr:row>
      <xdr:rowOff>147955</xdr:rowOff>
    </xdr:to>
    <xdr:sp macro="" textlink="">
      <xdr:nvSpPr>
        <xdr:cNvPr id="89" name="楕円 88"/>
        <xdr:cNvSpPr/>
      </xdr:nvSpPr>
      <xdr:spPr>
        <a:xfrm>
          <a:off x="2476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97155</xdr:rowOff>
    </xdr:from>
    <xdr:to>
      <xdr:col>15</xdr:col>
      <xdr:colOff>136525</xdr:colOff>
      <xdr:row>31</xdr:row>
      <xdr:rowOff>143419</xdr:rowOff>
    </xdr:to>
    <xdr:cxnSp macro="">
      <xdr:nvCxnSpPr>
        <xdr:cNvPr id="90" name="直線コネクタ 89"/>
        <xdr:cNvCxnSpPr/>
      </xdr:nvCxnSpPr>
      <xdr:spPr>
        <a:xfrm>
          <a:off x="2527300" y="5412105"/>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125276</xdr:rowOff>
    </xdr:from>
    <xdr:to>
      <xdr:col>7</xdr:col>
      <xdr:colOff>187325</xdr:colOff>
      <xdr:row>31</xdr:row>
      <xdr:rowOff>55426</xdr:rowOff>
    </xdr:to>
    <xdr:sp macro="" textlink="">
      <xdr:nvSpPr>
        <xdr:cNvPr id="91" name="楕円 90"/>
        <xdr:cNvSpPr/>
      </xdr:nvSpPr>
      <xdr:spPr>
        <a:xfrm>
          <a:off x="1714500" y="52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4626</xdr:rowOff>
    </xdr:from>
    <xdr:to>
      <xdr:col>11</xdr:col>
      <xdr:colOff>136525</xdr:colOff>
      <xdr:row>31</xdr:row>
      <xdr:rowOff>97155</xdr:rowOff>
    </xdr:to>
    <xdr:cxnSp macro="">
      <xdr:nvCxnSpPr>
        <xdr:cNvPr id="92" name="直線コネクタ 91"/>
        <xdr:cNvCxnSpPr/>
      </xdr:nvCxnSpPr>
      <xdr:spPr>
        <a:xfrm>
          <a:off x="1765300" y="5319576"/>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xdr:cNvSpPr txBox="1"/>
      </xdr:nvSpPr>
      <xdr:spPr>
        <a:xfrm>
          <a:off x="3086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xdr:cNvSpPr txBox="1"/>
      </xdr:nvSpPr>
      <xdr:spPr>
        <a:xfrm>
          <a:off x="2324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xdr:cNvSpPr txBox="1"/>
      </xdr:nvSpPr>
      <xdr:spPr>
        <a:xfrm>
          <a:off x="1562744" y="495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69413</xdr:rowOff>
    </xdr:from>
    <xdr:ext cx="405111" cy="259045"/>
    <xdr:sp macro="" textlink="">
      <xdr:nvSpPr>
        <xdr:cNvPr id="97" name="n_1mainValue有形固定資産減価償却率"/>
        <xdr:cNvSpPr txBox="1"/>
      </xdr:nvSpPr>
      <xdr:spPr>
        <a:xfrm>
          <a:off x="3836044" y="555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8" name="n_2mainValue有形固定資産減価償却率"/>
        <xdr:cNvSpPr txBox="1"/>
      </xdr:nvSpPr>
      <xdr:spPr>
        <a:xfrm>
          <a:off x="3086744" y="5500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139082</xdr:rowOff>
    </xdr:from>
    <xdr:ext cx="405111" cy="259045"/>
    <xdr:sp macro="" textlink="">
      <xdr:nvSpPr>
        <xdr:cNvPr id="99" name="n_3mainValue有形固定資産減価償却率"/>
        <xdr:cNvSpPr txBox="1"/>
      </xdr:nvSpPr>
      <xdr:spPr>
        <a:xfrm>
          <a:off x="2324744"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46553</xdr:rowOff>
    </xdr:from>
    <xdr:ext cx="405111" cy="259045"/>
    <xdr:sp macro="" textlink="">
      <xdr:nvSpPr>
        <xdr:cNvPr id="100" name="n_4mainValue有形固定資産減価償却率"/>
        <xdr:cNvSpPr txBox="1"/>
      </xdr:nvSpPr>
      <xdr:spPr>
        <a:xfrm>
          <a:off x="1562744" y="5361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債務償還比率は類似団体と比較しても低く、平成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年度から減少傾向にある。これは、平成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年度以降に借り入れした合併特例債の償還完了が主な要因で、ここ数年地方債発行を抑制したことも寄与している。今後、東海環状自動車道山県</a:t>
          </a:r>
          <a:r>
            <a:rPr kumimoji="1" lang="en-US" altLang="ja-JP" sz="1100">
              <a:latin typeface="ＭＳ Ｐゴシック" panose="020B0600070205080204" pitchFamily="50" charset="-128"/>
              <a:ea typeface="ＭＳ Ｐゴシック" panose="020B0600070205080204" pitchFamily="50" charset="-128"/>
            </a:rPr>
            <a:t>IC</a:t>
          </a:r>
          <a:r>
            <a:rPr kumimoji="1" lang="ja-JP" altLang="en-US" sz="1100">
              <a:latin typeface="ＭＳ Ｐゴシック" panose="020B0600070205080204" pitchFamily="50" charset="-128"/>
              <a:ea typeface="ＭＳ Ｐゴシック" panose="020B0600070205080204" pitchFamily="50" charset="-128"/>
            </a:rPr>
            <a:t>開通に伴う道路整備事業やバスターミナル整備事業等により地方債発行が増加し、数値が増加していくことも予想されるため、緊急性や住民ニーズを的確に把握し、事業を選別したうえで事業実施し、後年度負担の適正化に努め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xdr:cNvCxnSpPr/>
      </xdr:nvCxnSpPr>
      <xdr:spPr>
        <a:xfrm flipV="1">
          <a:off x="14793595" y="4547905"/>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xdr:cNvSpPr txBox="1"/>
      </xdr:nvSpPr>
      <xdr:spPr>
        <a:xfrm>
          <a:off x="14846300" y="591514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xdr:cNvCxnSpPr/>
      </xdr:nvCxnSpPr>
      <xdr:spPr>
        <a:xfrm>
          <a:off x="14706600" y="5911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xdr:cNvSpPr txBox="1"/>
      </xdr:nvSpPr>
      <xdr:spPr>
        <a:xfrm>
          <a:off x="14846300" y="432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xdr:cNvCxnSpPr/>
      </xdr:nvCxnSpPr>
      <xdr:spPr>
        <a:xfrm>
          <a:off x="14706600" y="454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158788</xdr:rowOff>
    </xdr:from>
    <xdr:ext cx="469744" cy="259045"/>
    <xdr:sp macro="" textlink="">
      <xdr:nvSpPr>
        <xdr:cNvPr id="135" name="債務償還比率平均値テキスト"/>
        <xdr:cNvSpPr txBox="1"/>
      </xdr:nvSpPr>
      <xdr:spPr>
        <a:xfrm>
          <a:off x="14846300" y="4959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xdr:cNvSpPr/>
      </xdr:nvSpPr>
      <xdr:spPr>
        <a:xfrm>
          <a:off x="14744700" y="498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xdr:cNvSpPr/>
      </xdr:nvSpPr>
      <xdr:spPr>
        <a:xfrm>
          <a:off x="14033500" y="4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xdr:cNvSpPr/>
      </xdr:nvSpPr>
      <xdr:spPr>
        <a:xfrm>
          <a:off x="13271500" y="49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xdr:cNvSpPr/>
      </xdr:nvSpPr>
      <xdr:spPr>
        <a:xfrm>
          <a:off x="12509500" y="494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xdr:cNvSpPr/>
      </xdr:nvSpPr>
      <xdr:spPr>
        <a:xfrm>
          <a:off x="11747500" y="49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137351</xdr:rowOff>
    </xdr:from>
    <xdr:to>
      <xdr:col>76</xdr:col>
      <xdr:colOff>73025</xdr:colOff>
      <xdr:row>28</xdr:row>
      <xdr:rowOff>67501</xdr:rowOff>
    </xdr:to>
    <xdr:sp macro="" textlink="">
      <xdr:nvSpPr>
        <xdr:cNvPr id="146" name="楕円 145"/>
        <xdr:cNvSpPr/>
      </xdr:nvSpPr>
      <xdr:spPr>
        <a:xfrm>
          <a:off x="14744700" y="47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160228</xdr:rowOff>
    </xdr:from>
    <xdr:ext cx="469744" cy="259045"/>
    <xdr:sp macro="" textlink="">
      <xdr:nvSpPr>
        <xdr:cNvPr id="147" name="債務償還比率該当値テキスト"/>
        <xdr:cNvSpPr txBox="1"/>
      </xdr:nvSpPr>
      <xdr:spPr>
        <a:xfrm>
          <a:off x="14846300" y="461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169616</xdr:rowOff>
    </xdr:from>
    <xdr:to>
      <xdr:col>72</xdr:col>
      <xdr:colOff>123825</xdr:colOff>
      <xdr:row>28</xdr:row>
      <xdr:rowOff>99766</xdr:rowOff>
    </xdr:to>
    <xdr:sp macro="" textlink="">
      <xdr:nvSpPr>
        <xdr:cNvPr id="148" name="楕円 147"/>
        <xdr:cNvSpPr/>
      </xdr:nvSpPr>
      <xdr:spPr>
        <a:xfrm>
          <a:off x="14033500" y="47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16701</xdr:rowOff>
    </xdr:from>
    <xdr:to>
      <xdr:col>76</xdr:col>
      <xdr:colOff>22225</xdr:colOff>
      <xdr:row>28</xdr:row>
      <xdr:rowOff>48966</xdr:rowOff>
    </xdr:to>
    <xdr:cxnSp macro="">
      <xdr:nvCxnSpPr>
        <xdr:cNvPr id="149" name="直線コネクタ 148"/>
        <xdr:cNvCxnSpPr/>
      </xdr:nvCxnSpPr>
      <xdr:spPr>
        <a:xfrm flipV="1">
          <a:off x="14084300" y="4817301"/>
          <a:ext cx="7112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2244</xdr:rowOff>
    </xdr:from>
    <xdr:to>
      <xdr:col>68</xdr:col>
      <xdr:colOff>123825</xdr:colOff>
      <xdr:row>28</xdr:row>
      <xdr:rowOff>103844</xdr:rowOff>
    </xdr:to>
    <xdr:sp macro="" textlink="">
      <xdr:nvSpPr>
        <xdr:cNvPr id="150" name="楕円 149"/>
        <xdr:cNvSpPr/>
      </xdr:nvSpPr>
      <xdr:spPr>
        <a:xfrm>
          <a:off x="13271500" y="48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48966</xdr:rowOff>
    </xdr:from>
    <xdr:to>
      <xdr:col>72</xdr:col>
      <xdr:colOff>73025</xdr:colOff>
      <xdr:row>28</xdr:row>
      <xdr:rowOff>53044</xdr:rowOff>
    </xdr:to>
    <xdr:cxnSp macro="">
      <xdr:nvCxnSpPr>
        <xdr:cNvPr id="151" name="直線コネクタ 150"/>
        <xdr:cNvCxnSpPr/>
      </xdr:nvCxnSpPr>
      <xdr:spPr>
        <a:xfrm flipV="1">
          <a:off x="13322300" y="4849566"/>
          <a:ext cx="762000" cy="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166017</xdr:rowOff>
    </xdr:from>
    <xdr:to>
      <xdr:col>64</xdr:col>
      <xdr:colOff>123825</xdr:colOff>
      <xdr:row>28</xdr:row>
      <xdr:rowOff>96167</xdr:rowOff>
    </xdr:to>
    <xdr:sp macro="" textlink="">
      <xdr:nvSpPr>
        <xdr:cNvPr id="152" name="楕円 151"/>
        <xdr:cNvSpPr/>
      </xdr:nvSpPr>
      <xdr:spPr>
        <a:xfrm>
          <a:off x="12509500" y="47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45367</xdr:rowOff>
    </xdr:from>
    <xdr:to>
      <xdr:col>68</xdr:col>
      <xdr:colOff>73025</xdr:colOff>
      <xdr:row>28</xdr:row>
      <xdr:rowOff>53044</xdr:rowOff>
    </xdr:to>
    <xdr:cxnSp macro="">
      <xdr:nvCxnSpPr>
        <xdr:cNvPr id="153" name="直線コネクタ 152"/>
        <xdr:cNvCxnSpPr/>
      </xdr:nvCxnSpPr>
      <xdr:spPr>
        <a:xfrm>
          <a:off x="12560300" y="4845967"/>
          <a:ext cx="762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36788</xdr:rowOff>
    </xdr:from>
    <xdr:to>
      <xdr:col>60</xdr:col>
      <xdr:colOff>123825</xdr:colOff>
      <xdr:row>28</xdr:row>
      <xdr:rowOff>138388</xdr:rowOff>
    </xdr:to>
    <xdr:sp macro="" textlink="">
      <xdr:nvSpPr>
        <xdr:cNvPr id="154" name="楕円 153"/>
        <xdr:cNvSpPr/>
      </xdr:nvSpPr>
      <xdr:spPr>
        <a:xfrm>
          <a:off x="11747500" y="483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45367</xdr:rowOff>
    </xdr:from>
    <xdr:to>
      <xdr:col>64</xdr:col>
      <xdr:colOff>73025</xdr:colOff>
      <xdr:row>28</xdr:row>
      <xdr:rowOff>87588</xdr:rowOff>
    </xdr:to>
    <xdr:cxnSp macro="">
      <xdr:nvCxnSpPr>
        <xdr:cNvPr id="155" name="直線コネクタ 154"/>
        <xdr:cNvCxnSpPr/>
      </xdr:nvCxnSpPr>
      <xdr:spPr>
        <a:xfrm flipV="1">
          <a:off x="11798300" y="4845967"/>
          <a:ext cx="762000" cy="4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6" name="n_1aveValue債務償還比率"/>
        <xdr:cNvSpPr txBox="1"/>
      </xdr:nvSpPr>
      <xdr:spPr>
        <a:xfrm>
          <a:off x="13836727" y="506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103677</xdr:rowOff>
    </xdr:from>
    <xdr:ext cx="469744" cy="259045"/>
    <xdr:sp macro="" textlink="">
      <xdr:nvSpPr>
        <xdr:cNvPr id="157" name="n_2aveValue債務償還比率"/>
        <xdr:cNvSpPr txBox="1"/>
      </xdr:nvSpPr>
      <xdr:spPr>
        <a:xfrm>
          <a:off x="13087427" y="507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68773</xdr:rowOff>
    </xdr:from>
    <xdr:ext cx="469744" cy="259045"/>
    <xdr:sp macro="" textlink="">
      <xdr:nvSpPr>
        <xdr:cNvPr id="158" name="n_3aveValue債務償還比率"/>
        <xdr:cNvSpPr txBox="1"/>
      </xdr:nvSpPr>
      <xdr:spPr>
        <a:xfrm>
          <a:off x="12325427" y="50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29311</xdr:rowOff>
    </xdr:from>
    <xdr:ext cx="469744" cy="259045"/>
    <xdr:sp macro="" textlink="">
      <xdr:nvSpPr>
        <xdr:cNvPr id="159" name="n_4aveValue債務償還比率"/>
        <xdr:cNvSpPr txBox="1"/>
      </xdr:nvSpPr>
      <xdr:spPr>
        <a:xfrm>
          <a:off x="11563427" y="50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116293</xdr:rowOff>
    </xdr:from>
    <xdr:ext cx="469744" cy="259045"/>
    <xdr:sp macro="" textlink="">
      <xdr:nvSpPr>
        <xdr:cNvPr id="160" name="n_1mainValue債務償還比率"/>
        <xdr:cNvSpPr txBox="1"/>
      </xdr:nvSpPr>
      <xdr:spPr>
        <a:xfrm>
          <a:off x="13836727" y="457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120371</xdr:rowOff>
    </xdr:from>
    <xdr:ext cx="469744" cy="259045"/>
    <xdr:sp macro="" textlink="">
      <xdr:nvSpPr>
        <xdr:cNvPr id="161" name="n_2mainValue債務償還比率"/>
        <xdr:cNvSpPr txBox="1"/>
      </xdr:nvSpPr>
      <xdr:spPr>
        <a:xfrm>
          <a:off x="13087427" y="457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112694</xdr:rowOff>
    </xdr:from>
    <xdr:ext cx="469744" cy="259045"/>
    <xdr:sp macro="" textlink="">
      <xdr:nvSpPr>
        <xdr:cNvPr id="162" name="n_3mainValue債務償還比率"/>
        <xdr:cNvSpPr txBox="1"/>
      </xdr:nvSpPr>
      <xdr:spPr>
        <a:xfrm>
          <a:off x="12325427" y="457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154915</xdr:rowOff>
    </xdr:from>
    <xdr:ext cx="469744" cy="259045"/>
    <xdr:sp macro="" textlink="">
      <xdr:nvSpPr>
        <xdr:cNvPr id="163" name="n_4mainValue債務償還比率"/>
        <xdr:cNvSpPr txBox="1"/>
      </xdr:nvSpPr>
      <xdr:spPr>
        <a:xfrm>
          <a:off x="11563427" y="46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26,971
26,268
221.98
13,232,189
12,972,728
222,179
8,555,090
12,847,845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73" name="楕円 72"/>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36212</xdr:rowOff>
    </xdr:from>
    <xdr:ext cx="405111" cy="259045"/>
    <xdr:sp macro="" textlink="">
      <xdr:nvSpPr>
        <xdr:cNvPr id="74" name="【道路】&#10;有形固定資産減価償却率該当値テキスト"/>
        <xdr:cNvSpPr txBox="1"/>
      </xdr:nvSpPr>
      <xdr:spPr>
        <a:xfrm>
          <a:off x="4673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74295</xdr:rowOff>
    </xdr:from>
    <xdr:to>
      <xdr:col>24</xdr:col>
      <xdr:colOff>63500</xdr:colOff>
      <xdr:row>38</xdr:row>
      <xdr:rowOff>108585</xdr:rowOff>
    </xdr:to>
    <xdr:cxnSp macro="">
      <xdr:nvCxnSpPr>
        <xdr:cNvPr id="76" name="直線コネクタ 75"/>
        <xdr:cNvCxnSpPr/>
      </xdr:nvCxnSpPr>
      <xdr:spPr>
        <a:xfrm>
          <a:off x="3797300" y="65893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27305</xdr:rowOff>
    </xdr:from>
    <xdr:to>
      <xdr:col>15</xdr:col>
      <xdr:colOff>101600</xdr:colOff>
      <xdr:row>38</xdr:row>
      <xdr:rowOff>128905</xdr:rowOff>
    </xdr:to>
    <xdr:sp macro="" textlink="">
      <xdr:nvSpPr>
        <xdr:cNvPr id="77" name="楕円 76"/>
        <xdr:cNvSpPr/>
      </xdr:nvSpPr>
      <xdr:spPr>
        <a:xfrm>
          <a:off x="2857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74295</xdr:rowOff>
    </xdr:from>
    <xdr:to>
      <xdr:col>19</xdr:col>
      <xdr:colOff>177800</xdr:colOff>
      <xdr:row>38</xdr:row>
      <xdr:rowOff>78105</xdr:rowOff>
    </xdr:to>
    <xdr:cxnSp macro="">
      <xdr:nvCxnSpPr>
        <xdr:cNvPr id="78" name="直線コネクタ 77"/>
        <xdr:cNvCxnSpPr/>
      </xdr:nvCxnSpPr>
      <xdr:spPr>
        <a:xfrm flipV="1">
          <a:off x="2908300" y="6589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79" name="楕円 78"/>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78105</xdr:rowOff>
    </xdr:to>
    <xdr:cxnSp macro="">
      <xdr:nvCxnSpPr>
        <xdr:cNvPr id="80" name="直線コネクタ 79"/>
        <xdr:cNvCxnSpPr/>
      </xdr:nvCxnSpPr>
      <xdr:spPr>
        <a:xfrm>
          <a:off x="2019300" y="65570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137795</xdr:rowOff>
    </xdr:from>
    <xdr:to>
      <xdr:col>6</xdr:col>
      <xdr:colOff>38100</xdr:colOff>
      <xdr:row>38</xdr:row>
      <xdr:rowOff>67945</xdr:rowOff>
    </xdr:to>
    <xdr:sp macro="" textlink="">
      <xdr:nvSpPr>
        <xdr:cNvPr id="81" name="楕円 80"/>
        <xdr:cNvSpPr/>
      </xdr:nvSpPr>
      <xdr:spPr>
        <a:xfrm>
          <a:off x="107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17145</xdr:rowOff>
    </xdr:from>
    <xdr:to>
      <xdr:col>10</xdr:col>
      <xdr:colOff>114300</xdr:colOff>
      <xdr:row>38</xdr:row>
      <xdr:rowOff>41910</xdr:rowOff>
    </xdr:to>
    <xdr:cxnSp macro="">
      <xdr:nvCxnSpPr>
        <xdr:cNvPr id="82" name="直線コネクタ 81"/>
        <xdr:cNvCxnSpPr/>
      </xdr:nvCxnSpPr>
      <xdr:spPr>
        <a:xfrm>
          <a:off x="1130300" y="65322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6"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7"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88" name="n_2main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9" name="n_3main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59072</xdr:rowOff>
    </xdr:from>
    <xdr:ext cx="405111" cy="259045"/>
    <xdr:sp macro="" textlink="">
      <xdr:nvSpPr>
        <xdr:cNvPr id="90" name="n_4mainValue【道路】&#10;有形固定資産減価償却率"/>
        <xdr:cNvSpPr txBox="1"/>
      </xdr:nvSpPr>
      <xdr:spPr>
        <a:xfrm>
          <a:off x="927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151702</xdr:rowOff>
    </xdr:from>
    <xdr:to>
      <xdr:col>55</xdr:col>
      <xdr:colOff>50800</xdr:colOff>
      <xdr:row>37</xdr:row>
      <xdr:rowOff>81852</xdr:rowOff>
    </xdr:to>
    <xdr:sp macro="" textlink="">
      <xdr:nvSpPr>
        <xdr:cNvPr id="130" name="楕円 129"/>
        <xdr:cNvSpPr/>
      </xdr:nvSpPr>
      <xdr:spPr>
        <a:xfrm>
          <a:off x="10426700" y="632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3129</xdr:rowOff>
    </xdr:from>
    <xdr:ext cx="534377" cy="259045"/>
    <xdr:sp macro="" textlink="">
      <xdr:nvSpPr>
        <xdr:cNvPr id="131" name="【道路】&#10;一人当たり延長該当値テキスト"/>
        <xdr:cNvSpPr txBox="1"/>
      </xdr:nvSpPr>
      <xdr:spPr>
        <a:xfrm>
          <a:off x="10515600" y="617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164084</xdr:rowOff>
    </xdr:from>
    <xdr:to>
      <xdr:col>50</xdr:col>
      <xdr:colOff>165100</xdr:colOff>
      <xdr:row>37</xdr:row>
      <xdr:rowOff>94234</xdr:rowOff>
    </xdr:to>
    <xdr:sp macro="" textlink="">
      <xdr:nvSpPr>
        <xdr:cNvPr id="132" name="楕円 131"/>
        <xdr:cNvSpPr/>
      </xdr:nvSpPr>
      <xdr:spPr>
        <a:xfrm>
          <a:off x="9588500" y="63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31052</xdr:rowOff>
    </xdr:from>
    <xdr:to>
      <xdr:col>55</xdr:col>
      <xdr:colOff>0</xdr:colOff>
      <xdr:row>37</xdr:row>
      <xdr:rowOff>43434</xdr:rowOff>
    </xdr:to>
    <xdr:cxnSp macro="">
      <xdr:nvCxnSpPr>
        <xdr:cNvPr id="133" name="直線コネクタ 132"/>
        <xdr:cNvCxnSpPr/>
      </xdr:nvCxnSpPr>
      <xdr:spPr>
        <a:xfrm flipV="1">
          <a:off x="9639300" y="6374702"/>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9779</xdr:rowOff>
    </xdr:from>
    <xdr:to>
      <xdr:col>46</xdr:col>
      <xdr:colOff>38100</xdr:colOff>
      <xdr:row>37</xdr:row>
      <xdr:rowOff>111379</xdr:rowOff>
    </xdr:to>
    <xdr:sp macro="" textlink="">
      <xdr:nvSpPr>
        <xdr:cNvPr id="134" name="楕円 133"/>
        <xdr:cNvSpPr/>
      </xdr:nvSpPr>
      <xdr:spPr>
        <a:xfrm>
          <a:off x="8699500" y="63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43434</xdr:rowOff>
    </xdr:from>
    <xdr:to>
      <xdr:col>50</xdr:col>
      <xdr:colOff>114300</xdr:colOff>
      <xdr:row>37</xdr:row>
      <xdr:rowOff>60579</xdr:rowOff>
    </xdr:to>
    <xdr:cxnSp macro="">
      <xdr:nvCxnSpPr>
        <xdr:cNvPr id="135" name="直線コネクタ 134"/>
        <xdr:cNvCxnSpPr/>
      </xdr:nvCxnSpPr>
      <xdr:spPr>
        <a:xfrm flipV="1">
          <a:off x="8750300" y="638708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18390</xdr:rowOff>
    </xdr:from>
    <xdr:to>
      <xdr:col>41</xdr:col>
      <xdr:colOff>101600</xdr:colOff>
      <xdr:row>37</xdr:row>
      <xdr:rowOff>119990</xdr:rowOff>
    </xdr:to>
    <xdr:sp macro="" textlink="">
      <xdr:nvSpPr>
        <xdr:cNvPr id="136" name="楕円 135"/>
        <xdr:cNvSpPr/>
      </xdr:nvSpPr>
      <xdr:spPr>
        <a:xfrm>
          <a:off x="7810500" y="63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60579</xdr:rowOff>
    </xdr:from>
    <xdr:to>
      <xdr:col>45</xdr:col>
      <xdr:colOff>177800</xdr:colOff>
      <xdr:row>37</xdr:row>
      <xdr:rowOff>69190</xdr:rowOff>
    </xdr:to>
    <xdr:cxnSp macro="">
      <xdr:nvCxnSpPr>
        <xdr:cNvPr id="137" name="直線コネクタ 136"/>
        <xdr:cNvCxnSpPr/>
      </xdr:nvCxnSpPr>
      <xdr:spPr>
        <a:xfrm flipV="1">
          <a:off x="7861300" y="6404229"/>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28943</xdr:rowOff>
    </xdr:from>
    <xdr:to>
      <xdr:col>36</xdr:col>
      <xdr:colOff>165100</xdr:colOff>
      <xdr:row>37</xdr:row>
      <xdr:rowOff>130543</xdr:rowOff>
    </xdr:to>
    <xdr:sp macro="" textlink="">
      <xdr:nvSpPr>
        <xdr:cNvPr id="138" name="楕円 137"/>
        <xdr:cNvSpPr/>
      </xdr:nvSpPr>
      <xdr:spPr>
        <a:xfrm>
          <a:off x="6921500" y="63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69190</xdr:rowOff>
    </xdr:from>
    <xdr:to>
      <xdr:col>41</xdr:col>
      <xdr:colOff>50800</xdr:colOff>
      <xdr:row>37</xdr:row>
      <xdr:rowOff>79743</xdr:rowOff>
    </xdr:to>
    <xdr:cxnSp macro="">
      <xdr:nvCxnSpPr>
        <xdr:cNvPr id="139" name="直線コネクタ 138"/>
        <xdr:cNvCxnSpPr/>
      </xdr:nvCxnSpPr>
      <xdr:spPr>
        <a:xfrm flipV="1">
          <a:off x="6972300" y="6412840"/>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136872</xdr:rowOff>
    </xdr:from>
    <xdr:ext cx="534377" cy="259045"/>
    <xdr:sp macro="" textlink="">
      <xdr:nvSpPr>
        <xdr:cNvPr id="142" name="n_3aveValue【道路】&#10;一人当たり延長"/>
        <xdr:cNvSpPr txBox="1"/>
      </xdr:nvSpPr>
      <xdr:spPr>
        <a:xfrm>
          <a:off x="7594111" y="66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133101</xdr:rowOff>
    </xdr:from>
    <xdr:ext cx="534377" cy="259045"/>
    <xdr:sp macro="" textlink="">
      <xdr:nvSpPr>
        <xdr:cNvPr id="143" name="n_4aveValue【道路】&#10;一人当たり延長"/>
        <xdr:cNvSpPr txBox="1"/>
      </xdr:nvSpPr>
      <xdr:spPr>
        <a:xfrm>
          <a:off x="6705111" y="66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110761</xdr:rowOff>
    </xdr:from>
    <xdr:ext cx="534377" cy="259045"/>
    <xdr:sp macro="" textlink="">
      <xdr:nvSpPr>
        <xdr:cNvPr id="144" name="n_1mainValue【道路】&#10;一人当たり延長"/>
        <xdr:cNvSpPr txBox="1"/>
      </xdr:nvSpPr>
      <xdr:spPr>
        <a:xfrm>
          <a:off x="9359411" y="61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127906</xdr:rowOff>
    </xdr:from>
    <xdr:ext cx="534377" cy="259045"/>
    <xdr:sp macro="" textlink="">
      <xdr:nvSpPr>
        <xdr:cNvPr id="145" name="n_2mainValue【道路】&#10;一人当たり延長"/>
        <xdr:cNvSpPr txBox="1"/>
      </xdr:nvSpPr>
      <xdr:spPr>
        <a:xfrm>
          <a:off x="8483111" y="61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136517</xdr:rowOff>
    </xdr:from>
    <xdr:ext cx="534377" cy="259045"/>
    <xdr:sp macro="" textlink="">
      <xdr:nvSpPr>
        <xdr:cNvPr id="146" name="n_3mainValue【道路】&#10;一人当たり延長"/>
        <xdr:cNvSpPr txBox="1"/>
      </xdr:nvSpPr>
      <xdr:spPr>
        <a:xfrm>
          <a:off x="7594111" y="6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147070</xdr:rowOff>
    </xdr:from>
    <xdr:ext cx="534377" cy="259045"/>
    <xdr:sp macro="" textlink="">
      <xdr:nvSpPr>
        <xdr:cNvPr id="147" name="n_4mainValue【道路】&#10;一人当たり延長"/>
        <xdr:cNvSpPr txBox="1"/>
      </xdr:nvSpPr>
      <xdr:spPr>
        <a:xfrm>
          <a:off x="6705111" y="614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7" name="【橋りょう・トンネ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124460</xdr:rowOff>
    </xdr:from>
    <xdr:to>
      <xdr:col>24</xdr:col>
      <xdr:colOff>114300</xdr:colOff>
      <xdr:row>60</xdr:row>
      <xdr:rowOff>54610</xdr:rowOff>
    </xdr:to>
    <xdr:sp macro="" textlink="">
      <xdr:nvSpPr>
        <xdr:cNvPr id="188" name="楕円 187"/>
        <xdr:cNvSpPr/>
      </xdr:nvSpPr>
      <xdr:spPr>
        <a:xfrm>
          <a:off x="4584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147337</xdr:rowOff>
    </xdr:from>
    <xdr:ext cx="405111" cy="259045"/>
    <xdr:sp macro="" textlink="">
      <xdr:nvSpPr>
        <xdr:cNvPr id="189" name="【橋りょう・トンネル】&#10;有形固定資産減価償却率該当値テキスト"/>
        <xdr:cNvSpPr txBox="1"/>
      </xdr:nvSpPr>
      <xdr:spPr>
        <a:xfrm>
          <a:off x="46736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92075</xdr:rowOff>
    </xdr:from>
    <xdr:to>
      <xdr:col>20</xdr:col>
      <xdr:colOff>38100</xdr:colOff>
      <xdr:row>60</xdr:row>
      <xdr:rowOff>22225</xdr:rowOff>
    </xdr:to>
    <xdr:sp macro="" textlink="">
      <xdr:nvSpPr>
        <xdr:cNvPr id="190" name="楕円 189"/>
        <xdr:cNvSpPr/>
      </xdr:nvSpPr>
      <xdr:spPr>
        <a:xfrm>
          <a:off x="3746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142875</xdr:rowOff>
    </xdr:from>
    <xdr:to>
      <xdr:col>24</xdr:col>
      <xdr:colOff>63500</xdr:colOff>
      <xdr:row>60</xdr:row>
      <xdr:rowOff>3810</xdr:rowOff>
    </xdr:to>
    <xdr:cxnSp macro="">
      <xdr:nvCxnSpPr>
        <xdr:cNvPr id="191" name="直線コネクタ 190"/>
        <xdr:cNvCxnSpPr/>
      </xdr:nvCxnSpPr>
      <xdr:spPr>
        <a:xfrm>
          <a:off x="3797300" y="102584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67310</xdr:rowOff>
    </xdr:from>
    <xdr:to>
      <xdr:col>15</xdr:col>
      <xdr:colOff>101600</xdr:colOff>
      <xdr:row>59</xdr:row>
      <xdr:rowOff>168910</xdr:rowOff>
    </xdr:to>
    <xdr:sp macro="" textlink="">
      <xdr:nvSpPr>
        <xdr:cNvPr id="192" name="楕円 191"/>
        <xdr:cNvSpPr/>
      </xdr:nvSpPr>
      <xdr:spPr>
        <a:xfrm>
          <a:off x="2857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142875</xdr:rowOff>
    </xdr:to>
    <xdr:cxnSp macro="">
      <xdr:nvCxnSpPr>
        <xdr:cNvPr id="193" name="直線コネクタ 192"/>
        <xdr:cNvCxnSpPr/>
      </xdr:nvCxnSpPr>
      <xdr:spPr>
        <a:xfrm>
          <a:off x="2908300" y="102336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94" name="楕円 193"/>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59</xdr:row>
      <xdr:rowOff>118110</xdr:rowOff>
    </xdr:to>
    <xdr:cxnSp macro="">
      <xdr:nvCxnSpPr>
        <xdr:cNvPr id="195" name="直線コネクタ 194"/>
        <xdr:cNvCxnSpPr/>
      </xdr:nvCxnSpPr>
      <xdr:spPr>
        <a:xfrm>
          <a:off x="2019300" y="102088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166370</xdr:rowOff>
    </xdr:from>
    <xdr:to>
      <xdr:col>6</xdr:col>
      <xdr:colOff>38100</xdr:colOff>
      <xdr:row>59</xdr:row>
      <xdr:rowOff>96520</xdr:rowOff>
    </xdr:to>
    <xdr:sp macro="" textlink="">
      <xdr:nvSpPr>
        <xdr:cNvPr id="196" name="楕円 195"/>
        <xdr:cNvSpPr/>
      </xdr:nvSpPr>
      <xdr:spPr>
        <a:xfrm>
          <a:off x="1079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45720</xdr:rowOff>
    </xdr:from>
    <xdr:to>
      <xdr:col>10</xdr:col>
      <xdr:colOff>114300</xdr:colOff>
      <xdr:row>59</xdr:row>
      <xdr:rowOff>93345</xdr:rowOff>
    </xdr:to>
    <xdr:cxnSp macro="">
      <xdr:nvCxnSpPr>
        <xdr:cNvPr id="197" name="直線コネクタ 196"/>
        <xdr:cNvCxnSpPr/>
      </xdr:nvCxnSpPr>
      <xdr:spPr>
        <a:xfrm>
          <a:off x="1130300" y="101612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55262</xdr:rowOff>
    </xdr:from>
    <xdr:ext cx="405111" cy="259045"/>
    <xdr:sp macro="" textlink="">
      <xdr:nvSpPr>
        <xdr:cNvPr id="198" name="n_1aveValue【橋りょう・トンネル】&#10;有形固定資産減価償却率"/>
        <xdr:cNvSpPr txBox="1"/>
      </xdr:nvSpPr>
      <xdr:spPr>
        <a:xfrm>
          <a:off x="35820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99" name="n_2aveValue【橋りょう・トンネル】&#10;有形固定資産減価償却率"/>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165752</xdr:rowOff>
    </xdr:from>
    <xdr:ext cx="405111" cy="259045"/>
    <xdr:sp macro="" textlink="">
      <xdr:nvSpPr>
        <xdr:cNvPr id="200" name="n_3aveValue【橋りょう・トンネル】&#10;有形固定資産減価償却率"/>
        <xdr:cNvSpPr txBox="1"/>
      </xdr:nvSpPr>
      <xdr:spPr>
        <a:xfrm>
          <a:off x="1816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150512</xdr:rowOff>
    </xdr:from>
    <xdr:ext cx="405111" cy="259045"/>
    <xdr:sp macro="" textlink="">
      <xdr:nvSpPr>
        <xdr:cNvPr id="201" name="n_4aveValue【橋りょう・トンネル】&#10;有形固定資産減価償却率"/>
        <xdr:cNvSpPr txBox="1"/>
      </xdr:nvSpPr>
      <xdr:spPr>
        <a:xfrm>
          <a:off x="927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38752</xdr:rowOff>
    </xdr:from>
    <xdr:ext cx="405111" cy="259045"/>
    <xdr:sp macro="" textlink="">
      <xdr:nvSpPr>
        <xdr:cNvPr id="202" name="n_1mainValue【橋りょう・トンネル】&#10;有形固定資産減価償却率"/>
        <xdr:cNvSpPr txBox="1"/>
      </xdr:nvSpPr>
      <xdr:spPr>
        <a:xfrm>
          <a:off x="3582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13987</xdr:rowOff>
    </xdr:from>
    <xdr:ext cx="405111" cy="259045"/>
    <xdr:sp macro="" textlink="">
      <xdr:nvSpPr>
        <xdr:cNvPr id="203" name="n_2mainValue【橋りょう・トンネル】&#10;有形固定資産減価償却率"/>
        <xdr:cNvSpPr txBox="1"/>
      </xdr:nvSpPr>
      <xdr:spPr>
        <a:xfrm>
          <a:off x="2705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204" name="n_3mainValue【橋りょう・トンネル】&#10;有形固定資産減価償却率"/>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113047</xdr:rowOff>
    </xdr:from>
    <xdr:ext cx="405111" cy="259045"/>
    <xdr:sp macro="" textlink="">
      <xdr:nvSpPr>
        <xdr:cNvPr id="205" name="n_4mainValue【橋りょう・トンネル】&#10;有形固定資産減価償却率"/>
        <xdr:cNvSpPr txBox="1"/>
      </xdr:nvSpPr>
      <xdr:spPr>
        <a:xfrm>
          <a:off x="927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36"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31512</xdr:rowOff>
    </xdr:from>
    <xdr:to>
      <xdr:col>55</xdr:col>
      <xdr:colOff>50800</xdr:colOff>
      <xdr:row>61</xdr:row>
      <xdr:rowOff>133112</xdr:rowOff>
    </xdr:to>
    <xdr:sp macro="" textlink="">
      <xdr:nvSpPr>
        <xdr:cNvPr id="247" name="楕円 246"/>
        <xdr:cNvSpPr/>
      </xdr:nvSpPr>
      <xdr:spPr>
        <a:xfrm>
          <a:off x="10426700" y="1048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54389</xdr:rowOff>
    </xdr:from>
    <xdr:ext cx="599010" cy="259045"/>
    <xdr:sp macro="" textlink="">
      <xdr:nvSpPr>
        <xdr:cNvPr id="248" name="【橋りょう・トンネル】&#10;一人当たり有形固定資産（償却資産）額該当値テキスト"/>
        <xdr:cNvSpPr txBox="1"/>
      </xdr:nvSpPr>
      <xdr:spPr>
        <a:xfrm>
          <a:off x="10515600" y="10341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39799</xdr:rowOff>
    </xdr:from>
    <xdr:to>
      <xdr:col>50</xdr:col>
      <xdr:colOff>165100</xdr:colOff>
      <xdr:row>61</xdr:row>
      <xdr:rowOff>141399</xdr:rowOff>
    </xdr:to>
    <xdr:sp macro="" textlink="">
      <xdr:nvSpPr>
        <xdr:cNvPr id="249" name="楕円 248"/>
        <xdr:cNvSpPr/>
      </xdr:nvSpPr>
      <xdr:spPr>
        <a:xfrm>
          <a:off x="9588500" y="104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82312</xdr:rowOff>
    </xdr:from>
    <xdr:to>
      <xdr:col>55</xdr:col>
      <xdr:colOff>0</xdr:colOff>
      <xdr:row>61</xdr:row>
      <xdr:rowOff>90599</xdr:rowOff>
    </xdr:to>
    <xdr:cxnSp macro="">
      <xdr:nvCxnSpPr>
        <xdr:cNvPr id="250" name="直線コネクタ 249"/>
        <xdr:cNvCxnSpPr/>
      </xdr:nvCxnSpPr>
      <xdr:spPr>
        <a:xfrm flipV="1">
          <a:off x="9639300" y="10540762"/>
          <a:ext cx="8382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49454</xdr:rowOff>
    </xdr:from>
    <xdr:to>
      <xdr:col>46</xdr:col>
      <xdr:colOff>38100</xdr:colOff>
      <xdr:row>61</xdr:row>
      <xdr:rowOff>151054</xdr:rowOff>
    </xdr:to>
    <xdr:sp macro="" textlink="">
      <xdr:nvSpPr>
        <xdr:cNvPr id="251" name="楕円 250"/>
        <xdr:cNvSpPr/>
      </xdr:nvSpPr>
      <xdr:spPr>
        <a:xfrm>
          <a:off x="8699500" y="10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90599</xdr:rowOff>
    </xdr:from>
    <xdr:to>
      <xdr:col>50</xdr:col>
      <xdr:colOff>114300</xdr:colOff>
      <xdr:row>61</xdr:row>
      <xdr:rowOff>100254</xdr:rowOff>
    </xdr:to>
    <xdr:cxnSp macro="">
      <xdr:nvCxnSpPr>
        <xdr:cNvPr id="252" name="直線コネクタ 251"/>
        <xdr:cNvCxnSpPr/>
      </xdr:nvCxnSpPr>
      <xdr:spPr>
        <a:xfrm flipV="1">
          <a:off x="8750300" y="10549049"/>
          <a:ext cx="889000" cy="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59259</xdr:rowOff>
    </xdr:from>
    <xdr:to>
      <xdr:col>41</xdr:col>
      <xdr:colOff>101600</xdr:colOff>
      <xdr:row>61</xdr:row>
      <xdr:rowOff>160859</xdr:rowOff>
    </xdr:to>
    <xdr:sp macro="" textlink="">
      <xdr:nvSpPr>
        <xdr:cNvPr id="253" name="楕円 252"/>
        <xdr:cNvSpPr/>
      </xdr:nvSpPr>
      <xdr:spPr>
        <a:xfrm>
          <a:off x="7810500" y="1051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100254</xdr:rowOff>
    </xdr:from>
    <xdr:to>
      <xdr:col>45</xdr:col>
      <xdr:colOff>177800</xdr:colOff>
      <xdr:row>61</xdr:row>
      <xdr:rowOff>110059</xdr:rowOff>
    </xdr:to>
    <xdr:cxnSp macro="">
      <xdr:nvCxnSpPr>
        <xdr:cNvPr id="254" name="直線コネクタ 253"/>
        <xdr:cNvCxnSpPr/>
      </xdr:nvCxnSpPr>
      <xdr:spPr>
        <a:xfrm flipV="1">
          <a:off x="7861300" y="10558704"/>
          <a:ext cx="8890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88607</xdr:rowOff>
    </xdr:from>
    <xdr:to>
      <xdr:col>36</xdr:col>
      <xdr:colOff>165100</xdr:colOff>
      <xdr:row>62</xdr:row>
      <xdr:rowOff>18757</xdr:rowOff>
    </xdr:to>
    <xdr:sp macro="" textlink="">
      <xdr:nvSpPr>
        <xdr:cNvPr id="255" name="楕円 254"/>
        <xdr:cNvSpPr/>
      </xdr:nvSpPr>
      <xdr:spPr>
        <a:xfrm>
          <a:off x="6921500" y="105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110059</xdr:rowOff>
    </xdr:from>
    <xdr:to>
      <xdr:col>41</xdr:col>
      <xdr:colOff>50800</xdr:colOff>
      <xdr:row>61</xdr:row>
      <xdr:rowOff>139407</xdr:rowOff>
    </xdr:to>
    <xdr:cxnSp macro="">
      <xdr:nvCxnSpPr>
        <xdr:cNvPr id="256" name="直線コネクタ 255"/>
        <xdr:cNvCxnSpPr/>
      </xdr:nvCxnSpPr>
      <xdr:spPr>
        <a:xfrm flipV="1">
          <a:off x="6972300" y="10568509"/>
          <a:ext cx="889000" cy="2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57"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58"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59"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123183</xdr:rowOff>
    </xdr:from>
    <xdr:ext cx="599010" cy="259045"/>
    <xdr:sp macro="" textlink="">
      <xdr:nvSpPr>
        <xdr:cNvPr id="260" name="n_4aveValue【橋りょう・トンネル】&#10;一人当たり有形固定資産（償却資産）額"/>
        <xdr:cNvSpPr txBox="1"/>
      </xdr:nvSpPr>
      <xdr:spPr>
        <a:xfrm>
          <a:off x="6672795" y="1075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157926</xdr:rowOff>
    </xdr:from>
    <xdr:ext cx="599010" cy="259045"/>
    <xdr:sp macro="" textlink="">
      <xdr:nvSpPr>
        <xdr:cNvPr id="261" name="n_1mainValue【橋りょう・トンネル】&#10;一人当たり有形固定資産（償却資産）額"/>
        <xdr:cNvSpPr txBox="1"/>
      </xdr:nvSpPr>
      <xdr:spPr>
        <a:xfrm>
          <a:off x="9327095" y="1027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167581</xdr:rowOff>
    </xdr:from>
    <xdr:ext cx="599010" cy="259045"/>
    <xdr:sp macro="" textlink="">
      <xdr:nvSpPr>
        <xdr:cNvPr id="262" name="n_2mainValue【橋りょう・トンネル】&#10;一人当たり有形固定資産（償却資産）額"/>
        <xdr:cNvSpPr txBox="1"/>
      </xdr:nvSpPr>
      <xdr:spPr>
        <a:xfrm>
          <a:off x="8450795" y="10283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5936</xdr:rowOff>
    </xdr:from>
    <xdr:ext cx="599010" cy="259045"/>
    <xdr:sp macro="" textlink="">
      <xdr:nvSpPr>
        <xdr:cNvPr id="263" name="n_3mainValue【橋りょう・トンネル】&#10;一人当たり有形固定資産（償却資産）額"/>
        <xdr:cNvSpPr txBox="1"/>
      </xdr:nvSpPr>
      <xdr:spPr>
        <a:xfrm>
          <a:off x="7561795" y="1029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35284</xdr:rowOff>
    </xdr:from>
    <xdr:ext cx="599010" cy="259045"/>
    <xdr:sp macro="" textlink="">
      <xdr:nvSpPr>
        <xdr:cNvPr id="264" name="n_4mainValue【橋りょう・トンネル】&#10;一人当たり有形固定資産（償却資産）額"/>
        <xdr:cNvSpPr txBox="1"/>
      </xdr:nvSpPr>
      <xdr:spPr>
        <a:xfrm>
          <a:off x="6672795" y="1032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5" name="楕円 304"/>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91457</xdr:rowOff>
    </xdr:from>
    <xdr:ext cx="405111" cy="259045"/>
    <xdr:sp macro="" textlink="">
      <xdr:nvSpPr>
        <xdr:cNvPr id="306" name="【公営住宅】&#10;有形固定資産減価償却率該当値テキスト"/>
        <xdr:cNvSpPr txBox="1"/>
      </xdr:nvSpPr>
      <xdr:spPr>
        <a:xfrm>
          <a:off x="4673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80645</xdr:rowOff>
    </xdr:from>
    <xdr:to>
      <xdr:col>20</xdr:col>
      <xdr:colOff>38100</xdr:colOff>
      <xdr:row>83</xdr:row>
      <xdr:rowOff>10795</xdr:rowOff>
    </xdr:to>
    <xdr:sp macro="" textlink="">
      <xdr:nvSpPr>
        <xdr:cNvPr id="307" name="楕円 306"/>
        <xdr:cNvSpPr/>
      </xdr:nvSpPr>
      <xdr:spPr>
        <a:xfrm>
          <a:off x="3746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131445</xdr:rowOff>
    </xdr:from>
    <xdr:to>
      <xdr:col>24</xdr:col>
      <xdr:colOff>63500</xdr:colOff>
      <xdr:row>82</xdr:row>
      <xdr:rowOff>163830</xdr:rowOff>
    </xdr:to>
    <xdr:cxnSp macro="">
      <xdr:nvCxnSpPr>
        <xdr:cNvPr id="308" name="直線コネクタ 307"/>
        <xdr:cNvCxnSpPr/>
      </xdr:nvCxnSpPr>
      <xdr:spPr>
        <a:xfrm>
          <a:off x="3797300" y="141903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48261</xdr:rowOff>
    </xdr:from>
    <xdr:to>
      <xdr:col>15</xdr:col>
      <xdr:colOff>101600</xdr:colOff>
      <xdr:row>82</xdr:row>
      <xdr:rowOff>149861</xdr:rowOff>
    </xdr:to>
    <xdr:sp macro="" textlink="">
      <xdr:nvSpPr>
        <xdr:cNvPr id="309" name="楕円 308"/>
        <xdr:cNvSpPr/>
      </xdr:nvSpPr>
      <xdr:spPr>
        <a:xfrm>
          <a:off x="2857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99061</xdr:rowOff>
    </xdr:from>
    <xdr:to>
      <xdr:col>19</xdr:col>
      <xdr:colOff>177800</xdr:colOff>
      <xdr:row>82</xdr:row>
      <xdr:rowOff>131445</xdr:rowOff>
    </xdr:to>
    <xdr:cxnSp macro="">
      <xdr:nvCxnSpPr>
        <xdr:cNvPr id="310" name="直線コネクタ 309"/>
        <xdr:cNvCxnSpPr/>
      </xdr:nvCxnSpPr>
      <xdr:spPr>
        <a:xfrm>
          <a:off x="2908300" y="141579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11" name="楕円 310"/>
        <xdr:cNvSpPr/>
      </xdr:nvSpPr>
      <xdr:spPr>
        <a:xfrm>
          <a:off x="1968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82</xdr:row>
      <xdr:rowOff>99061</xdr:rowOff>
    </xdr:to>
    <xdr:cxnSp macro="">
      <xdr:nvCxnSpPr>
        <xdr:cNvPr id="312" name="直線コネクタ 311"/>
        <xdr:cNvCxnSpPr/>
      </xdr:nvCxnSpPr>
      <xdr:spPr>
        <a:xfrm>
          <a:off x="2019300" y="141312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151130</xdr:rowOff>
    </xdr:from>
    <xdr:to>
      <xdr:col>6</xdr:col>
      <xdr:colOff>38100</xdr:colOff>
      <xdr:row>81</xdr:row>
      <xdr:rowOff>81280</xdr:rowOff>
    </xdr:to>
    <xdr:sp macro="" textlink="">
      <xdr:nvSpPr>
        <xdr:cNvPr id="313" name="楕円 312"/>
        <xdr:cNvSpPr/>
      </xdr:nvSpPr>
      <xdr:spPr>
        <a:xfrm>
          <a:off x="1079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30480</xdr:rowOff>
    </xdr:from>
    <xdr:to>
      <xdr:col>10</xdr:col>
      <xdr:colOff>114300</xdr:colOff>
      <xdr:row>82</xdr:row>
      <xdr:rowOff>72389</xdr:rowOff>
    </xdr:to>
    <xdr:cxnSp macro="">
      <xdr:nvCxnSpPr>
        <xdr:cNvPr id="314" name="直線コネクタ 313"/>
        <xdr:cNvCxnSpPr/>
      </xdr:nvCxnSpPr>
      <xdr:spPr>
        <a:xfrm>
          <a:off x="1130300" y="1391793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123841</xdr:rowOff>
    </xdr:from>
    <xdr:ext cx="405111" cy="259045"/>
    <xdr:sp macro="" textlink="">
      <xdr:nvSpPr>
        <xdr:cNvPr id="318" name="n_4aveValue【公営住宅】&#10;有形固定資産減価償却率"/>
        <xdr:cNvSpPr txBox="1"/>
      </xdr:nvSpPr>
      <xdr:spPr>
        <a:xfrm>
          <a:off x="927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1922</xdr:rowOff>
    </xdr:from>
    <xdr:ext cx="405111" cy="259045"/>
    <xdr:sp macro="" textlink="">
      <xdr:nvSpPr>
        <xdr:cNvPr id="319" name="n_1mainValue【公営住宅】&#10;有形固定資産減価償却率"/>
        <xdr:cNvSpPr txBox="1"/>
      </xdr:nvSpPr>
      <xdr:spPr>
        <a:xfrm>
          <a:off x="35820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20" name="n_2mainValue【公営住宅】&#10;有形固定資産減価償却率"/>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1" name="n_3mainValue【公営住宅】&#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97807</xdr:rowOff>
    </xdr:from>
    <xdr:ext cx="405111" cy="259045"/>
    <xdr:sp macro="" textlink="">
      <xdr:nvSpPr>
        <xdr:cNvPr id="322" name="n_4mainValue【公営住宅】&#10;有形固定資産減価償却率"/>
        <xdr:cNvSpPr txBox="1"/>
      </xdr:nvSpPr>
      <xdr:spPr>
        <a:xfrm>
          <a:off x="927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28448</xdr:rowOff>
    </xdr:from>
    <xdr:to>
      <xdr:col>55</xdr:col>
      <xdr:colOff>50800</xdr:colOff>
      <xdr:row>86</xdr:row>
      <xdr:rowOff>130048</xdr:rowOff>
    </xdr:to>
    <xdr:sp macro="" textlink="">
      <xdr:nvSpPr>
        <xdr:cNvPr id="362" name="楕円 361"/>
        <xdr:cNvSpPr/>
      </xdr:nvSpPr>
      <xdr:spPr>
        <a:xfrm>
          <a:off x="104267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114825</xdr:rowOff>
    </xdr:from>
    <xdr:ext cx="469744" cy="259045"/>
    <xdr:sp macro="" textlink="">
      <xdr:nvSpPr>
        <xdr:cNvPr id="363" name="【公営住宅】&#10;一人当たり面積該当値テキスト"/>
        <xdr:cNvSpPr txBox="1"/>
      </xdr:nvSpPr>
      <xdr:spPr>
        <a:xfrm>
          <a:off x="10515600" y="1468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28829</xdr:rowOff>
    </xdr:from>
    <xdr:to>
      <xdr:col>50</xdr:col>
      <xdr:colOff>165100</xdr:colOff>
      <xdr:row>86</xdr:row>
      <xdr:rowOff>130429</xdr:rowOff>
    </xdr:to>
    <xdr:sp macro="" textlink="">
      <xdr:nvSpPr>
        <xdr:cNvPr id="364" name="楕円 363"/>
        <xdr:cNvSpPr/>
      </xdr:nvSpPr>
      <xdr:spPr>
        <a:xfrm>
          <a:off x="9588500" y="1477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79248</xdr:rowOff>
    </xdr:from>
    <xdr:to>
      <xdr:col>55</xdr:col>
      <xdr:colOff>0</xdr:colOff>
      <xdr:row>86</xdr:row>
      <xdr:rowOff>79629</xdr:rowOff>
    </xdr:to>
    <xdr:cxnSp macro="">
      <xdr:nvCxnSpPr>
        <xdr:cNvPr id="365" name="直線コネクタ 364"/>
        <xdr:cNvCxnSpPr/>
      </xdr:nvCxnSpPr>
      <xdr:spPr>
        <a:xfrm flipV="1">
          <a:off x="9639300" y="1482394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29211</xdr:rowOff>
    </xdr:from>
    <xdr:to>
      <xdr:col>46</xdr:col>
      <xdr:colOff>38100</xdr:colOff>
      <xdr:row>86</xdr:row>
      <xdr:rowOff>130811</xdr:rowOff>
    </xdr:to>
    <xdr:sp macro="" textlink="">
      <xdr:nvSpPr>
        <xdr:cNvPr id="366" name="楕円 365"/>
        <xdr:cNvSpPr/>
      </xdr:nvSpPr>
      <xdr:spPr>
        <a:xfrm>
          <a:off x="8699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79629</xdr:rowOff>
    </xdr:from>
    <xdr:to>
      <xdr:col>50</xdr:col>
      <xdr:colOff>114300</xdr:colOff>
      <xdr:row>86</xdr:row>
      <xdr:rowOff>80011</xdr:rowOff>
    </xdr:to>
    <xdr:cxnSp macro="">
      <xdr:nvCxnSpPr>
        <xdr:cNvPr id="367" name="直線コネクタ 366"/>
        <xdr:cNvCxnSpPr/>
      </xdr:nvCxnSpPr>
      <xdr:spPr>
        <a:xfrm flipV="1">
          <a:off x="8750300" y="1482432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29590</xdr:rowOff>
    </xdr:from>
    <xdr:to>
      <xdr:col>41</xdr:col>
      <xdr:colOff>101600</xdr:colOff>
      <xdr:row>86</xdr:row>
      <xdr:rowOff>131190</xdr:rowOff>
    </xdr:to>
    <xdr:sp macro="" textlink="">
      <xdr:nvSpPr>
        <xdr:cNvPr id="368" name="楕円 367"/>
        <xdr:cNvSpPr/>
      </xdr:nvSpPr>
      <xdr:spPr>
        <a:xfrm>
          <a:off x="7810500" y="1477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80011</xdr:rowOff>
    </xdr:from>
    <xdr:to>
      <xdr:col>45</xdr:col>
      <xdr:colOff>177800</xdr:colOff>
      <xdr:row>86</xdr:row>
      <xdr:rowOff>80390</xdr:rowOff>
    </xdr:to>
    <xdr:cxnSp macro="">
      <xdr:nvCxnSpPr>
        <xdr:cNvPr id="369" name="直線コネクタ 368"/>
        <xdr:cNvCxnSpPr/>
      </xdr:nvCxnSpPr>
      <xdr:spPr>
        <a:xfrm flipV="1">
          <a:off x="7861300" y="14824711"/>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41783</xdr:rowOff>
    </xdr:from>
    <xdr:to>
      <xdr:col>36</xdr:col>
      <xdr:colOff>165100</xdr:colOff>
      <xdr:row>86</xdr:row>
      <xdr:rowOff>143383</xdr:rowOff>
    </xdr:to>
    <xdr:sp macro="" textlink="">
      <xdr:nvSpPr>
        <xdr:cNvPr id="370" name="楕円 369"/>
        <xdr:cNvSpPr/>
      </xdr:nvSpPr>
      <xdr:spPr>
        <a:xfrm>
          <a:off x="6921500" y="1478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80390</xdr:rowOff>
    </xdr:from>
    <xdr:to>
      <xdr:col>41</xdr:col>
      <xdr:colOff>50800</xdr:colOff>
      <xdr:row>86</xdr:row>
      <xdr:rowOff>92583</xdr:rowOff>
    </xdr:to>
    <xdr:cxnSp macro="">
      <xdr:nvCxnSpPr>
        <xdr:cNvPr id="371" name="直線コネクタ 370"/>
        <xdr:cNvCxnSpPr/>
      </xdr:nvCxnSpPr>
      <xdr:spPr>
        <a:xfrm flipV="1">
          <a:off x="6972300" y="14825090"/>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75"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121556</xdr:rowOff>
    </xdr:from>
    <xdr:ext cx="469744" cy="259045"/>
    <xdr:sp macro="" textlink="">
      <xdr:nvSpPr>
        <xdr:cNvPr id="376" name="n_1mainValue【公営住宅】&#10;一人当たり面積"/>
        <xdr:cNvSpPr txBox="1"/>
      </xdr:nvSpPr>
      <xdr:spPr>
        <a:xfrm>
          <a:off x="9391727" y="1486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121938</xdr:rowOff>
    </xdr:from>
    <xdr:ext cx="469744" cy="259045"/>
    <xdr:sp macro="" textlink="">
      <xdr:nvSpPr>
        <xdr:cNvPr id="377" name="n_2mainValue【公営住宅】&#10;一人当たり面積"/>
        <xdr:cNvSpPr txBox="1"/>
      </xdr:nvSpPr>
      <xdr:spPr>
        <a:xfrm>
          <a:off x="8515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122317</xdr:rowOff>
    </xdr:from>
    <xdr:ext cx="469744" cy="259045"/>
    <xdr:sp macro="" textlink="">
      <xdr:nvSpPr>
        <xdr:cNvPr id="378" name="n_3mainValue【公営住宅】&#10;一人当たり面積"/>
        <xdr:cNvSpPr txBox="1"/>
      </xdr:nvSpPr>
      <xdr:spPr>
        <a:xfrm>
          <a:off x="76264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134510</xdr:rowOff>
    </xdr:from>
    <xdr:ext cx="469744" cy="259045"/>
    <xdr:sp macro="" textlink="">
      <xdr:nvSpPr>
        <xdr:cNvPr id="379" name="n_4mainValue【公営住宅】&#10;一人当たり面積"/>
        <xdr:cNvSpPr txBox="1"/>
      </xdr:nvSpPr>
      <xdr:spPr>
        <a:xfrm>
          <a:off x="6737427" y="1487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126365</xdr:rowOff>
    </xdr:from>
    <xdr:to>
      <xdr:col>85</xdr:col>
      <xdr:colOff>177800</xdr:colOff>
      <xdr:row>39</xdr:row>
      <xdr:rowOff>56515</xdr:rowOff>
    </xdr:to>
    <xdr:sp macro="" textlink="">
      <xdr:nvSpPr>
        <xdr:cNvPr id="436" name="楕円 435"/>
        <xdr:cNvSpPr/>
      </xdr:nvSpPr>
      <xdr:spPr>
        <a:xfrm>
          <a:off x="162687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104792</xdr:rowOff>
    </xdr:from>
    <xdr:ext cx="405111" cy="259045"/>
    <xdr:sp macro="" textlink="">
      <xdr:nvSpPr>
        <xdr:cNvPr id="437" name="【認定こども園・幼稚園・保育所】&#10;有形固定資産減価償却率該当値テキスト"/>
        <xdr:cNvSpPr txBox="1"/>
      </xdr:nvSpPr>
      <xdr:spPr>
        <a:xfrm>
          <a:off x="16357600"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113030</xdr:rowOff>
    </xdr:from>
    <xdr:to>
      <xdr:col>81</xdr:col>
      <xdr:colOff>101600</xdr:colOff>
      <xdr:row>39</xdr:row>
      <xdr:rowOff>43180</xdr:rowOff>
    </xdr:to>
    <xdr:sp macro="" textlink="">
      <xdr:nvSpPr>
        <xdr:cNvPr id="438" name="楕円 437"/>
        <xdr:cNvSpPr/>
      </xdr:nvSpPr>
      <xdr:spPr>
        <a:xfrm>
          <a:off x="15430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163830</xdr:rowOff>
    </xdr:from>
    <xdr:to>
      <xdr:col>85</xdr:col>
      <xdr:colOff>127000</xdr:colOff>
      <xdr:row>39</xdr:row>
      <xdr:rowOff>5715</xdr:rowOff>
    </xdr:to>
    <xdr:cxnSp macro="">
      <xdr:nvCxnSpPr>
        <xdr:cNvPr id="439" name="直線コネクタ 438"/>
        <xdr:cNvCxnSpPr/>
      </xdr:nvCxnSpPr>
      <xdr:spPr>
        <a:xfrm>
          <a:off x="15481300" y="66789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120650</xdr:rowOff>
    </xdr:from>
    <xdr:to>
      <xdr:col>76</xdr:col>
      <xdr:colOff>165100</xdr:colOff>
      <xdr:row>39</xdr:row>
      <xdr:rowOff>50800</xdr:rowOff>
    </xdr:to>
    <xdr:sp macro="" textlink="">
      <xdr:nvSpPr>
        <xdr:cNvPr id="440" name="楕円 439"/>
        <xdr:cNvSpPr/>
      </xdr:nvSpPr>
      <xdr:spPr>
        <a:xfrm>
          <a:off x="14541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163830</xdr:rowOff>
    </xdr:from>
    <xdr:to>
      <xdr:col>81</xdr:col>
      <xdr:colOff>50800</xdr:colOff>
      <xdr:row>39</xdr:row>
      <xdr:rowOff>0</xdr:rowOff>
    </xdr:to>
    <xdr:cxnSp macro="">
      <xdr:nvCxnSpPr>
        <xdr:cNvPr id="441" name="直線コネクタ 440"/>
        <xdr:cNvCxnSpPr/>
      </xdr:nvCxnSpPr>
      <xdr:spPr>
        <a:xfrm flipV="1">
          <a:off x="14592300" y="66789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6985</xdr:rowOff>
    </xdr:to>
    <xdr:sp macro="" textlink="">
      <xdr:nvSpPr>
        <xdr:cNvPr id="442" name="楕円 441"/>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127635</xdr:rowOff>
    </xdr:from>
    <xdr:to>
      <xdr:col>76</xdr:col>
      <xdr:colOff>114300</xdr:colOff>
      <xdr:row>39</xdr:row>
      <xdr:rowOff>0</xdr:rowOff>
    </xdr:to>
    <xdr:cxnSp macro="">
      <xdr:nvCxnSpPr>
        <xdr:cNvPr id="443" name="直線コネクタ 442"/>
        <xdr:cNvCxnSpPr/>
      </xdr:nvCxnSpPr>
      <xdr:spPr>
        <a:xfrm>
          <a:off x="13703300" y="664273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168275</xdr:rowOff>
    </xdr:from>
    <xdr:to>
      <xdr:col>67</xdr:col>
      <xdr:colOff>101600</xdr:colOff>
      <xdr:row>38</xdr:row>
      <xdr:rowOff>98425</xdr:rowOff>
    </xdr:to>
    <xdr:sp macro="" textlink="">
      <xdr:nvSpPr>
        <xdr:cNvPr id="444" name="楕円 443"/>
        <xdr:cNvSpPr/>
      </xdr:nvSpPr>
      <xdr:spPr>
        <a:xfrm>
          <a:off x="12763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47625</xdr:rowOff>
    </xdr:from>
    <xdr:to>
      <xdr:col>71</xdr:col>
      <xdr:colOff>177800</xdr:colOff>
      <xdr:row>38</xdr:row>
      <xdr:rowOff>127635</xdr:rowOff>
    </xdr:to>
    <xdr:cxnSp macro="">
      <xdr:nvCxnSpPr>
        <xdr:cNvPr id="445" name="直線コネクタ 444"/>
        <xdr:cNvCxnSpPr/>
      </xdr:nvCxnSpPr>
      <xdr:spPr>
        <a:xfrm>
          <a:off x="12814300" y="656272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34307</xdr:rowOff>
    </xdr:from>
    <xdr:ext cx="405111" cy="259045"/>
    <xdr:sp macro="" textlink="">
      <xdr:nvSpPr>
        <xdr:cNvPr id="450" name="n_1mainValue【認定こども園・幼稚園・保育所】&#10;有形固定資産減価償却率"/>
        <xdr:cNvSpPr txBox="1"/>
      </xdr:nvSpPr>
      <xdr:spPr>
        <a:xfrm>
          <a:off x="152660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41927</xdr:rowOff>
    </xdr:from>
    <xdr:ext cx="405111" cy="259045"/>
    <xdr:sp macro="" textlink="">
      <xdr:nvSpPr>
        <xdr:cNvPr id="451" name="n_2mainValue【認定こども園・幼稚園・保育所】&#10;有形固定資産減価償却率"/>
        <xdr:cNvSpPr txBox="1"/>
      </xdr:nvSpPr>
      <xdr:spPr>
        <a:xfrm>
          <a:off x="14389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169562</xdr:rowOff>
    </xdr:from>
    <xdr:ext cx="405111" cy="259045"/>
    <xdr:sp macro="" textlink="">
      <xdr:nvSpPr>
        <xdr:cNvPr id="452" name="n_3mainValue【認定こども園・幼稚園・保育所】&#10;有形固定資産減価償却率"/>
        <xdr:cNvSpPr txBox="1"/>
      </xdr:nvSpPr>
      <xdr:spPr>
        <a:xfrm>
          <a:off x="13500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89552</xdr:rowOff>
    </xdr:from>
    <xdr:ext cx="405111" cy="259045"/>
    <xdr:sp macro="" textlink="">
      <xdr:nvSpPr>
        <xdr:cNvPr id="453" name="n_4mainValue【認定こども園・幼稚園・保育所】&#10;有形固定資産減価償却率"/>
        <xdr:cNvSpPr txBox="1"/>
      </xdr:nvSpPr>
      <xdr:spPr>
        <a:xfrm>
          <a:off x="12611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80"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107696</xdr:rowOff>
    </xdr:from>
    <xdr:to>
      <xdr:col>116</xdr:col>
      <xdr:colOff>114300</xdr:colOff>
      <xdr:row>39</xdr:row>
      <xdr:rowOff>37846</xdr:rowOff>
    </xdr:to>
    <xdr:sp macro="" textlink="">
      <xdr:nvSpPr>
        <xdr:cNvPr id="491" name="楕円 490"/>
        <xdr:cNvSpPr/>
      </xdr:nvSpPr>
      <xdr:spPr>
        <a:xfrm>
          <a:off x="221107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130573</xdr:rowOff>
    </xdr:from>
    <xdr:ext cx="469744" cy="259045"/>
    <xdr:sp macro="" textlink="">
      <xdr:nvSpPr>
        <xdr:cNvPr id="492" name="【認定こども園・幼稚園・保育所】&#10;一人当たり面積該当値テキスト"/>
        <xdr:cNvSpPr txBox="1"/>
      </xdr:nvSpPr>
      <xdr:spPr>
        <a:xfrm>
          <a:off x="22199600"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114554</xdr:rowOff>
    </xdr:from>
    <xdr:to>
      <xdr:col>112</xdr:col>
      <xdr:colOff>38100</xdr:colOff>
      <xdr:row>39</xdr:row>
      <xdr:rowOff>44704</xdr:rowOff>
    </xdr:to>
    <xdr:sp macro="" textlink="">
      <xdr:nvSpPr>
        <xdr:cNvPr id="493" name="楕円 492"/>
        <xdr:cNvSpPr/>
      </xdr:nvSpPr>
      <xdr:spPr>
        <a:xfrm>
          <a:off x="21272500" y="66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158496</xdr:rowOff>
    </xdr:from>
    <xdr:to>
      <xdr:col>116</xdr:col>
      <xdr:colOff>63500</xdr:colOff>
      <xdr:row>38</xdr:row>
      <xdr:rowOff>165354</xdr:rowOff>
    </xdr:to>
    <xdr:cxnSp macro="">
      <xdr:nvCxnSpPr>
        <xdr:cNvPr id="494" name="直線コネクタ 493"/>
        <xdr:cNvCxnSpPr/>
      </xdr:nvCxnSpPr>
      <xdr:spPr>
        <a:xfrm flipV="1">
          <a:off x="21323300" y="66735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84836</xdr:rowOff>
    </xdr:from>
    <xdr:to>
      <xdr:col>107</xdr:col>
      <xdr:colOff>101600</xdr:colOff>
      <xdr:row>39</xdr:row>
      <xdr:rowOff>14986</xdr:rowOff>
    </xdr:to>
    <xdr:sp macro="" textlink="">
      <xdr:nvSpPr>
        <xdr:cNvPr id="495" name="楕円 494"/>
        <xdr:cNvSpPr/>
      </xdr:nvSpPr>
      <xdr:spPr>
        <a:xfrm>
          <a:off x="20383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135636</xdr:rowOff>
    </xdr:from>
    <xdr:to>
      <xdr:col>111</xdr:col>
      <xdr:colOff>177800</xdr:colOff>
      <xdr:row>38</xdr:row>
      <xdr:rowOff>165354</xdr:rowOff>
    </xdr:to>
    <xdr:cxnSp macro="">
      <xdr:nvCxnSpPr>
        <xdr:cNvPr id="496" name="直線コネクタ 495"/>
        <xdr:cNvCxnSpPr/>
      </xdr:nvCxnSpPr>
      <xdr:spPr>
        <a:xfrm>
          <a:off x="20434300" y="66507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91694</xdr:rowOff>
    </xdr:from>
    <xdr:to>
      <xdr:col>102</xdr:col>
      <xdr:colOff>165100</xdr:colOff>
      <xdr:row>39</xdr:row>
      <xdr:rowOff>21844</xdr:rowOff>
    </xdr:to>
    <xdr:sp macro="" textlink="">
      <xdr:nvSpPr>
        <xdr:cNvPr id="497" name="楕円 496"/>
        <xdr:cNvSpPr/>
      </xdr:nvSpPr>
      <xdr:spPr>
        <a:xfrm>
          <a:off x="19494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135636</xdr:rowOff>
    </xdr:from>
    <xdr:to>
      <xdr:col>107</xdr:col>
      <xdr:colOff>50800</xdr:colOff>
      <xdr:row>38</xdr:row>
      <xdr:rowOff>142494</xdr:rowOff>
    </xdr:to>
    <xdr:cxnSp macro="">
      <xdr:nvCxnSpPr>
        <xdr:cNvPr id="498" name="直線コネクタ 497"/>
        <xdr:cNvCxnSpPr/>
      </xdr:nvCxnSpPr>
      <xdr:spPr>
        <a:xfrm flipV="1">
          <a:off x="19545300" y="665073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139700</xdr:rowOff>
    </xdr:from>
    <xdr:to>
      <xdr:col>98</xdr:col>
      <xdr:colOff>38100</xdr:colOff>
      <xdr:row>39</xdr:row>
      <xdr:rowOff>69850</xdr:rowOff>
    </xdr:to>
    <xdr:sp macro="" textlink="">
      <xdr:nvSpPr>
        <xdr:cNvPr id="499" name="楕円 498"/>
        <xdr:cNvSpPr/>
      </xdr:nvSpPr>
      <xdr:spPr>
        <a:xfrm>
          <a:off x="18605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142494</xdr:rowOff>
    </xdr:from>
    <xdr:to>
      <xdr:col>102</xdr:col>
      <xdr:colOff>114300</xdr:colOff>
      <xdr:row>39</xdr:row>
      <xdr:rowOff>19050</xdr:rowOff>
    </xdr:to>
    <xdr:cxnSp macro="">
      <xdr:nvCxnSpPr>
        <xdr:cNvPr id="500" name="直線コネクタ 499"/>
        <xdr:cNvCxnSpPr/>
      </xdr:nvCxnSpPr>
      <xdr:spPr>
        <a:xfrm flipV="1">
          <a:off x="18656300" y="665759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01"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2"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03"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4" name="n_4aveValue【認定こども園・幼稚園・保育所】&#10;一人当たり面積"/>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61231</xdr:rowOff>
    </xdr:from>
    <xdr:ext cx="469744" cy="259045"/>
    <xdr:sp macro="" textlink="">
      <xdr:nvSpPr>
        <xdr:cNvPr id="505" name="n_1mainValue【認定こども園・幼稚園・保育所】&#10;一人当たり面積"/>
        <xdr:cNvSpPr txBox="1"/>
      </xdr:nvSpPr>
      <xdr:spPr>
        <a:xfrm>
          <a:off x="210757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31513</xdr:rowOff>
    </xdr:from>
    <xdr:ext cx="469744" cy="259045"/>
    <xdr:sp macro="" textlink="">
      <xdr:nvSpPr>
        <xdr:cNvPr id="506" name="n_2mainValue【認定こども園・幼稚園・保育所】&#10;一人当たり面積"/>
        <xdr:cNvSpPr txBox="1"/>
      </xdr:nvSpPr>
      <xdr:spPr>
        <a:xfrm>
          <a:off x="20199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38371</xdr:rowOff>
    </xdr:from>
    <xdr:ext cx="469744" cy="259045"/>
    <xdr:sp macro="" textlink="">
      <xdr:nvSpPr>
        <xdr:cNvPr id="507" name="n_3mainValue【認定こども園・幼稚園・保育所】&#10;一人当たり面積"/>
        <xdr:cNvSpPr txBox="1"/>
      </xdr:nvSpPr>
      <xdr:spPr>
        <a:xfrm>
          <a:off x="19310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08" name="n_4mainValue【認定こども園・幼稚園・保育所】&#10;一人当たり面積"/>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5351</xdr:rowOff>
    </xdr:from>
    <xdr:ext cx="405111" cy="259045"/>
    <xdr:sp macro="" textlink="">
      <xdr:nvSpPr>
        <xdr:cNvPr id="536" name="【学校施設】&#10;有形固定資産減価償却率平均値テキスト"/>
        <xdr:cNvSpPr txBox="1"/>
      </xdr:nvSpPr>
      <xdr:spPr>
        <a:xfrm>
          <a:off x="16357600" y="10463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547" name="楕円 546"/>
        <xdr:cNvSpPr/>
      </xdr:nvSpPr>
      <xdr:spPr>
        <a:xfrm>
          <a:off x="16268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40657</xdr:rowOff>
    </xdr:from>
    <xdr:ext cx="405111" cy="259045"/>
    <xdr:sp macro="" textlink="">
      <xdr:nvSpPr>
        <xdr:cNvPr id="548" name="【学校施設】&#10;有形固定資産減価償却率該当値テキスト"/>
        <xdr:cNvSpPr txBox="1"/>
      </xdr:nvSpPr>
      <xdr:spPr>
        <a:xfrm>
          <a:off x="16357600" y="1032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148082</xdr:rowOff>
    </xdr:from>
    <xdr:to>
      <xdr:col>81</xdr:col>
      <xdr:colOff>101600</xdr:colOff>
      <xdr:row>61</xdr:row>
      <xdr:rowOff>78232</xdr:rowOff>
    </xdr:to>
    <xdr:sp macro="" textlink="">
      <xdr:nvSpPr>
        <xdr:cNvPr id="549" name="楕円 548"/>
        <xdr:cNvSpPr/>
      </xdr:nvSpPr>
      <xdr:spPr>
        <a:xfrm>
          <a:off x="15430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27432</xdr:rowOff>
    </xdr:from>
    <xdr:to>
      <xdr:col>85</xdr:col>
      <xdr:colOff>127000</xdr:colOff>
      <xdr:row>61</xdr:row>
      <xdr:rowOff>68580</xdr:rowOff>
    </xdr:to>
    <xdr:cxnSp macro="">
      <xdr:nvCxnSpPr>
        <xdr:cNvPr id="550" name="直線コネクタ 549"/>
        <xdr:cNvCxnSpPr/>
      </xdr:nvCxnSpPr>
      <xdr:spPr>
        <a:xfrm>
          <a:off x="15481300" y="1048588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113792</xdr:rowOff>
    </xdr:from>
    <xdr:to>
      <xdr:col>76</xdr:col>
      <xdr:colOff>165100</xdr:colOff>
      <xdr:row>61</xdr:row>
      <xdr:rowOff>43942</xdr:rowOff>
    </xdr:to>
    <xdr:sp macro="" textlink="">
      <xdr:nvSpPr>
        <xdr:cNvPr id="551" name="楕円 550"/>
        <xdr:cNvSpPr/>
      </xdr:nvSpPr>
      <xdr:spPr>
        <a:xfrm>
          <a:off x="14541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164592</xdr:rowOff>
    </xdr:from>
    <xdr:to>
      <xdr:col>81</xdr:col>
      <xdr:colOff>50800</xdr:colOff>
      <xdr:row>61</xdr:row>
      <xdr:rowOff>27432</xdr:rowOff>
    </xdr:to>
    <xdr:cxnSp macro="">
      <xdr:nvCxnSpPr>
        <xdr:cNvPr id="552" name="直線コネクタ 551"/>
        <xdr:cNvCxnSpPr/>
      </xdr:nvCxnSpPr>
      <xdr:spPr>
        <a:xfrm>
          <a:off x="14592300" y="104515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93218</xdr:rowOff>
    </xdr:from>
    <xdr:to>
      <xdr:col>72</xdr:col>
      <xdr:colOff>38100</xdr:colOff>
      <xdr:row>61</xdr:row>
      <xdr:rowOff>23368</xdr:rowOff>
    </xdr:to>
    <xdr:sp macro="" textlink="">
      <xdr:nvSpPr>
        <xdr:cNvPr id="553" name="楕円 552"/>
        <xdr:cNvSpPr/>
      </xdr:nvSpPr>
      <xdr:spPr>
        <a:xfrm>
          <a:off x="13652500" y="103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144018</xdr:rowOff>
    </xdr:from>
    <xdr:to>
      <xdr:col>76</xdr:col>
      <xdr:colOff>114300</xdr:colOff>
      <xdr:row>60</xdr:row>
      <xdr:rowOff>164592</xdr:rowOff>
    </xdr:to>
    <xdr:cxnSp macro="">
      <xdr:nvCxnSpPr>
        <xdr:cNvPr id="554" name="直線コネクタ 553"/>
        <xdr:cNvCxnSpPr/>
      </xdr:nvCxnSpPr>
      <xdr:spPr>
        <a:xfrm>
          <a:off x="13703300" y="104310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161798</xdr:rowOff>
    </xdr:from>
    <xdr:to>
      <xdr:col>67</xdr:col>
      <xdr:colOff>101600</xdr:colOff>
      <xdr:row>60</xdr:row>
      <xdr:rowOff>91948</xdr:rowOff>
    </xdr:to>
    <xdr:sp macro="" textlink="">
      <xdr:nvSpPr>
        <xdr:cNvPr id="555" name="楕円 554"/>
        <xdr:cNvSpPr/>
      </xdr:nvSpPr>
      <xdr:spPr>
        <a:xfrm>
          <a:off x="12763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41148</xdr:rowOff>
    </xdr:from>
    <xdr:to>
      <xdr:col>71</xdr:col>
      <xdr:colOff>177800</xdr:colOff>
      <xdr:row>60</xdr:row>
      <xdr:rowOff>144018</xdr:rowOff>
    </xdr:to>
    <xdr:cxnSp macro="">
      <xdr:nvCxnSpPr>
        <xdr:cNvPr id="556" name="直線コネクタ 555"/>
        <xdr:cNvCxnSpPr/>
      </xdr:nvCxnSpPr>
      <xdr:spPr>
        <a:xfrm>
          <a:off x="12814300" y="1032814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149369</xdr:rowOff>
    </xdr:from>
    <xdr:ext cx="405111" cy="259045"/>
    <xdr:sp macro="" textlink="">
      <xdr:nvSpPr>
        <xdr:cNvPr id="557" name="n_1aveValue【学校施設】&#10;有形固定資産減価償却率"/>
        <xdr:cNvSpPr txBox="1"/>
      </xdr:nvSpPr>
      <xdr:spPr>
        <a:xfrm>
          <a:off x="15266044" y="1060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110507</xdr:rowOff>
    </xdr:from>
    <xdr:ext cx="405111" cy="259045"/>
    <xdr:sp macro="" textlink="">
      <xdr:nvSpPr>
        <xdr:cNvPr id="558" name="n_2aveValue【学校施設】&#10;有形固定資産減価償却率"/>
        <xdr:cNvSpPr txBox="1"/>
      </xdr:nvSpPr>
      <xdr:spPr>
        <a:xfrm>
          <a:off x="14389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94505</xdr:rowOff>
    </xdr:from>
    <xdr:ext cx="405111" cy="259045"/>
    <xdr:sp macro="" textlink="">
      <xdr:nvSpPr>
        <xdr:cNvPr id="559" name="n_3aveValue【学校施設】&#10;有形固定資産減価償却率"/>
        <xdr:cNvSpPr txBox="1"/>
      </xdr:nvSpPr>
      <xdr:spPr>
        <a:xfrm>
          <a:off x="135007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23639</xdr:rowOff>
    </xdr:from>
    <xdr:ext cx="405111" cy="259045"/>
    <xdr:sp macro="" textlink="">
      <xdr:nvSpPr>
        <xdr:cNvPr id="560" name="n_4aveValue【学校施設】&#10;有形固定資産減価償却率"/>
        <xdr:cNvSpPr txBox="1"/>
      </xdr:nvSpPr>
      <xdr:spPr>
        <a:xfrm>
          <a:off x="12611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94759</xdr:rowOff>
    </xdr:from>
    <xdr:ext cx="405111" cy="259045"/>
    <xdr:sp macro="" textlink="">
      <xdr:nvSpPr>
        <xdr:cNvPr id="561" name="n_1mainValue【学校施設】&#10;有形固定資産減価償却率"/>
        <xdr:cNvSpPr txBox="1"/>
      </xdr:nvSpPr>
      <xdr:spPr>
        <a:xfrm>
          <a:off x="152660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60469</xdr:rowOff>
    </xdr:from>
    <xdr:ext cx="405111" cy="259045"/>
    <xdr:sp macro="" textlink="">
      <xdr:nvSpPr>
        <xdr:cNvPr id="562" name="n_2mainValue【学校施設】&#10;有形固定資産減価償却率"/>
        <xdr:cNvSpPr txBox="1"/>
      </xdr:nvSpPr>
      <xdr:spPr>
        <a:xfrm>
          <a:off x="14389744" y="1017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39895</xdr:rowOff>
    </xdr:from>
    <xdr:ext cx="405111" cy="259045"/>
    <xdr:sp macro="" textlink="">
      <xdr:nvSpPr>
        <xdr:cNvPr id="563" name="n_3mainValue【学校施設】&#10;有形固定資産減価償却率"/>
        <xdr:cNvSpPr txBox="1"/>
      </xdr:nvSpPr>
      <xdr:spPr>
        <a:xfrm>
          <a:off x="13500744" y="1015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108475</xdr:rowOff>
    </xdr:from>
    <xdr:ext cx="405111" cy="259045"/>
    <xdr:sp macro="" textlink="">
      <xdr:nvSpPr>
        <xdr:cNvPr id="564" name="n_4mainValue【学校施設】&#10;有形固定資産減価償却率"/>
        <xdr:cNvSpPr txBox="1"/>
      </xdr:nvSpPr>
      <xdr:spPr>
        <a:xfrm>
          <a:off x="12611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4" name="【学校施設】&#10;一人当たり面積平均値テキスト"/>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62738</xdr:rowOff>
    </xdr:from>
    <xdr:to>
      <xdr:col>116</xdr:col>
      <xdr:colOff>114300</xdr:colOff>
      <xdr:row>57</xdr:row>
      <xdr:rowOff>164338</xdr:rowOff>
    </xdr:to>
    <xdr:sp macro="" textlink="">
      <xdr:nvSpPr>
        <xdr:cNvPr id="605" name="楕円 604"/>
        <xdr:cNvSpPr/>
      </xdr:nvSpPr>
      <xdr:spPr>
        <a:xfrm>
          <a:off x="22110700" y="983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85615</xdr:rowOff>
    </xdr:from>
    <xdr:ext cx="469744" cy="259045"/>
    <xdr:sp macro="" textlink="">
      <xdr:nvSpPr>
        <xdr:cNvPr id="606" name="【学校施設】&#10;一人当たり面積該当値テキスト"/>
        <xdr:cNvSpPr txBox="1"/>
      </xdr:nvSpPr>
      <xdr:spPr>
        <a:xfrm>
          <a:off x="22199600" y="96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89408</xdr:rowOff>
    </xdr:from>
    <xdr:to>
      <xdr:col>112</xdr:col>
      <xdr:colOff>38100</xdr:colOff>
      <xdr:row>58</xdr:row>
      <xdr:rowOff>19558</xdr:rowOff>
    </xdr:to>
    <xdr:sp macro="" textlink="">
      <xdr:nvSpPr>
        <xdr:cNvPr id="607" name="楕円 606"/>
        <xdr:cNvSpPr/>
      </xdr:nvSpPr>
      <xdr:spPr>
        <a:xfrm>
          <a:off x="21272500" y="986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113538</xdr:rowOff>
    </xdr:from>
    <xdr:to>
      <xdr:col>116</xdr:col>
      <xdr:colOff>63500</xdr:colOff>
      <xdr:row>57</xdr:row>
      <xdr:rowOff>140208</xdr:rowOff>
    </xdr:to>
    <xdr:cxnSp macro="">
      <xdr:nvCxnSpPr>
        <xdr:cNvPr id="608" name="直線コネクタ 607"/>
        <xdr:cNvCxnSpPr/>
      </xdr:nvCxnSpPr>
      <xdr:spPr>
        <a:xfrm flipV="1">
          <a:off x="21323300" y="9886188"/>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53594</xdr:rowOff>
    </xdr:from>
    <xdr:to>
      <xdr:col>107</xdr:col>
      <xdr:colOff>101600</xdr:colOff>
      <xdr:row>57</xdr:row>
      <xdr:rowOff>155194</xdr:rowOff>
    </xdr:to>
    <xdr:sp macro="" textlink="">
      <xdr:nvSpPr>
        <xdr:cNvPr id="609" name="楕円 608"/>
        <xdr:cNvSpPr/>
      </xdr:nvSpPr>
      <xdr:spPr>
        <a:xfrm>
          <a:off x="20383500" y="98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104394</xdr:rowOff>
    </xdr:from>
    <xdr:to>
      <xdr:col>111</xdr:col>
      <xdr:colOff>177800</xdr:colOff>
      <xdr:row>57</xdr:row>
      <xdr:rowOff>140208</xdr:rowOff>
    </xdr:to>
    <xdr:cxnSp macro="">
      <xdr:nvCxnSpPr>
        <xdr:cNvPr id="610" name="直線コネクタ 609"/>
        <xdr:cNvCxnSpPr/>
      </xdr:nvCxnSpPr>
      <xdr:spPr>
        <a:xfrm>
          <a:off x="20434300" y="987704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138176</xdr:rowOff>
    </xdr:from>
    <xdr:to>
      <xdr:col>102</xdr:col>
      <xdr:colOff>165100</xdr:colOff>
      <xdr:row>58</xdr:row>
      <xdr:rowOff>68326</xdr:rowOff>
    </xdr:to>
    <xdr:sp macro="" textlink="">
      <xdr:nvSpPr>
        <xdr:cNvPr id="611" name="楕円 610"/>
        <xdr:cNvSpPr/>
      </xdr:nvSpPr>
      <xdr:spPr>
        <a:xfrm>
          <a:off x="19494500" y="99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104394</xdr:rowOff>
    </xdr:from>
    <xdr:to>
      <xdr:col>107</xdr:col>
      <xdr:colOff>50800</xdr:colOff>
      <xdr:row>58</xdr:row>
      <xdr:rowOff>17526</xdr:rowOff>
    </xdr:to>
    <xdr:cxnSp macro="">
      <xdr:nvCxnSpPr>
        <xdr:cNvPr id="612" name="直線コネクタ 611"/>
        <xdr:cNvCxnSpPr/>
      </xdr:nvCxnSpPr>
      <xdr:spPr>
        <a:xfrm flipV="1">
          <a:off x="19545300" y="987704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90170</xdr:rowOff>
    </xdr:from>
    <xdr:to>
      <xdr:col>98</xdr:col>
      <xdr:colOff>38100</xdr:colOff>
      <xdr:row>59</xdr:row>
      <xdr:rowOff>20320</xdr:rowOff>
    </xdr:to>
    <xdr:sp macro="" textlink="">
      <xdr:nvSpPr>
        <xdr:cNvPr id="613" name="楕円 612"/>
        <xdr:cNvSpPr/>
      </xdr:nvSpPr>
      <xdr:spPr>
        <a:xfrm>
          <a:off x="18605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17526</xdr:rowOff>
    </xdr:from>
    <xdr:to>
      <xdr:col>102</xdr:col>
      <xdr:colOff>114300</xdr:colOff>
      <xdr:row>58</xdr:row>
      <xdr:rowOff>140970</xdr:rowOff>
    </xdr:to>
    <xdr:cxnSp macro="">
      <xdr:nvCxnSpPr>
        <xdr:cNvPr id="614" name="直線コネクタ 613"/>
        <xdr:cNvCxnSpPr/>
      </xdr:nvCxnSpPr>
      <xdr:spPr>
        <a:xfrm flipV="1">
          <a:off x="18656300" y="996162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5" name="n_1aveValue【学校施設】&#10;一人当たり面積"/>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6" name="n_2aveValue【学校施設】&#10;一人当たり面積"/>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7" name="n_3aveValue【学校施設】&#10;一人当たり面積"/>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96791</xdr:rowOff>
    </xdr:from>
    <xdr:ext cx="469744" cy="259045"/>
    <xdr:sp macro="" textlink="">
      <xdr:nvSpPr>
        <xdr:cNvPr id="618" name="n_4aveValue【学校施設】&#10;一人当たり面積"/>
        <xdr:cNvSpPr txBox="1"/>
      </xdr:nvSpPr>
      <xdr:spPr>
        <a:xfrm>
          <a:off x="18421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36085</xdr:rowOff>
    </xdr:from>
    <xdr:ext cx="469744" cy="259045"/>
    <xdr:sp macro="" textlink="">
      <xdr:nvSpPr>
        <xdr:cNvPr id="619" name="n_1mainValue【学校施設】&#10;一人当たり面積"/>
        <xdr:cNvSpPr txBox="1"/>
      </xdr:nvSpPr>
      <xdr:spPr>
        <a:xfrm>
          <a:off x="21075727" y="963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271</xdr:rowOff>
    </xdr:from>
    <xdr:ext cx="469744" cy="259045"/>
    <xdr:sp macro="" textlink="">
      <xdr:nvSpPr>
        <xdr:cNvPr id="620" name="n_2mainValue【学校施設】&#10;一人当たり面積"/>
        <xdr:cNvSpPr txBox="1"/>
      </xdr:nvSpPr>
      <xdr:spPr>
        <a:xfrm>
          <a:off x="20199427" y="960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84853</xdr:rowOff>
    </xdr:from>
    <xdr:ext cx="469744" cy="259045"/>
    <xdr:sp macro="" textlink="">
      <xdr:nvSpPr>
        <xdr:cNvPr id="621" name="n_3mainValue【学校施設】&#10;一人当たり面積"/>
        <xdr:cNvSpPr txBox="1"/>
      </xdr:nvSpPr>
      <xdr:spPr>
        <a:xfrm>
          <a:off x="19310427" y="96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36847</xdr:rowOff>
    </xdr:from>
    <xdr:ext cx="469744" cy="259045"/>
    <xdr:sp macro="" textlink="">
      <xdr:nvSpPr>
        <xdr:cNvPr id="622" name="n_4mainValue【学校施設】&#10;一人当たり面積"/>
        <xdr:cNvSpPr txBox="1"/>
      </xdr:nvSpPr>
      <xdr:spPr>
        <a:xfrm>
          <a:off x="18421427" y="980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8" name="直線コネクタ 647"/>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51"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52" name="直線コネクタ 651"/>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44104</xdr:rowOff>
    </xdr:from>
    <xdr:ext cx="405111" cy="259045"/>
    <xdr:sp macro="" textlink="">
      <xdr:nvSpPr>
        <xdr:cNvPr id="653" name="【児童館】&#10;有形固定資産減価償却率平均値テキスト"/>
        <xdr:cNvSpPr txBox="1"/>
      </xdr:nvSpPr>
      <xdr:spPr>
        <a:xfrm>
          <a:off x="16357600" y="13931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4" name="フローチャート: 判断 653"/>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55" name="フローチャート: 判断 654"/>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7" name="フローチャート: 判断 656"/>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658" name="フローチャート: 判断 657"/>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127726</xdr:rowOff>
    </xdr:from>
    <xdr:to>
      <xdr:col>85</xdr:col>
      <xdr:colOff>177800</xdr:colOff>
      <xdr:row>81</xdr:row>
      <xdr:rowOff>57876</xdr:rowOff>
    </xdr:to>
    <xdr:sp macro="" textlink="">
      <xdr:nvSpPr>
        <xdr:cNvPr id="664" name="楕円 663"/>
        <xdr:cNvSpPr/>
      </xdr:nvSpPr>
      <xdr:spPr>
        <a:xfrm>
          <a:off x="162687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150603</xdr:rowOff>
    </xdr:from>
    <xdr:ext cx="405111" cy="259045"/>
    <xdr:sp macro="" textlink="">
      <xdr:nvSpPr>
        <xdr:cNvPr id="665" name="【児童館】&#10;有形固定資産減価償却率該当値テキスト"/>
        <xdr:cNvSpPr txBox="1"/>
      </xdr:nvSpPr>
      <xdr:spPr>
        <a:xfrm>
          <a:off x="16357600" y="1369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91802</xdr:rowOff>
    </xdr:from>
    <xdr:to>
      <xdr:col>81</xdr:col>
      <xdr:colOff>101600</xdr:colOff>
      <xdr:row>81</xdr:row>
      <xdr:rowOff>21952</xdr:rowOff>
    </xdr:to>
    <xdr:sp macro="" textlink="">
      <xdr:nvSpPr>
        <xdr:cNvPr id="666" name="楕円 665"/>
        <xdr:cNvSpPr/>
      </xdr:nvSpPr>
      <xdr:spPr>
        <a:xfrm>
          <a:off x="15430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142602</xdr:rowOff>
    </xdr:from>
    <xdr:to>
      <xdr:col>85</xdr:col>
      <xdr:colOff>127000</xdr:colOff>
      <xdr:row>81</xdr:row>
      <xdr:rowOff>7076</xdr:rowOff>
    </xdr:to>
    <xdr:cxnSp macro="">
      <xdr:nvCxnSpPr>
        <xdr:cNvPr id="667" name="直線コネクタ 666"/>
        <xdr:cNvCxnSpPr/>
      </xdr:nvCxnSpPr>
      <xdr:spPr>
        <a:xfrm>
          <a:off x="15481300" y="138586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54248</xdr:rowOff>
    </xdr:from>
    <xdr:to>
      <xdr:col>76</xdr:col>
      <xdr:colOff>165100</xdr:colOff>
      <xdr:row>80</xdr:row>
      <xdr:rowOff>155848</xdr:rowOff>
    </xdr:to>
    <xdr:sp macro="" textlink="">
      <xdr:nvSpPr>
        <xdr:cNvPr id="668" name="楕円 667"/>
        <xdr:cNvSpPr/>
      </xdr:nvSpPr>
      <xdr:spPr>
        <a:xfrm>
          <a:off x="145415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105048</xdr:rowOff>
    </xdr:from>
    <xdr:to>
      <xdr:col>81</xdr:col>
      <xdr:colOff>50800</xdr:colOff>
      <xdr:row>80</xdr:row>
      <xdr:rowOff>142602</xdr:rowOff>
    </xdr:to>
    <xdr:cxnSp macro="">
      <xdr:nvCxnSpPr>
        <xdr:cNvPr id="669" name="直線コネクタ 668"/>
        <xdr:cNvCxnSpPr/>
      </xdr:nvCxnSpPr>
      <xdr:spPr>
        <a:xfrm>
          <a:off x="14592300" y="13821048"/>
          <a:ext cx="88900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18324</xdr:rowOff>
    </xdr:from>
    <xdr:to>
      <xdr:col>72</xdr:col>
      <xdr:colOff>38100</xdr:colOff>
      <xdr:row>80</xdr:row>
      <xdr:rowOff>119924</xdr:rowOff>
    </xdr:to>
    <xdr:sp macro="" textlink="">
      <xdr:nvSpPr>
        <xdr:cNvPr id="670" name="楕円 669"/>
        <xdr:cNvSpPr/>
      </xdr:nvSpPr>
      <xdr:spPr>
        <a:xfrm>
          <a:off x="13652500" y="1373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69124</xdr:rowOff>
    </xdr:from>
    <xdr:to>
      <xdr:col>76</xdr:col>
      <xdr:colOff>114300</xdr:colOff>
      <xdr:row>80</xdr:row>
      <xdr:rowOff>105048</xdr:rowOff>
    </xdr:to>
    <xdr:cxnSp macro="">
      <xdr:nvCxnSpPr>
        <xdr:cNvPr id="671" name="直線コネクタ 670"/>
        <xdr:cNvCxnSpPr/>
      </xdr:nvCxnSpPr>
      <xdr:spPr>
        <a:xfrm>
          <a:off x="13703300" y="1378512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153851</xdr:rowOff>
    </xdr:from>
    <xdr:to>
      <xdr:col>67</xdr:col>
      <xdr:colOff>101600</xdr:colOff>
      <xdr:row>80</xdr:row>
      <xdr:rowOff>84001</xdr:rowOff>
    </xdr:to>
    <xdr:sp macro="" textlink="">
      <xdr:nvSpPr>
        <xdr:cNvPr id="672" name="楕円 671"/>
        <xdr:cNvSpPr/>
      </xdr:nvSpPr>
      <xdr:spPr>
        <a:xfrm>
          <a:off x="12763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33201</xdr:rowOff>
    </xdr:from>
    <xdr:to>
      <xdr:col>71</xdr:col>
      <xdr:colOff>177800</xdr:colOff>
      <xdr:row>80</xdr:row>
      <xdr:rowOff>69124</xdr:rowOff>
    </xdr:to>
    <xdr:cxnSp macro="">
      <xdr:nvCxnSpPr>
        <xdr:cNvPr id="673" name="直線コネクタ 672"/>
        <xdr:cNvCxnSpPr/>
      </xdr:nvCxnSpPr>
      <xdr:spPr>
        <a:xfrm>
          <a:off x="12814300" y="137492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60433</xdr:rowOff>
    </xdr:from>
    <xdr:ext cx="405111" cy="259045"/>
    <xdr:sp macro="" textlink="">
      <xdr:nvSpPr>
        <xdr:cNvPr id="674" name="n_1aveValue【児童館】&#10;有形固定資産減価償却率"/>
        <xdr:cNvSpPr txBox="1"/>
      </xdr:nvSpPr>
      <xdr:spPr>
        <a:xfrm>
          <a:off x="152660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40839</xdr:rowOff>
    </xdr:from>
    <xdr:ext cx="405111" cy="259045"/>
    <xdr:sp macro="" textlink="">
      <xdr:nvSpPr>
        <xdr:cNvPr id="675" name="n_2aveValue【児童館】&#10;有形固定資産減価償却率"/>
        <xdr:cNvSpPr txBox="1"/>
      </xdr:nvSpPr>
      <xdr:spPr>
        <a:xfrm>
          <a:off x="14389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35940</xdr:rowOff>
    </xdr:from>
    <xdr:ext cx="405111" cy="259045"/>
    <xdr:sp macro="" textlink="">
      <xdr:nvSpPr>
        <xdr:cNvPr id="676" name="n_3aveValue【児童館】&#10;有形固定資産減価償却率"/>
        <xdr:cNvSpPr txBox="1"/>
      </xdr:nvSpPr>
      <xdr:spPr>
        <a:xfrm>
          <a:off x="13500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88191</xdr:rowOff>
    </xdr:from>
    <xdr:ext cx="405111" cy="259045"/>
    <xdr:sp macro="" textlink="">
      <xdr:nvSpPr>
        <xdr:cNvPr id="677" name="n_4aveValue【児童館】&#10;有形固定資産減価償却率"/>
        <xdr:cNvSpPr txBox="1"/>
      </xdr:nvSpPr>
      <xdr:spPr>
        <a:xfrm>
          <a:off x="12611744" y="1397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38479</xdr:rowOff>
    </xdr:from>
    <xdr:ext cx="405111" cy="259045"/>
    <xdr:sp macro="" textlink="">
      <xdr:nvSpPr>
        <xdr:cNvPr id="678" name="n_1mainValue【児童館】&#10;有形固定資産減価償却率"/>
        <xdr:cNvSpPr txBox="1"/>
      </xdr:nvSpPr>
      <xdr:spPr>
        <a:xfrm>
          <a:off x="15266044" y="13583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925</xdr:rowOff>
    </xdr:from>
    <xdr:ext cx="405111" cy="259045"/>
    <xdr:sp macro="" textlink="">
      <xdr:nvSpPr>
        <xdr:cNvPr id="679" name="n_2mainValue【児童館】&#10;有形固定資産減価償却率"/>
        <xdr:cNvSpPr txBox="1"/>
      </xdr:nvSpPr>
      <xdr:spPr>
        <a:xfrm>
          <a:off x="14389744" y="1354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136451</xdr:rowOff>
    </xdr:from>
    <xdr:ext cx="405111" cy="259045"/>
    <xdr:sp macro="" textlink="">
      <xdr:nvSpPr>
        <xdr:cNvPr id="680" name="n_3mainValue【児童館】&#10;有形固定資産減価償却率"/>
        <xdr:cNvSpPr txBox="1"/>
      </xdr:nvSpPr>
      <xdr:spPr>
        <a:xfrm>
          <a:off x="13500744" y="1350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100528</xdr:rowOff>
    </xdr:from>
    <xdr:ext cx="405111" cy="259045"/>
    <xdr:sp macro="" textlink="">
      <xdr:nvSpPr>
        <xdr:cNvPr id="681" name="n_4mainValue【児童館】&#10;有形固定資産減価償却率"/>
        <xdr:cNvSpPr txBox="1"/>
      </xdr:nvSpPr>
      <xdr:spPr>
        <a:xfrm>
          <a:off x="12611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03" name="直線コネクタ 702"/>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4"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5" name="直線コネクタ 70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06"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07" name="直線コネクタ 706"/>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708"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1" name="フローチャート: 判断 710"/>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2" name="フローチャート: 判断 711"/>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13" name="フローチャート: 判断 712"/>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9" name="楕円 718"/>
        <xdr:cNvSpPr/>
      </xdr:nvSpPr>
      <xdr:spPr>
        <a:xfrm>
          <a:off x="22110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37609</xdr:rowOff>
    </xdr:from>
    <xdr:ext cx="469744" cy="259045"/>
    <xdr:sp macro="" textlink="">
      <xdr:nvSpPr>
        <xdr:cNvPr id="720" name="【児童館】&#10;一人当たり面積該当値テキスト"/>
        <xdr:cNvSpPr txBox="1"/>
      </xdr:nvSpPr>
      <xdr:spPr>
        <a:xfrm>
          <a:off x="22199600" y="1426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21" name="楕円 720"/>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65532</xdr:rowOff>
    </xdr:from>
    <xdr:to>
      <xdr:col>116</xdr:col>
      <xdr:colOff>63500</xdr:colOff>
      <xdr:row>84</xdr:row>
      <xdr:rowOff>70104</xdr:rowOff>
    </xdr:to>
    <xdr:cxnSp macro="">
      <xdr:nvCxnSpPr>
        <xdr:cNvPr id="722" name="直線コネクタ 721"/>
        <xdr:cNvCxnSpPr/>
      </xdr:nvCxnSpPr>
      <xdr:spPr>
        <a:xfrm flipV="1">
          <a:off x="21323300" y="144673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19304</xdr:rowOff>
    </xdr:from>
    <xdr:to>
      <xdr:col>107</xdr:col>
      <xdr:colOff>101600</xdr:colOff>
      <xdr:row>84</xdr:row>
      <xdr:rowOff>120904</xdr:rowOff>
    </xdr:to>
    <xdr:sp macro="" textlink="">
      <xdr:nvSpPr>
        <xdr:cNvPr id="723" name="楕円 722"/>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70104</xdr:rowOff>
    </xdr:to>
    <xdr:cxnSp macro="">
      <xdr:nvCxnSpPr>
        <xdr:cNvPr id="724" name="直線コネクタ 723"/>
        <xdr:cNvCxnSpPr/>
      </xdr:nvCxnSpPr>
      <xdr:spPr>
        <a:xfrm>
          <a:off x="20434300" y="1447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25" name="楕円 724"/>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74676</xdr:rowOff>
    </xdr:to>
    <xdr:cxnSp macro="">
      <xdr:nvCxnSpPr>
        <xdr:cNvPr id="726" name="直線コネクタ 725"/>
        <xdr:cNvCxnSpPr/>
      </xdr:nvCxnSpPr>
      <xdr:spPr>
        <a:xfrm flipV="1">
          <a:off x="19545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27" name="楕円 726"/>
        <xdr:cNvSpPr/>
      </xdr:nvSpPr>
      <xdr:spPr>
        <a:xfrm>
          <a:off x="18605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74676</xdr:rowOff>
    </xdr:from>
    <xdr:to>
      <xdr:col>102</xdr:col>
      <xdr:colOff>114300</xdr:colOff>
      <xdr:row>84</xdr:row>
      <xdr:rowOff>79248</xdr:rowOff>
    </xdr:to>
    <xdr:cxnSp macro="">
      <xdr:nvCxnSpPr>
        <xdr:cNvPr id="728" name="直線コネクタ 727"/>
        <xdr:cNvCxnSpPr/>
      </xdr:nvCxnSpPr>
      <xdr:spPr>
        <a:xfrm flipV="1">
          <a:off x="18656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68597</xdr:rowOff>
    </xdr:from>
    <xdr:ext cx="469744" cy="259045"/>
    <xdr:sp macro="" textlink="">
      <xdr:nvSpPr>
        <xdr:cNvPr id="729"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64025</xdr:rowOff>
    </xdr:from>
    <xdr:ext cx="469744" cy="259045"/>
    <xdr:sp macro="" textlink="">
      <xdr:nvSpPr>
        <xdr:cNvPr id="730" name="n_2aveValue【児童館】&#10;一人当たり面積"/>
        <xdr:cNvSpPr txBox="1"/>
      </xdr:nvSpPr>
      <xdr:spPr>
        <a:xfrm>
          <a:off x="20199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86885</xdr:rowOff>
    </xdr:from>
    <xdr:ext cx="469744" cy="259045"/>
    <xdr:sp macro="" textlink="">
      <xdr:nvSpPr>
        <xdr:cNvPr id="731" name="n_3aveValue【児童館】&#10;一人当たり面積"/>
        <xdr:cNvSpPr txBox="1"/>
      </xdr:nvSpPr>
      <xdr:spPr>
        <a:xfrm>
          <a:off x="19310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77740</xdr:rowOff>
    </xdr:from>
    <xdr:ext cx="469744" cy="259045"/>
    <xdr:sp macro="" textlink="">
      <xdr:nvSpPr>
        <xdr:cNvPr id="732" name="n_4aveValue【児童館】&#10;一人当たり面積"/>
        <xdr:cNvSpPr txBox="1"/>
      </xdr:nvSpPr>
      <xdr:spPr>
        <a:xfrm>
          <a:off x="18421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137431</xdr:rowOff>
    </xdr:from>
    <xdr:ext cx="469744" cy="259045"/>
    <xdr:sp macro="" textlink="">
      <xdr:nvSpPr>
        <xdr:cNvPr id="733" name="n_1mainValue【児童館】&#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34" name="n_2mainValue【児童館】&#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35" name="n_3mainValue【児童館】&#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36" name="n_4mainValue【児童館】&#10;一人当たり面積"/>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59" name="直線コネクタ 758"/>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60"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61" name="直線コネクタ 760"/>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2"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3" name="直線コネクタ 762"/>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64"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5" name="フローチャート: 判断 764"/>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66" name="フローチャート: 判断 765"/>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67" name="フローチャート: 判断 766"/>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68" name="フローチャート: 判断 767"/>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769" name="フローチャート: 判断 768"/>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75" name="楕円 774"/>
        <xdr:cNvSpPr/>
      </xdr:nvSpPr>
      <xdr:spPr>
        <a:xfrm>
          <a:off x="16268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38116</xdr:rowOff>
    </xdr:from>
    <xdr:ext cx="405111" cy="259045"/>
    <xdr:sp macro="" textlink="">
      <xdr:nvSpPr>
        <xdr:cNvPr id="776" name="【公民館】&#10;有形固定資産減価償却率該当値テキスト"/>
        <xdr:cNvSpPr txBox="1"/>
      </xdr:nvSpPr>
      <xdr:spPr>
        <a:xfrm>
          <a:off x="16357600"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xdr:rowOff>
    </xdr:from>
    <xdr:to>
      <xdr:col>81</xdr:col>
      <xdr:colOff>101600</xdr:colOff>
      <xdr:row>104</xdr:row>
      <xdr:rowOff>106426</xdr:rowOff>
    </xdr:to>
    <xdr:sp macro="" textlink="">
      <xdr:nvSpPr>
        <xdr:cNvPr id="777" name="楕円 776"/>
        <xdr:cNvSpPr/>
      </xdr:nvSpPr>
      <xdr:spPr>
        <a:xfrm>
          <a:off x="15430500" y="1783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55626</xdr:rowOff>
    </xdr:from>
    <xdr:to>
      <xdr:col>85</xdr:col>
      <xdr:colOff>127000</xdr:colOff>
      <xdr:row>104</xdr:row>
      <xdr:rowOff>110489</xdr:rowOff>
    </xdr:to>
    <xdr:cxnSp macro="">
      <xdr:nvCxnSpPr>
        <xdr:cNvPr id="778" name="直線コネクタ 777"/>
        <xdr:cNvCxnSpPr/>
      </xdr:nvCxnSpPr>
      <xdr:spPr>
        <a:xfrm>
          <a:off x="15481300" y="17886426"/>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146558</xdr:rowOff>
    </xdr:from>
    <xdr:to>
      <xdr:col>76</xdr:col>
      <xdr:colOff>165100</xdr:colOff>
      <xdr:row>104</xdr:row>
      <xdr:rowOff>76708</xdr:rowOff>
    </xdr:to>
    <xdr:sp macro="" textlink="">
      <xdr:nvSpPr>
        <xdr:cNvPr id="779" name="楕円 778"/>
        <xdr:cNvSpPr/>
      </xdr:nvSpPr>
      <xdr:spPr>
        <a:xfrm>
          <a:off x="14541500" y="178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25908</xdr:rowOff>
    </xdr:from>
    <xdr:to>
      <xdr:col>81</xdr:col>
      <xdr:colOff>50800</xdr:colOff>
      <xdr:row>104</xdr:row>
      <xdr:rowOff>55626</xdr:rowOff>
    </xdr:to>
    <xdr:cxnSp macro="">
      <xdr:nvCxnSpPr>
        <xdr:cNvPr id="780" name="直線コネクタ 779"/>
        <xdr:cNvCxnSpPr/>
      </xdr:nvCxnSpPr>
      <xdr:spPr>
        <a:xfrm>
          <a:off x="14592300" y="1785670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105411</xdr:rowOff>
    </xdr:from>
    <xdr:to>
      <xdr:col>72</xdr:col>
      <xdr:colOff>38100</xdr:colOff>
      <xdr:row>104</xdr:row>
      <xdr:rowOff>35561</xdr:rowOff>
    </xdr:to>
    <xdr:sp macro="" textlink="">
      <xdr:nvSpPr>
        <xdr:cNvPr id="781" name="楕円 780"/>
        <xdr:cNvSpPr/>
      </xdr:nvSpPr>
      <xdr:spPr>
        <a:xfrm>
          <a:off x="13652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156211</xdr:rowOff>
    </xdr:from>
    <xdr:to>
      <xdr:col>76</xdr:col>
      <xdr:colOff>114300</xdr:colOff>
      <xdr:row>104</xdr:row>
      <xdr:rowOff>25908</xdr:rowOff>
    </xdr:to>
    <xdr:cxnSp macro="">
      <xdr:nvCxnSpPr>
        <xdr:cNvPr id="782" name="直線コネクタ 781"/>
        <xdr:cNvCxnSpPr/>
      </xdr:nvCxnSpPr>
      <xdr:spPr>
        <a:xfrm>
          <a:off x="13703300" y="178155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73406</xdr:rowOff>
    </xdr:from>
    <xdr:to>
      <xdr:col>67</xdr:col>
      <xdr:colOff>101600</xdr:colOff>
      <xdr:row>104</xdr:row>
      <xdr:rowOff>3556</xdr:rowOff>
    </xdr:to>
    <xdr:sp macro="" textlink="">
      <xdr:nvSpPr>
        <xdr:cNvPr id="783" name="楕円 782"/>
        <xdr:cNvSpPr/>
      </xdr:nvSpPr>
      <xdr:spPr>
        <a:xfrm>
          <a:off x="12763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124206</xdr:rowOff>
    </xdr:from>
    <xdr:to>
      <xdr:col>71</xdr:col>
      <xdr:colOff>177800</xdr:colOff>
      <xdr:row>103</xdr:row>
      <xdr:rowOff>156211</xdr:rowOff>
    </xdr:to>
    <xdr:cxnSp macro="">
      <xdr:nvCxnSpPr>
        <xdr:cNvPr id="784" name="直線コネクタ 783"/>
        <xdr:cNvCxnSpPr/>
      </xdr:nvCxnSpPr>
      <xdr:spPr>
        <a:xfrm>
          <a:off x="12814300" y="177835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785"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786"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787"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788"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97553</xdr:rowOff>
    </xdr:from>
    <xdr:ext cx="405111" cy="259045"/>
    <xdr:sp macro="" textlink="">
      <xdr:nvSpPr>
        <xdr:cNvPr id="789" name="n_1mainValue【公民館】&#10;有形固定資産減価償却率"/>
        <xdr:cNvSpPr txBox="1"/>
      </xdr:nvSpPr>
      <xdr:spPr>
        <a:xfrm>
          <a:off x="15266044" y="1792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67835</xdr:rowOff>
    </xdr:from>
    <xdr:ext cx="405111" cy="259045"/>
    <xdr:sp macro="" textlink="">
      <xdr:nvSpPr>
        <xdr:cNvPr id="790" name="n_2mainValue【公民館】&#10;有形固定資産減価償却率"/>
        <xdr:cNvSpPr txBox="1"/>
      </xdr:nvSpPr>
      <xdr:spPr>
        <a:xfrm>
          <a:off x="14389744" y="1789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26688</xdr:rowOff>
    </xdr:from>
    <xdr:ext cx="405111" cy="259045"/>
    <xdr:sp macro="" textlink="">
      <xdr:nvSpPr>
        <xdr:cNvPr id="791" name="n_3mainValue【公民館】&#10;有形固定資産減価償却率"/>
        <xdr:cNvSpPr txBox="1"/>
      </xdr:nvSpPr>
      <xdr:spPr>
        <a:xfrm>
          <a:off x="13500744"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166133</xdr:rowOff>
    </xdr:from>
    <xdr:ext cx="405111" cy="259045"/>
    <xdr:sp macro="" textlink="">
      <xdr:nvSpPr>
        <xdr:cNvPr id="792" name="n_4mainValue【公民館】&#10;有形固定資産減価償却率"/>
        <xdr:cNvSpPr txBox="1"/>
      </xdr:nvSpPr>
      <xdr:spPr>
        <a:xfrm>
          <a:off x="12611744" y="178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4" name="直線コネクタ 813"/>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6" name="直線コネクタ 81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17"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18" name="直線コネクタ 817"/>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819"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0" name="フローチャート: 判断 819"/>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1" name="フローチャート: 判断 820"/>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2" name="フローチャート: 判断 821"/>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3" name="フローチャート: 判断 822"/>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24" name="フローチャート: 判断 823"/>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23113</xdr:rowOff>
    </xdr:from>
    <xdr:to>
      <xdr:col>116</xdr:col>
      <xdr:colOff>114300</xdr:colOff>
      <xdr:row>102</xdr:row>
      <xdr:rowOff>124713</xdr:rowOff>
    </xdr:to>
    <xdr:sp macro="" textlink="">
      <xdr:nvSpPr>
        <xdr:cNvPr id="830" name="楕円 829"/>
        <xdr:cNvSpPr/>
      </xdr:nvSpPr>
      <xdr:spPr>
        <a:xfrm>
          <a:off x="22110700" y="1751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45990</xdr:rowOff>
    </xdr:from>
    <xdr:ext cx="469744" cy="259045"/>
    <xdr:sp macro="" textlink="">
      <xdr:nvSpPr>
        <xdr:cNvPr id="831" name="【公民館】&#10;一人当たり面積該当値テキスト"/>
        <xdr:cNvSpPr txBox="1"/>
      </xdr:nvSpPr>
      <xdr:spPr>
        <a:xfrm>
          <a:off x="22199600" y="1736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36830</xdr:rowOff>
    </xdr:from>
    <xdr:to>
      <xdr:col>112</xdr:col>
      <xdr:colOff>38100</xdr:colOff>
      <xdr:row>102</xdr:row>
      <xdr:rowOff>138430</xdr:rowOff>
    </xdr:to>
    <xdr:sp macro="" textlink="">
      <xdr:nvSpPr>
        <xdr:cNvPr id="832" name="楕円 831"/>
        <xdr:cNvSpPr/>
      </xdr:nvSpPr>
      <xdr:spPr>
        <a:xfrm>
          <a:off x="21272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73913</xdr:rowOff>
    </xdr:from>
    <xdr:to>
      <xdr:col>116</xdr:col>
      <xdr:colOff>63500</xdr:colOff>
      <xdr:row>102</xdr:row>
      <xdr:rowOff>87630</xdr:rowOff>
    </xdr:to>
    <xdr:cxnSp macro="">
      <xdr:nvCxnSpPr>
        <xdr:cNvPr id="833" name="直線コネクタ 832"/>
        <xdr:cNvCxnSpPr/>
      </xdr:nvCxnSpPr>
      <xdr:spPr>
        <a:xfrm flipV="1">
          <a:off x="21323300" y="1756181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48261</xdr:rowOff>
    </xdr:from>
    <xdr:to>
      <xdr:col>107</xdr:col>
      <xdr:colOff>101600</xdr:colOff>
      <xdr:row>102</xdr:row>
      <xdr:rowOff>149861</xdr:rowOff>
    </xdr:to>
    <xdr:sp macro="" textlink="">
      <xdr:nvSpPr>
        <xdr:cNvPr id="834" name="楕円 833"/>
        <xdr:cNvSpPr/>
      </xdr:nvSpPr>
      <xdr:spPr>
        <a:xfrm>
          <a:off x="20383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87630</xdr:rowOff>
    </xdr:from>
    <xdr:to>
      <xdr:col>111</xdr:col>
      <xdr:colOff>177800</xdr:colOff>
      <xdr:row>102</xdr:row>
      <xdr:rowOff>99061</xdr:rowOff>
    </xdr:to>
    <xdr:cxnSp macro="">
      <xdr:nvCxnSpPr>
        <xdr:cNvPr id="835" name="直線コネクタ 834"/>
        <xdr:cNvCxnSpPr/>
      </xdr:nvCxnSpPr>
      <xdr:spPr>
        <a:xfrm flipV="1">
          <a:off x="20434300" y="175755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59689</xdr:rowOff>
    </xdr:from>
    <xdr:to>
      <xdr:col>102</xdr:col>
      <xdr:colOff>165100</xdr:colOff>
      <xdr:row>102</xdr:row>
      <xdr:rowOff>161289</xdr:rowOff>
    </xdr:to>
    <xdr:sp macro="" textlink="">
      <xdr:nvSpPr>
        <xdr:cNvPr id="836" name="楕円 835"/>
        <xdr:cNvSpPr/>
      </xdr:nvSpPr>
      <xdr:spPr>
        <a:xfrm>
          <a:off x="19494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99061</xdr:rowOff>
    </xdr:from>
    <xdr:to>
      <xdr:col>107</xdr:col>
      <xdr:colOff>50800</xdr:colOff>
      <xdr:row>102</xdr:row>
      <xdr:rowOff>110489</xdr:rowOff>
    </xdr:to>
    <xdr:cxnSp macro="">
      <xdr:nvCxnSpPr>
        <xdr:cNvPr id="837" name="直線コネクタ 836"/>
        <xdr:cNvCxnSpPr/>
      </xdr:nvCxnSpPr>
      <xdr:spPr>
        <a:xfrm flipV="1">
          <a:off x="19545300" y="175869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71120</xdr:rowOff>
    </xdr:from>
    <xdr:to>
      <xdr:col>98</xdr:col>
      <xdr:colOff>38100</xdr:colOff>
      <xdr:row>103</xdr:row>
      <xdr:rowOff>1270</xdr:rowOff>
    </xdr:to>
    <xdr:sp macro="" textlink="">
      <xdr:nvSpPr>
        <xdr:cNvPr id="838" name="楕円 837"/>
        <xdr:cNvSpPr/>
      </xdr:nvSpPr>
      <xdr:spPr>
        <a:xfrm>
          <a:off x="18605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110489</xdr:rowOff>
    </xdr:from>
    <xdr:to>
      <xdr:col>102</xdr:col>
      <xdr:colOff>114300</xdr:colOff>
      <xdr:row>102</xdr:row>
      <xdr:rowOff>121920</xdr:rowOff>
    </xdr:to>
    <xdr:cxnSp macro="">
      <xdr:nvCxnSpPr>
        <xdr:cNvPr id="839" name="直線コネクタ 838"/>
        <xdr:cNvCxnSpPr/>
      </xdr:nvCxnSpPr>
      <xdr:spPr>
        <a:xfrm flipV="1">
          <a:off x="18656300" y="175983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840" name="n_1ave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41"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842" name="n_3aveValue【公民館】&#10;一人当たり面積"/>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17542</xdr:rowOff>
    </xdr:from>
    <xdr:ext cx="469744" cy="259045"/>
    <xdr:sp macro="" textlink="">
      <xdr:nvSpPr>
        <xdr:cNvPr id="843" name="n_4aveValue【公民館】&#10;一人当たり面積"/>
        <xdr:cNvSpPr txBox="1"/>
      </xdr:nvSpPr>
      <xdr:spPr>
        <a:xfrm>
          <a:off x="184214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154957</xdr:rowOff>
    </xdr:from>
    <xdr:ext cx="469744" cy="259045"/>
    <xdr:sp macro="" textlink="">
      <xdr:nvSpPr>
        <xdr:cNvPr id="844" name="n_1mainValue【公民館】&#10;一人当たり面積"/>
        <xdr:cNvSpPr txBox="1"/>
      </xdr:nvSpPr>
      <xdr:spPr>
        <a:xfrm>
          <a:off x="210757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166388</xdr:rowOff>
    </xdr:from>
    <xdr:ext cx="469744" cy="259045"/>
    <xdr:sp macro="" textlink="">
      <xdr:nvSpPr>
        <xdr:cNvPr id="845" name="n_2mainValue【公民館】&#10;一人当たり面積"/>
        <xdr:cNvSpPr txBox="1"/>
      </xdr:nvSpPr>
      <xdr:spPr>
        <a:xfrm>
          <a:off x="201994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6366</xdr:rowOff>
    </xdr:from>
    <xdr:ext cx="469744" cy="259045"/>
    <xdr:sp macro="" textlink="">
      <xdr:nvSpPr>
        <xdr:cNvPr id="846" name="n_3mainValue【公民館】&#10;一人当たり面積"/>
        <xdr:cNvSpPr txBox="1"/>
      </xdr:nvSpPr>
      <xdr:spPr>
        <a:xfrm>
          <a:off x="1931042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17797</xdr:rowOff>
    </xdr:from>
    <xdr:ext cx="469744" cy="259045"/>
    <xdr:sp macro="" textlink="">
      <xdr:nvSpPr>
        <xdr:cNvPr id="847" name="n_4mainValue【公民館】&#10;一人当たり面積"/>
        <xdr:cNvSpPr txBox="1"/>
      </xdr:nvSpPr>
      <xdr:spPr>
        <a:xfrm>
          <a:off x="184214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道路は面積が広いため一人当たりの延長は長く、橋梁等の有形固定資産減価償却率も高く推移している。公営住宅は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施設あるが、うち３施設は昭和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年代に建設されたもので老朽化が著しく令和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年度に廃止予定であり、残り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施設は平成</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年に建設され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年が経過し、今後有形固定資産減価償却率の改善が見込まれる。保育園は７施設あるが、昭和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有形固定資産減価償却率は類似団体と比べ著しく高い。学校施設は、平成以降に建設されたものもあるが、有形固定資産減価償却率は類似団体とあまり変わらない。保育園・学校施設については子供数減少の中、時機を逸しないよう統廃合や民営化等を含め、市民の意見を反映させながら施設数の適正化を図り、有形固定資産減価償却率の改善を推進していく必要がある。公民館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施設あり、昭和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年代から昭和６</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年代に建設され、一人当たり面積が類似団体と比べ著しく高くなっていることから、特に廃止を視野に、統合や複合施設も視野に入れ、施設数を減少させ施設更新していくことで、有形固定資産減価償却率の改善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26,971
26,268
221.98
13,232,189
12,972,728
222,179
8,555,090
12,847,845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6" name="楕円 75"/>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79466</xdr:rowOff>
    </xdr:to>
    <xdr:cxnSp macro="">
      <xdr:nvCxnSpPr>
        <xdr:cNvPr id="77" name="直線コネクタ 76"/>
        <xdr:cNvCxnSpPr/>
      </xdr:nvCxnSpPr>
      <xdr:spPr>
        <a:xfrm>
          <a:off x="3797300" y="655701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123372</xdr:rowOff>
    </xdr:from>
    <xdr:to>
      <xdr:col>15</xdr:col>
      <xdr:colOff>101600</xdr:colOff>
      <xdr:row>38</xdr:row>
      <xdr:rowOff>53522</xdr:rowOff>
    </xdr:to>
    <xdr:sp macro="" textlink="">
      <xdr:nvSpPr>
        <xdr:cNvPr id="78" name="楕円 77"/>
        <xdr:cNvSpPr/>
      </xdr:nvSpPr>
      <xdr:spPr>
        <a:xfrm>
          <a:off x="2857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2722</xdr:rowOff>
    </xdr:from>
    <xdr:to>
      <xdr:col>19</xdr:col>
      <xdr:colOff>177800</xdr:colOff>
      <xdr:row>38</xdr:row>
      <xdr:rowOff>41910</xdr:rowOff>
    </xdr:to>
    <xdr:cxnSp macro="">
      <xdr:nvCxnSpPr>
        <xdr:cNvPr id="79" name="直線コネクタ 78"/>
        <xdr:cNvCxnSpPr/>
      </xdr:nvCxnSpPr>
      <xdr:spPr>
        <a:xfrm>
          <a:off x="2908300" y="651782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82550</xdr:rowOff>
    </xdr:from>
    <xdr:to>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133350</xdr:rowOff>
    </xdr:from>
    <xdr:to>
      <xdr:col>15</xdr:col>
      <xdr:colOff>50800</xdr:colOff>
      <xdr:row>38</xdr:row>
      <xdr:rowOff>2722</xdr:rowOff>
    </xdr:to>
    <xdr:cxnSp macro="">
      <xdr:nvCxnSpPr>
        <xdr:cNvPr id="81" name="直線コネクタ 80"/>
        <xdr:cNvCxnSpPr/>
      </xdr:nvCxnSpPr>
      <xdr:spPr>
        <a:xfrm>
          <a:off x="2019300" y="647700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97246</xdr:rowOff>
    </xdr:from>
    <xdr:to>
      <xdr:col>6</xdr:col>
      <xdr:colOff>38100</xdr:colOff>
      <xdr:row>38</xdr:row>
      <xdr:rowOff>27395</xdr:rowOff>
    </xdr:to>
    <xdr:sp macro="" textlink="">
      <xdr:nvSpPr>
        <xdr:cNvPr id="82" name="楕円 81"/>
        <xdr:cNvSpPr/>
      </xdr:nvSpPr>
      <xdr:spPr>
        <a:xfrm>
          <a:off x="1079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148046</xdr:rowOff>
    </xdr:to>
    <xdr:cxnSp macro="">
      <xdr:nvCxnSpPr>
        <xdr:cNvPr id="83" name="直線コネクタ 82"/>
        <xdr:cNvCxnSpPr/>
      </xdr:nvCxnSpPr>
      <xdr:spPr>
        <a:xfrm flipV="1">
          <a:off x="1130300" y="647700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4"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88" name="n_1mainValue【図書館】&#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44649</xdr:rowOff>
    </xdr:from>
    <xdr:ext cx="405111" cy="259045"/>
    <xdr:sp macro="" textlink="">
      <xdr:nvSpPr>
        <xdr:cNvPr id="89" name="n_2mainValue【図書館】&#10;有形固定資産減価償却率"/>
        <xdr:cNvSpPr txBox="1"/>
      </xdr:nvSpPr>
      <xdr:spPr>
        <a:xfrm>
          <a:off x="2705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90" name="n_3mainValue【図書館】&#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18523</xdr:rowOff>
    </xdr:from>
    <xdr:ext cx="405111" cy="259045"/>
    <xdr:sp macro="" textlink="">
      <xdr:nvSpPr>
        <xdr:cNvPr id="91" name="n_4mainValue【図書館】&#10;有形固定資産減価償却率"/>
        <xdr:cNvSpPr txBox="1"/>
      </xdr:nvSpPr>
      <xdr:spPr>
        <a:xfrm>
          <a:off x="9277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4"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34925</xdr:rowOff>
    </xdr:from>
    <xdr:to>
      <xdr:col>55</xdr:col>
      <xdr:colOff>50800</xdr:colOff>
      <xdr:row>39</xdr:row>
      <xdr:rowOff>136525</xdr:rowOff>
    </xdr:to>
    <xdr:sp macro="" textlink="">
      <xdr:nvSpPr>
        <xdr:cNvPr id="135" name="楕円 134"/>
        <xdr:cNvSpPr/>
      </xdr:nvSpPr>
      <xdr:spPr>
        <a:xfrm>
          <a:off x="10426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13352</xdr:rowOff>
    </xdr:from>
    <xdr:ext cx="469744" cy="259045"/>
    <xdr:sp macro="" textlink="">
      <xdr:nvSpPr>
        <xdr:cNvPr id="136" name="【図書館】&#10;一人当たり面積該当値テキスト"/>
        <xdr:cNvSpPr txBox="1"/>
      </xdr:nvSpPr>
      <xdr:spPr>
        <a:xfrm>
          <a:off x="10515600" y="669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7" name="楕円 136"/>
        <xdr:cNvSpPr/>
      </xdr:nvSpPr>
      <xdr:spPr>
        <a:xfrm>
          <a:off x="9588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85725</xdr:rowOff>
    </xdr:from>
    <xdr:to>
      <xdr:col>55</xdr:col>
      <xdr:colOff>0</xdr:colOff>
      <xdr:row>39</xdr:row>
      <xdr:rowOff>95250</xdr:rowOff>
    </xdr:to>
    <xdr:cxnSp macro="">
      <xdr:nvCxnSpPr>
        <xdr:cNvPr id="138" name="直線コネクタ 137"/>
        <xdr:cNvCxnSpPr/>
      </xdr:nvCxnSpPr>
      <xdr:spPr>
        <a:xfrm flipV="1">
          <a:off x="9639300" y="67722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53975</xdr:rowOff>
    </xdr:from>
    <xdr:to>
      <xdr:col>46</xdr:col>
      <xdr:colOff>38100</xdr:colOff>
      <xdr:row>39</xdr:row>
      <xdr:rowOff>155575</xdr:rowOff>
    </xdr:to>
    <xdr:sp macro="" textlink="">
      <xdr:nvSpPr>
        <xdr:cNvPr id="139" name="楕円 138"/>
        <xdr:cNvSpPr/>
      </xdr:nvSpPr>
      <xdr:spPr>
        <a:xfrm>
          <a:off x="8699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104775</xdr:rowOff>
    </xdr:to>
    <xdr:cxnSp macro="">
      <xdr:nvCxnSpPr>
        <xdr:cNvPr id="140" name="直線コネクタ 139"/>
        <xdr:cNvCxnSpPr/>
      </xdr:nvCxnSpPr>
      <xdr:spPr>
        <a:xfrm flipV="1">
          <a:off x="8750300" y="67818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53975</xdr:rowOff>
    </xdr:from>
    <xdr:to>
      <xdr:col>41</xdr:col>
      <xdr:colOff>101600</xdr:colOff>
      <xdr:row>39</xdr:row>
      <xdr:rowOff>155575</xdr:rowOff>
    </xdr:to>
    <xdr:sp macro="" textlink="">
      <xdr:nvSpPr>
        <xdr:cNvPr id="141" name="楕円 140"/>
        <xdr:cNvSpPr/>
      </xdr:nvSpPr>
      <xdr:spPr>
        <a:xfrm>
          <a:off x="781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104775</xdr:rowOff>
    </xdr:from>
    <xdr:to>
      <xdr:col>45</xdr:col>
      <xdr:colOff>177800</xdr:colOff>
      <xdr:row>39</xdr:row>
      <xdr:rowOff>104775</xdr:rowOff>
    </xdr:to>
    <xdr:cxnSp macro="">
      <xdr:nvCxnSpPr>
        <xdr:cNvPr id="142" name="直線コネクタ 141"/>
        <xdr:cNvCxnSpPr/>
      </xdr:nvCxnSpPr>
      <xdr:spPr>
        <a:xfrm>
          <a:off x="7861300" y="6791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63500</xdr:rowOff>
    </xdr:from>
    <xdr:to>
      <xdr:col>36</xdr:col>
      <xdr:colOff>165100</xdr:colOff>
      <xdr:row>39</xdr:row>
      <xdr:rowOff>165100</xdr:rowOff>
    </xdr:to>
    <xdr:sp macro="" textlink="">
      <xdr:nvSpPr>
        <xdr:cNvPr id="143" name="楕円 142"/>
        <xdr:cNvSpPr/>
      </xdr:nvSpPr>
      <xdr:spPr>
        <a:xfrm>
          <a:off x="6921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104775</xdr:rowOff>
    </xdr:from>
    <xdr:to>
      <xdr:col>41</xdr:col>
      <xdr:colOff>50800</xdr:colOff>
      <xdr:row>39</xdr:row>
      <xdr:rowOff>114300</xdr:rowOff>
    </xdr:to>
    <xdr:cxnSp macro="">
      <xdr:nvCxnSpPr>
        <xdr:cNvPr id="144" name="直線コネクタ 143"/>
        <xdr:cNvCxnSpPr/>
      </xdr:nvCxnSpPr>
      <xdr:spPr>
        <a:xfrm flipV="1">
          <a:off x="6972300" y="6791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134002</xdr:rowOff>
    </xdr:from>
    <xdr:ext cx="469744" cy="259045"/>
    <xdr:sp macro="" textlink="">
      <xdr:nvSpPr>
        <xdr:cNvPr id="147" name="n_3aveValue【図書館】&#10;一人当たり面積"/>
        <xdr:cNvSpPr txBox="1"/>
      </xdr:nvSpPr>
      <xdr:spPr>
        <a:xfrm>
          <a:off x="7626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8"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49" name="n_1main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652</xdr:rowOff>
    </xdr:from>
    <xdr:ext cx="469744" cy="259045"/>
    <xdr:sp macro="" textlink="">
      <xdr:nvSpPr>
        <xdr:cNvPr id="150" name="n_2mainValue【図書館】&#10;一人当たり面積"/>
        <xdr:cNvSpPr txBox="1"/>
      </xdr:nvSpPr>
      <xdr:spPr>
        <a:xfrm>
          <a:off x="8515427" y="65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146702</xdr:rowOff>
    </xdr:from>
    <xdr:ext cx="469744" cy="259045"/>
    <xdr:sp macro="" textlink="">
      <xdr:nvSpPr>
        <xdr:cNvPr id="151" name="n_3mainValue【図書館】&#10;一人当たり面積"/>
        <xdr:cNvSpPr txBox="1"/>
      </xdr:nvSpPr>
      <xdr:spPr>
        <a:xfrm>
          <a:off x="7626427" y="683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156227</xdr:rowOff>
    </xdr:from>
    <xdr:ext cx="469744" cy="259045"/>
    <xdr:sp macro="" textlink="">
      <xdr:nvSpPr>
        <xdr:cNvPr id="152" name="n_4mainValue【図書館】&#10;一人当たり面積"/>
        <xdr:cNvSpPr txBox="1"/>
      </xdr:nvSpPr>
      <xdr:spPr>
        <a:xfrm>
          <a:off x="6737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85" name="フローチャート: 判断 184"/>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122936</xdr:rowOff>
    </xdr:from>
    <xdr:to>
      <xdr:col>24</xdr:col>
      <xdr:colOff>114300</xdr:colOff>
      <xdr:row>60</xdr:row>
      <xdr:rowOff>53086</xdr:rowOff>
    </xdr:to>
    <xdr:sp macro="" textlink="">
      <xdr:nvSpPr>
        <xdr:cNvPr id="191" name="楕円 190"/>
        <xdr:cNvSpPr/>
      </xdr:nvSpPr>
      <xdr:spPr>
        <a:xfrm>
          <a:off x="45847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101363</xdr:rowOff>
    </xdr:from>
    <xdr:ext cx="405111" cy="259045"/>
    <xdr:sp macro="" textlink="">
      <xdr:nvSpPr>
        <xdr:cNvPr id="192" name="【体育館・プール】&#10;有形固定資産減価償却率該当値テキスト"/>
        <xdr:cNvSpPr txBox="1"/>
      </xdr:nvSpPr>
      <xdr:spPr>
        <a:xfrm>
          <a:off x="4673600" y="1021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86360</xdr:rowOff>
    </xdr:from>
    <xdr:to>
      <xdr:col>20</xdr:col>
      <xdr:colOff>38100</xdr:colOff>
      <xdr:row>60</xdr:row>
      <xdr:rowOff>16510</xdr:rowOff>
    </xdr:to>
    <xdr:sp macro="" textlink="">
      <xdr:nvSpPr>
        <xdr:cNvPr id="193" name="楕円 192"/>
        <xdr:cNvSpPr/>
      </xdr:nvSpPr>
      <xdr:spPr>
        <a:xfrm>
          <a:off x="3746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60</xdr:row>
      <xdr:rowOff>2286</xdr:rowOff>
    </xdr:to>
    <xdr:cxnSp macro="">
      <xdr:nvCxnSpPr>
        <xdr:cNvPr id="194" name="直線コネクタ 193"/>
        <xdr:cNvCxnSpPr/>
      </xdr:nvCxnSpPr>
      <xdr:spPr>
        <a:xfrm>
          <a:off x="3797300" y="1025271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49784</xdr:rowOff>
    </xdr:from>
    <xdr:to>
      <xdr:col>15</xdr:col>
      <xdr:colOff>101600</xdr:colOff>
      <xdr:row>59</xdr:row>
      <xdr:rowOff>151384</xdr:rowOff>
    </xdr:to>
    <xdr:sp macro="" textlink="">
      <xdr:nvSpPr>
        <xdr:cNvPr id="195" name="楕円 194"/>
        <xdr:cNvSpPr/>
      </xdr:nvSpPr>
      <xdr:spPr>
        <a:xfrm>
          <a:off x="2857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100584</xdr:rowOff>
    </xdr:from>
    <xdr:to>
      <xdr:col>19</xdr:col>
      <xdr:colOff>177800</xdr:colOff>
      <xdr:row>59</xdr:row>
      <xdr:rowOff>137160</xdr:rowOff>
    </xdr:to>
    <xdr:cxnSp macro="">
      <xdr:nvCxnSpPr>
        <xdr:cNvPr id="196" name="直線コネクタ 195"/>
        <xdr:cNvCxnSpPr/>
      </xdr:nvCxnSpPr>
      <xdr:spPr>
        <a:xfrm>
          <a:off x="2908300" y="1021613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xdr:rowOff>
    </xdr:from>
    <xdr:to>
      <xdr:col>10</xdr:col>
      <xdr:colOff>165100</xdr:colOff>
      <xdr:row>59</xdr:row>
      <xdr:rowOff>114808</xdr:rowOff>
    </xdr:to>
    <xdr:sp macro="" textlink="">
      <xdr:nvSpPr>
        <xdr:cNvPr id="197" name="楕円 196"/>
        <xdr:cNvSpPr/>
      </xdr:nvSpPr>
      <xdr:spPr>
        <a:xfrm>
          <a:off x="19685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64008</xdr:rowOff>
    </xdr:from>
    <xdr:to>
      <xdr:col>15</xdr:col>
      <xdr:colOff>50800</xdr:colOff>
      <xdr:row>59</xdr:row>
      <xdr:rowOff>100584</xdr:rowOff>
    </xdr:to>
    <xdr:cxnSp macro="">
      <xdr:nvCxnSpPr>
        <xdr:cNvPr id="198" name="直線コネクタ 197"/>
        <xdr:cNvCxnSpPr/>
      </xdr:nvCxnSpPr>
      <xdr:spPr>
        <a:xfrm>
          <a:off x="2019300" y="101795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136652</xdr:rowOff>
    </xdr:from>
    <xdr:to>
      <xdr:col>6</xdr:col>
      <xdr:colOff>38100</xdr:colOff>
      <xdr:row>56</xdr:row>
      <xdr:rowOff>66802</xdr:rowOff>
    </xdr:to>
    <xdr:sp macro="" textlink="">
      <xdr:nvSpPr>
        <xdr:cNvPr id="199" name="楕円 198"/>
        <xdr:cNvSpPr/>
      </xdr:nvSpPr>
      <xdr:spPr>
        <a:xfrm>
          <a:off x="1079500" y="956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16002</xdr:rowOff>
    </xdr:from>
    <xdr:to>
      <xdr:col>10</xdr:col>
      <xdr:colOff>114300</xdr:colOff>
      <xdr:row>59</xdr:row>
      <xdr:rowOff>64008</xdr:rowOff>
    </xdr:to>
    <xdr:cxnSp macro="">
      <xdr:nvCxnSpPr>
        <xdr:cNvPr id="200" name="直線コネクタ 199"/>
        <xdr:cNvCxnSpPr/>
      </xdr:nvCxnSpPr>
      <xdr:spPr>
        <a:xfrm>
          <a:off x="1130300" y="9617202"/>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204" name="n_4aveValue【体育館・プール】&#10;有形固定資産減価償却率"/>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7637</xdr:rowOff>
    </xdr:from>
    <xdr:ext cx="405111" cy="259045"/>
    <xdr:sp macro="" textlink="">
      <xdr:nvSpPr>
        <xdr:cNvPr id="205" name="n_1mainValue【体育館・プール】&#10;有形固定資産減価償却率"/>
        <xdr:cNvSpPr txBox="1"/>
      </xdr:nvSpPr>
      <xdr:spPr>
        <a:xfrm>
          <a:off x="3582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142511</xdr:rowOff>
    </xdr:from>
    <xdr:ext cx="405111" cy="259045"/>
    <xdr:sp macro="" textlink="">
      <xdr:nvSpPr>
        <xdr:cNvPr id="206" name="n_2mainValue【体育館・プール】&#10;有形固定資産減価償却率"/>
        <xdr:cNvSpPr txBox="1"/>
      </xdr:nvSpPr>
      <xdr:spPr>
        <a:xfrm>
          <a:off x="2705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105935</xdr:rowOff>
    </xdr:from>
    <xdr:ext cx="405111" cy="259045"/>
    <xdr:sp macro="" textlink="">
      <xdr:nvSpPr>
        <xdr:cNvPr id="207" name="n_3mainValue【体育館・プール】&#10;有形固定資産減価償却率"/>
        <xdr:cNvSpPr txBox="1"/>
      </xdr:nvSpPr>
      <xdr:spPr>
        <a:xfrm>
          <a:off x="18167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83329</xdr:rowOff>
    </xdr:from>
    <xdr:ext cx="405111" cy="259045"/>
    <xdr:sp macro="" textlink="">
      <xdr:nvSpPr>
        <xdr:cNvPr id="208" name="n_4mainValue【体育館・プール】&#10;有形固定資産減価償却率"/>
        <xdr:cNvSpPr txBox="1"/>
      </xdr:nvSpPr>
      <xdr:spPr>
        <a:xfrm>
          <a:off x="927744" y="934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128468</xdr:rowOff>
    </xdr:from>
    <xdr:ext cx="469744" cy="259045"/>
    <xdr:sp macro="" textlink="">
      <xdr:nvSpPr>
        <xdr:cNvPr id="239" name="【体育館・プール】&#10;一人当たり面積平均値テキスト"/>
        <xdr:cNvSpPr txBox="1"/>
      </xdr:nvSpPr>
      <xdr:spPr>
        <a:xfrm>
          <a:off x="10515600" y="1058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44" name="フローチャート: 判断 243"/>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7983</xdr:rowOff>
    </xdr:from>
    <xdr:to>
      <xdr:col>55</xdr:col>
      <xdr:colOff>50800</xdr:colOff>
      <xdr:row>61</xdr:row>
      <xdr:rowOff>109583</xdr:rowOff>
    </xdr:to>
    <xdr:sp macro="" textlink="">
      <xdr:nvSpPr>
        <xdr:cNvPr id="250" name="楕円 249"/>
        <xdr:cNvSpPr/>
      </xdr:nvSpPr>
      <xdr:spPr>
        <a:xfrm>
          <a:off x="10426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30860</xdr:rowOff>
    </xdr:from>
    <xdr:ext cx="469744" cy="259045"/>
    <xdr:sp macro="" textlink="">
      <xdr:nvSpPr>
        <xdr:cNvPr id="251" name="【体育館・プール】&#10;一人当たり面積該当値テキスト"/>
        <xdr:cNvSpPr txBox="1"/>
      </xdr:nvSpPr>
      <xdr:spPr>
        <a:xfrm>
          <a:off x="10515600" y="103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16147</xdr:rowOff>
    </xdr:from>
    <xdr:to>
      <xdr:col>50</xdr:col>
      <xdr:colOff>165100</xdr:colOff>
      <xdr:row>61</xdr:row>
      <xdr:rowOff>117747</xdr:rowOff>
    </xdr:to>
    <xdr:sp macro="" textlink="">
      <xdr:nvSpPr>
        <xdr:cNvPr id="252" name="楕円 251"/>
        <xdr:cNvSpPr/>
      </xdr:nvSpPr>
      <xdr:spPr>
        <a:xfrm>
          <a:off x="9588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58783</xdr:rowOff>
    </xdr:from>
    <xdr:to>
      <xdr:col>55</xdr:col>
      <xdr:colOff>0</xdr:colOff>
      <xdr:row>61</xdr:row>
      <xdr:rowOff>66947</xdr:rowOff>
    </xdr:to>
    <xdr:cxnSp macro="">
      <xdr:nvCxnSpPr>
        <xdr:cNvPr id="253" name="直線コネクタ 252"/>
        <xdr:cNvCxnSpPr/>
      </xdr:nvCxnSpPr>
      <xdr:spPr>
        <a:xfrm flipV="1">
          <a:off x="9639300" y="1051723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22678</xdr:rowOff>
    </xdr:from>
    <xdr:to>
      <xdr:col>46</xdr:col>
      <xdr:colOff>38100</xdr:colOff>
      <xdr:row>61</xdr:row>
      <xdr:rowOff>124278</xdr:rowOff>
    </xdr:to>
    <xdr:sp macro="" textlink="">
      <xdr:nvSpPr>
        <xdr:cNvPr id="254" name="楕円 253"/>
        <xdr:cNvSpPr/>
      </xdr:nvSpPr>
      <xdr:spPr>
        <a:xfrm>
          <a:off x="8699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66947</xdr:rowOff>
    </xdr:from>
    <xdr:to>
      <xdr:col>50</xdr:col>
      <xdr:colOff>114300</xdr:colOff>
      <xdr:row>61</xdr:row>
      <xdr:rowOff>73478</xdr:rowOff>
    </xdr:to>
    <xdr:cxnSp macro="">
      <xdr:nvCxnSpPr>
        <xdr:cNvPr id="255" name="直線コネクタ 254"/>
        <xdr:cNvCxnSpPr/>
      </xdr:nvCxnSpPr>
      <xdr:spPr>
        <a:xfrm flipV="1">
          <a:off x="8750300" y="105253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29210</xdr:rowOff>
    </xdr:from>
    <xdr:to>
      <xdr:col>41</xdr:col>
      <xdr:colOff>101600</xdr:colOff>
      <xdr:row>61</xdr:row>
      <xdr:rowOff>130810</xdr:rowOff>
    </xdr:to>
    <xdr:sp macro="" textlink="">
      <xdr:nvSpPr>
        <xdr:cNvPr id="256" name="楕円 255"/>
        <xdr:cNvSpPr/>
      </xdr:nvSpPr>
      <xdr:spPr>
        <a:xfrm>
          <a:off x="781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73478</xdr:rowOff>
    </xdr:from>
    <xdr:to>
      <xdr:col>45</xdr:col>
      <xdr:colOff>177800</xdr:colOff>
      <xdr:row>61</xdr:row>
      <xdr:rowOff>80010</xdr:rowOff>
    </xdr:to>
    <xdr:cxnSp macro="">
      <xdr:nvCxnSpPr>
        <xdr:cNvPr id="257" name="直線コネクタ 256"/>
        <xdr:cNvCxnSpPr/>
      </xdr:nvCxnSpPr>
      <xdr:spPr>
        <a:xfrm flipV="1">
          <a:off x="7861300" y="10531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94524</xdr:rowOff>
    </xdr:from>
    <xdr:to>
      <xdr:col>36</xdr:col>
      <xdr:colOff>165100</xdr:colOff>
      <xdr:row>63</xdr:row>
      <xdr:rowOff>24674</xdr:rowOff>
    </xdr:to>
    <xdr:sp macro="" textlink="">
      <xdr:nvSpPr>
        <xdr:cNvPr id="258" name="楕円 257"/>
        <xdr:cNvSpPr/>
      </xdr:nvSpPr>
      <xdr:spPr>
        <a:xfrm>
          <a:off x="6921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80010</xdr:rowOff>
    </xdr:from>
    <xdr:to>
      <xdr:col>41</xdr:col>
      <xdr:colOff>50800</xdr:colOff>
      <xdr:row>62</xdr:row>
      <xdr:rowOff>145324</xdr:rowOff>
    </xdr:to>
    <xdr:cxnSp macro="">
      <xdr:nvCxnSpPr>
        <xdr:cNvPr id="259" name="直線コネクタ 258"/>
        <xdr:cNvCxnSpPr/>
      </xdr:nvCxnSpPr>
      <xdr:spPr>
        <a:xfrm flipV="1">
          <a:off x="6972300" y="10538460"/>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56623</xdr:rowOff>
    </xdr:from>
    <xdr:ext cx="469744" cy="259045"/>
    <xdr:sp macro="" textlink="">
      <xdr:nvSpPr>
        <xdr:cNvPr id="260" name="n_1aveValue【体育館・プール】&#10;一人当たり面積"/>
        <xdr:cNvSpPr txBox="1"/>
      </xdr:nvSpPr>
      <xdr:spPr>
        <a:xfrm>
          <a:off x="93917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54990</xdr:rowOff>
    </xdr:from>
    <xdr:ext cx="469744" cy="259045"/>
    <xdr:sp macro="" textlink="">
      <xdr:nvSpPr>
        <xdr:cNvPr id="261" name="n_2aveValue【体育館・プール】&#10;一人当たり面積"/>
        <xdr:cNvSpPr txBox="1"/>
      </xdr:nvSpPr>
      <xdr:spPr>
        <a:xfrm>
          <a:off x="8515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23965</xdr:rowOff>
    </xdr:from>
    <xdr:ext cx="469744" cy="259045"/>
    <xdr:sp macro="" textlink="">
      <xdr:nvSpPr>
        <xdr:cNvPr id="262" name="n_3aveValue【体育館・プール】&#10;一人当たり面積"/>
        <xdr:cNvSpPr txBox="1"/>
      </xdr:nvSpPr>
      <xdr:spPr>
        <a:xfrm>
          <a:off x="7626427" y="1065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63"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134274</xdr:rowOff>
    </xdr:from>
    <xdr:ext cx="469744" cy="259045"/>
    <xdr:sp macro="" textlink="">
      <xdr:nvSpPr>
        <xdr:cNvPr id="264" name="n_1mainValue【体育館・プール】&#10;一人当たり面積"/>
        <xdr:cNvSpPr txBox="1"/>
      </xdr:nvSpPr>
      <xdr:spPr>
        <a:xfrm>
          <a:off x="9391727" y="1024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140805</xdr:rowOff>
    </xdr:from>
    <xdr:ext cx="469744" cy="259045"/>
    <xdr:sp macro="" textlink="">
      <xdr:nvSpPr>
        <xdr:cNvPr id="265" name="n_2mainValue【体育館・プール】&#10;一人当たり面積"/>
        <xdr:cNvSpPr txBox="1"/>
      </xdr:nvSpPr>
      <xdr:spPr>
        <a:xfrm>
          <a:off x="8515427" y="1025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147337</xdr:rowOff>
    </xdr:from>
    <xdr:ext cx="469744" cy="259045"/>
    <xdr:sp macro="" textlink="">
      <xdr:nvSpPr>
        <xdr:cNvPr id="266" name="n_3mainValue【体育館・プール】&#10;一人当たり面積"/>
        <xdr:cNvSpPr txBox="1"/>
      </xdr:nvSpPr>
      <xdr:spPr>
        <a:xfrm>
          <a:off x="7626427" y="1026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15801</xdr:rowOff>
    </xdr:from>
    <xdr:ext cx="469744" cy="259045"/>
    <xdr:sp macro="" textlink="">
      <xdr:nvSpPr>
        <xdr:cNvPr id="267" name="n_4mainValue【体育館・プール】&#10;一人当たり面積"/>
        <xdr:cNvSpPr txBox="1"/>
      </xdr:nvSpPr>
      <xdr:spPr>
        <a:xfrm>
          <a:off x="6737427" y="108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97"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302" name="フローチャート: 判断 301"/>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308" name="楕円 307"/>
        <xdr:cNvSpPr/>
      </xdr:nvSpPr>
      <xdr:spPr>
        <a:xfrm>
          <a:off x="4584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142891</xdr:rowOff>
    </xdr:from>
    <xdr:ext cx="405111" cy="259045"/>
    <xdr:sp macro="" textlink="">
      <xdr:nvSpPr>
        <xdr:cNvPr id="309" name="【福祉施設】&#10;有形固定資産減価償却率該当値テキスト"/>
        <xdr:cNvSpPr txBox="1"/>
      </xdr:nvSpPr>
      <xdr:spPr>
        <a:xfrm>
          <a:off x="4673600"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38736</xdr:rowOff>
    </xdr:from>
    <xdr:to>
      <xdr:col>20</xdr:col>
      <xdr:colOff>38100</xdr:colOff>
      <xdr:row>82</xdr:row>
      <xdr:rowOff>140336</xdr:rowOff>
    </xdr:to>
    <xdr:sp macro="" textlink="">
      <xdr:nvSpPr>
        <xdr:cNvPr id="310" name="楕円 309"/>
        <xdr:cNvSpPr/>
      </xdr:nvSpPr>
      <xdr:spPr>
        <a:xfrm>
          <a:off x="3746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43814</xdr:rowOff>
    </xdr:from>
    <xdr:to>
      <xdr:col>24</xdr:col>
      <xdr:colOff>63500</xdr:colOff>
      <xdr:row>82</xdr:row>
      <xdr:rowOff>89536</xdr:rowOff>
    </xdr:to>
    <xdr:cxnSp macro="">
      <xdr:nvCxnSpPr>
        <xdr:cNvPr id="311" name="直線コネクタ 310"/>
        <xdr:cNvCxnSpPr/>
      </xdr:nvCxnSpPr>
      <xdr:spPr>
        <a:xfrm flipV="1">
          <a:off x="3797300" y="141027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312" name="楕円 311"/>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89536</xdr:rowOff>
    </xdr:to>
    <xdr:cxnSp macro="">
      <xdr:nvCxnSpPr>
        <xdr:cNvPr id="313" name="直線コネクタ 312"/>
        <xdr:cNvCxnSpPr/>
      </xdr:nvCxnSpPr>
      <xdr:spPr>
        <a:xfrm>
          <a:off x="2908300" y="14039850"/>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14" name="楕円 313"/>
        <xdr:cNvSpPr/>
      </xdr:nvSpPr>
      <xdr:spPr>
        <a:xfrm>
          <a:off x="1968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78105</xdr:rowOff>
    </xdr:from>
    <xdr:to>
      <xdr:col>15</xdr:col>
      <xdr:colOff>50800</xdr:colOff>
      <xdr:row>81</xdr:row>
      <xdr:rowOff>152400</xdr:rowOff>
    </xdr:to>
    <xdr:cxnSp macro="">
      <xdr:nvCxnSpPr>
        <xdr:cNvPr id="315" name="直線コネクタ 314"/>
        <xdr:cNvCxnSpPr/>
      </xdr:nvCxnSpPr>
      <xdr:spPr>
        <a:xfrm>
          <a:off x="2019300" y="139655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124461</xdr:rowOff>
    </xdr:from>
    <xdr:to>
      <xdr:col>6</xdr:col>
      <xdr:colOff>38100</xdr:colOff>
      <xdr:row>82</xdr:row>
      <xdr:rowOff>54611</xdr:rowOff>
    </xdr:to>
    <xdr:sp macro="" textlink="">
      <xdr:nvSpPr>
        <xdr:cNvPr id="316" name="楕円 315"/>
        <xdr:cNvSpPr/>
      </xdr:nvSpPr>
      <xdr:spPr>
        <a:xfrm>
          <a:off x="1079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78105</xdr:rowOff>
    </xdr:from>
    <xdr:to>
      <xdr:col>10</xdr:col>
      <xdr:colOff>114300</xdr:colOff>
      <xdr:row>82</xdr:row>
      <xdr:rowOff>3811</xdr:rowOff>
    </xdr:to>
    <xdr:cxnSp macro="">
      <xdr:nvCxnSpPr>
        <xdr:cNvPr id="317" name="直線コネクタ 316"/>
        <xdr:cNvCxnSpPr/>
      </xdr:nvCxnSpPr>
      <xdr:spPr>
        <a:xfrm flipV="1">
          <a:off x="1130300" y="13965555"/>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18"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21"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131463</xdr:rowOff>
    </xdr:from>
    <xdr:ext cx="405111" cy="259045"/>
    <xdr:sp macro="" textlink="">
      <xdr:nvSpPr>
        <xdr:cNvPr id="322" name="n_1mainValue【福祉施設】&#10;有形固定資産減価償却率"/>
        <xdr:cNvSpPr txBox="1"/>
      </xdr:nvSpPr>
      <xdr:spPr>
        <a:xfrm>
          <a:off x="35820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323" name="n_2mainValue【福祉施設】&#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24" name="n_3main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45738</xdr:rowOff>
    </xdr:from>
    <xdr:ext cx="405111" cy="259045"/>
    <xdr:sp macro="" textlink="">
      <xdr:nvSpPr>
        <xdr:cNvPr id="325" name="n_4mainValue【福祉施設】&#10;有形固定資産減価償却率"/>
        <xdr:cNvSpPr txBox="1"/>
      </xdr:nvSpPr>
      <xdr:spPr>
        <a:xfrm>
          <a:off x="927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6" name="【福祉施設】&#10;一人当たり面積平均値テキスト"/>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61" name="フローチャート: 判断 360"/>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67" name="楕円 366"/>
        <xdr:cNvSpPr/>
      </xdr:nvSpPr>
      <xdr:spPr>
        <a:xfrm>
          <a:off x="10426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135907</xdr:rowOff>
    </xdr:from>
    <xdr:ext cx="469744" cy="259045"/>
    <xdr:sp macro="" textlink="">
      <xdr:nvSpPr>
        <xdr:cNvPr id="368" name="【福祉施設】&#10;一人当たり面積該当値テキスト"/>
        <xdr:cNvSpPr txBox="1"/>
      </xdr:nvSpPr>
      <xdr:spPr>
        <a:xfrm>
          <a:off x="10515600"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119562</xdr:rowOff>
    </xdr:from>
    <xdr:to>
      <xdr:col>50</xdr:col>
      <xdr:colOff>165100</xdr:colOff>
      <xdr:row>84</xdr:row>
      <xdr:rowOff>49712</xdr:rowOff>
    </xdr:to>
    <xdr:sp macro="" textlink="">
      <xdr:nvSpPr>
        <xdr:cNvPr id="369" name="楕円 368"/>
        <xdr:cNvSpPr/>
      </xdr:nvSpPr>
      <xdr:spPr>
        <a:xfrm>
          <a:off x="9588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163830</xdr:rowOff>
    </xdr:from>
    <xdr:to>
      <xdr:col>55</xdr:col>
      <xdr:colOff>0</xdr:colOff>
      <xdr:row>83</xdr:row>
      <xdr:rowOff>170362</xdr:rowOff>
    </xdr:to>
    <xdr:cxnSp macro="">
      <xdr:nvCxnSpPr>
        <xdr:cNvPr id="370" name="直線コネクタ 369"/>
        <xdr:cNvCxnSpPr/>
      </xdr:nvCxnSpPr>
      <xdr:spPr>
        <a:xfrm flipV="1">
          <a:off x="9639300" y="143941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126093</xdr:rowOff>
    </xdr:from>
    <xdr:to>
      <xdr:col>46</xdr:col>
      <xdr:colOff>38100</xdr:colOff>
      <xdr:row>84</xdr:row>
      <xdr:rowOff>56243</xdr:rowOff>
    </xdr:to>
    <xdr:sp macro="" textlink="">
      <xdr:nvSpPr>
        <xdr:cNvPr id="371" name="楕円 370"/>
        <xdr:cNvSpPr/>
      </xdr:nvSpPr>
      <xdr:spPr>
        <a:xfrm>
          <a:off x="8699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170362</xdr:rowOff>
    </xdr:from>
    <xdr:to>
      <xdr:col>50</xdr:col>
      <xdr:colOff>114300</xdr:colOff>
      <xdr:row>84</xdr:row>
      <xdr:rowOff>5443</xdr:rowOff>
    </xdr:to>
    <xdr:cxnSp macro="">
      <xdr:nvCxnSpPr>
        <xdr:cNvPr id="372" name="直線コネクタ 371"/>
        <xdr:cNvCxnSpPr/>
      </xdr:nvCxnSpPr>
      <xdr:spPr>
        <a:xfrm flipV="1">
          <a:off x="8750300" y="14400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3629</xdr:rowOff>
    </xdr:from>
    <xdr:to>
      <xdr:col>41</xdr:col>
      <xdr:colOff>101600</xdr:colOff>
      <xdr:row>82</xdr:row>
      <xdr:rowOff>105229</xdr:rowOff>
    </xdr:to>
    <xdr:sp macro="" textlink="">
      <xdr:nvSpPr>
        <xdr:cNvPr id="373" name="楕円 372"/>
        <xdr:cNvSpPr/>
      </xdr:nvSpPr>
      <xdr:spPr>
        <a:xfrm>
          <a:off x="7810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54429</xdr:rowOff>
    </xdr:from>
    <xdr:to>
      <xdr:col>45</xdr:col>
      <xdr:colOff>177800</xdr:colOff>
      <xdr:row>84</xdr:row>
      <xdr:rowOff>5443</xdr:rowOff>
    </xdr:to>
    <xdr:cxnSp macro="">
      <xdr:nvCxnSpPr>
        <xdr:cNvPr id="374" name="直線コネクタ 373"/>
        <xdr:cNvCxnSpPr/>
      </xdr:nvCxnSpPr>
      <xdr:spPr>
        <a:xfrm>
          <a:off x="7861300" y="1411332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147320</xdr:rowOff>
    </xdr:from>
    <xdr:to>
      <xdr:col>36</xdr:col>
      <xdr:colOff>165100</xdr:colOff>
      <xdr:row>83</xdr:row>
      <xdr:rowOff>77470</xdr:rowOff>
    </xdr:to>
    <xdr:sp macro="" textlink="">
      <xdr:nvSpPr>
        <xdr:cNvPr id="375" name="楕円 374"/>
        <xdr:cNvSpPr/>
      </xdr:nvSpPr>
      <xdr:spPr>
        <a:xfrm>
          <a:off x="692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54429</xdr:rowOff>
    </xdr:from>
    <xdr:to>
      <xdr:col>41</xdr:col>
      <xdr:colOff>50800</xdr:colOff>
      <xdr:row>83</xdr:row>
      <xdr:rowOff>26670</xdr:rowOff>
    </xdr:to>
    <xdr:cxnSp macro="">
      <xdr:nvCxnSpPr>
        <xdr:cNvPr id="376" name="直線コネクタ 375"/>
        <xdr:cNvCxnSpPr/>
      </xdr:nvCxnSpPr>
      <xdr:spPr>
        <a:xfrm flipV="1">
          <a:off x="6972300" y="14113329"/>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7" name="n_1aveValue【福祉施設】&#10;一人当たり面積"/>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78" name="n_2aveValue【福祉施設】&#10;一人当たり面積"/>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79" name="n_3aveValue【福祉施設】&#10;一人当たり面積"/>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40839</xdr:rowOff>
    </xdr:from>
    <xdr:ext cx="469744" cy="259045"/>
    <xdr:sp macro="" textlink="">
      <xdr:nvSpPr>
        <xdr:cNvPr id="380" name="n_4aveValue【福祉施設】&#10;一人当たり面積"/>
        <xdr:cNvSpPr txBox="1"/>
      </xdr:nvSpPr>
      <xdr:spPr>
        <a:xfrm>
          <a:off x="6737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66239</xdr:rowOff>
    </xdr:from>
    <xdr:ext cx="469744" cy="259045"/>
    <xdr:sp macro="" textlink="">
      <xdr:nvSpPr>
        <xdr:cNvPr id="381" name="n_1main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72770</xdr:rowOff>
    </xdr:from>
    <xdr:ext cx="469744" cy="259045"/>
    <xdr:sp macro="" textlink="">
      <xdr:nvSpPr>
        <xdr:cNvPr id="382" name="n_2mainValue【福祉施設】&#10;一人当たり面積"/>
        <xdr:cNvSpPr txBox="1"/>
      </xdr:nvSpPr>
      <xdr:spPr>
        <a:xfrm>
          <a:off x="8515427" y="141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121756</xdr:rowOff>
    </xdr:from>
    <xdr:ext cx="469744" cy="259045"/>
    <xdr:sp macro="" textlink="">
      <xdr:nvSpPr>
        <xdr:cNvPr id="383" name="n_3mainValue【福祉施設】&#10;一人当たり面積"/>
        <xdr:cNvSpPr txBox="1"/>
      </xdr:nvSpPr>
      <xdr:spPr>
        <a:xfrm>
          <a:off x="7626427" y="138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93997</xdr:rowOff>
    </xdr:from>
    <xdr:ext cx="469744" cy="259045"/>
    <xdr:sp macro="" textlink="">
      <xdr:nvSpPr>
        <xdr:cNvPr id="384" name="n_4mainValue【福祉施設】&#10;一人当たり面積"/>
        <xdr:cNvSpPr txBox="1"/>
      </xdr:nvSpPr>
      <xdr:spPr>
        <a:xfrm>
          <a:off x="6737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20" name="フローチャート: 判断 419"/>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162561</xdr:rowOff>
    </xdr:from>
    <xdr:to>
      <xdr:col>24</xdr:col>
      <xdr:colOff>114300</xdr:colOff>
      <xdr:row>103</xdr:row>
      <xdr:rowOff>92711</xdr:rowOff>
    </xdr:to>
    <xdr:sp macro="" textlink="">
      <xdr:nvSpPr>
        <xdr:cNvPr id="426" name="楕円 425"/>
        <xdr:cNvSpPr/>
      </xdr:nvSpPr>
      <xdr:spPr>
        <a:xfrm>
          <a:off x="45847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13988</xdr:rowOff>
    </xdr:from>
    <xdr:ext cx="405111" cy="259045"/>
    <xdr:sp macro="" textlink="">
      <xdr:nvSpPr>
        <xdr:cNvPr id="427" name="【市民会館】&#10;有形固定資産減価償却率該当値テキスト"/>
        <xdr:cNvSpPr txBox="1"/>
      </xdr:nvSpPr>
      <xdr:spPr>
        <a:xfrm>
          <a:off x="4673600"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121738</xdr:rowOff>
    </xdr:from>
    <xdr:to>
      <xdr:col>20</xdr:col>
      <xdr:colOff>38100</xdr:colOff>
      <xdr:row>103</xdr:row>
      <xdr:rowOff>51888</xdr:rowOff>
    </xdr:to>
    <xdr:sp macro="" textlink="">
      <xdr:nvSpPr>
        <xdr:cNvPr id="428" name="楕円 427"/>
        <xdr:cNvSpPr/>
      </xdr:nvSpPr>
      <xdr:spPr>
        <a:xfrm>
          <a:off x="3746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1088</xdr:rowOff>
    </xdr:from>
    <xdr:to>
      <xdr:col>24</xdr:col>
      <xdr:colOff>63500</xdr:colOff>
      <xdr:row>103</xdr:row>
      <xdr:rowOff>41911</xdr:rowOff>
    </xdr:to>
    <xdr:cxnSp macro="">
      <xdr:nvCxnSpPr>
        <xdr:cNvPr id="429" name="直線コネクタ 428"/>
        <xdr:cNvCxnSpPr/>
      </xdr:nvCxnSpPr>
      <xdr:spPr>
        <a:xfrm>
          <a:off x="3797300" y="17660438"/>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80918</xdr:rowOff>
    </xdr:from>
    <xdr:to>
      <xdr:col>15</xdr:col>
      <xdr:colOff>101600</xdr:colOff>
      <xdr:row>103</xdr:row>
      <xdr:rowOff>11068</xdr:rowOff>
    </xdr:to>
    <xdr:sp macro="" textlink="">
      <xdr:nvSpPr>
        <xdr:cNvPr id="430" name="楕円 429"/>
        <xdr:cNvSpPr/>
      </xdr:nvSpPr>
      <xdr:spPr>
        <a:xfrm>
          <a:off x="2857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131718</xdr:rowOff>
    </xdr:from>
    <xdr:to>
      <xdr:col>19</xdr:col>
      <xdr:colOff>177800</xdr:colOff>
      <xdr:row>103</xdr:row>
      <xdr:rowOff>1088</xdr:rowOff>
    </xdr:to>
    <xdr:cxnSp macro="">
      <xdr:nvCxnSpPr>
        <xdr:cNvPr id="431" name="直線コネクタ 430"/>
        <xdr:cNvCxnSpPr/>
      </xdr:nvCxnSpPr>
      <xdr:spPr>
        <a:xfrm>
          <a:off x="2908300" y="176196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40095</xdr:rowOff>
    </xdr:from>
    <xdr:to>
      <xdr:col>10</xdr:col>
      <xdr:colOff>165100</xdr:colOff>
      <xdr:row>102</xdr:row>
      <xdr:rowOff>141695</xdr:rowOff>
    </xdr:to>
    <xdr:sp macro="" textlink="">
      <xdr:nvSpPr>
        <xdr:cNvPr id="432" name="楕円 431"/>
        <xdr:cNvSpPr/>
      </xdr:nvSpPr>
      <xdr:spPr>
        <a:xfrm>
          <a:off x="1968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90895</xdr:rowOff>
    </xdr:from>
    <xdr:to>
      <xdr:col>15</xdr:col>
      <xdr:colOff>50800</xdr:colOff>
      <xdr:row>102</xdr:row>
      <xdr:rowOff>131718</xdr:rowOff>
    </xdr:to>
    <xdr:cxnSp macro="">
      <xdr:nvCxnSpPr>
        <xdr:cNvPr id="433" name="直線コネクタ 432"/>
        <xdr:cNvCxnSpPr/>
      </xdr:nvCxnSpPr>
      <xdr:spPr>
        <a:xfrm>
          <a:off x="2019300" y="17578795"/>
          <a:ext cx="8890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170724</xdr:rowOff>
    </xdr:from>
    <xdr:to>
      <xdr:col>6</xdr:col>
      <xdr:colOff>38100</xdr:colOff>
      <xdr:row>102</xdr:row>
      <xdr:rowOff>100874</xdr:rowOff>
    </xdr:to>
    <xdr:sp macro="" textlink="">
      <xdr:nvSpPr>
        <xdr:cNvPr id="434" name="楕円 433"/>
        <xdr:cNvSpPr/>
      </xdr:nvSpPr>
      <xdr:spPr>
        <a:xfrm>
          <a:off x="1079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50074</xdr:rowOff>
    </xdr:from>
    <xdr:to>
      <xdr:col>10</xdr:col>
      <xdr:colOff>114300</xdr:colOff>
      <xdr:row>102</xdr:row>
      <xdr:rowOff>90895</xdr:rowOff>
    </xdr:to>
    <xdr:cxnSp macro="">
      <xdr:nvCxnSpPr>
        <xdr:cNvPr id="435" name="直線コネクタ 434"/>
        <xdr:cNvCxnSpPr/>
      </xdr:nvCxnSpPr>
      <xdr:spPr>
        <a:xfrm>
          <a:off x="1130300" y="17537974"/>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118127</xdr:rowOff>
    </xdr:from>
    <xdr:ext cx="405111" cy="259045"/>
    <xdr:sp macro="" textlink="">
      <xdr:nvSpPr>
        <xdr:cNvPr id="439" name="n_4aveValue【市民会館】&#10;有形固定資産減価償却率"/>
        <xdr:cNvSpPr txBox="1"/>
      </xdr:nvSpPr>
      <xdr:spPr>
        <a:xfrm>
          <a:off x="927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68415</xdr:rowOff>
    </xdr:from>
    <xdr:ext cx="405111" cy="259045"/>
    <xdr:sp macro="" textlink="">
      <xdr:nvSpPr>
        <xdr:cNvPr id="440" name="n_1mainValue【市民会館】&#10;有形固定資産減価償却率"/>
        <xdr:cNvSpPr txBox="1"/>
      </xdr:nvSpPr>
      <xdr:spPr>
        <a:xfrm>
          <a:off x="35820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27595</xdr:rowOff>
    </xdr:from>
    <xdr:ext cx="405111" cy="259045"/>
    <xdr:sp macro="" textlink="">
      <xdr:nvSpPr>
        <xdr:cNvPr id="441" name="n_2mainValue【市民会館】&#10;有形固定資産減価償却率"/>
        <xdr:cNvSpPr txBox="1"/>
      </xdr:nvSpPr>
      <xdr:spPr>
        <a:xfrm>
          <a:off x="2705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158222</xdr:rowOff>
    </xdr:from>
    <xdr:ext cx="405111" cy="259045"/>
    <xdr:sp macro="" textlink="">
      <xdr:nvSpPr>
        <xdr:cNvPr id="442" name="n_3mainValue【市民会館】&#10;有形固定資産減価償却率"/>
        <xdr:cNvSpPr txBox="1"/>
      </xdr:nvSpPr>
      <xdr:spPr>
        <a:xfrm>
          <a:off x="1816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117401</xdr:rowOff>
    </xdr:from>
    <xdr:ext cx="405111" cy="259045"/>
    <xdr:sp macro="" textlink="">
      <xdr:nvSpPr>
        <xdr:cNvPr id="443" name="n_4mainValue【市民会館】&#10;有形固定資産減価償却率"/>
        <xdr:cNvSpPr txBox="1"/>
      </xdr:nvSpPr>
      <xdr:spPr>
        <a:xfrm>
          <a:off x="927744" y="1726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7" name="フローチャート: 判断 476"/>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40639</xdr:rowOff>
    </xdr:from>
    <xdr:to>
      <xdr:col>55</xdr:col>
      <xdr:colOff>50800</xdr:colOff>
      <xdr:row>107</xdr:row>
      <xdr:rowOff>142239</xdr:rowOff>
    </xdr:to>
    <xdr:sp macro="" textlink="">
      <xdr:nvSpPr>
        <xdr:cNvPr id="483" name="楕円 482"/>
        <xdr:cNvSpPr/>
      </xdr:nvSpPr>
      <xdr:spPr>
        <a:xfrm>
          <a:off x="10426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19066</xdr:rowOff>
    </xdr:from>
    <xdr:ext cx="469744" cy="259045"/>
    <xdr:sp macro="" textlink="">
      <xdr:nvSpPr>
        <xdr:cNvPr id="484" name="【市民会館】&#10;一人当たり面積該当値テキスト"/>
        <xdr:cNvSpPr txBox="1"/>
      </xdr:nvSpPr>
      <xdr:spPr>
        <a:xfrm>
          <a:off x="10515600"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85" name="楕円 484"/>
        <xdr:cNvSpPr/>
      </xdr:nvSpPr>
      <xdr:spPr>
        <a:xfrm>
          <a:off x="9588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91439</xdr:rowOff>
    </xdr:from>
    <xdr:to>
      <xdr:col>55</xdr:col>
      <xdr:colOff>0</xdr:colOff>
      <xdr:row>107</xdr:row>
      <xdr:rowOff>95250</xdr:rowOff>
    </xdr:to>
    <xdr:cxnSp macro="">
      <xdr:nvCxnSpPr>
        <xdr:cNvPr id="486" name="直線コネクタ 485"/>
        <xdr:cNvCxnSpPr/>
      </xdr:nvCxnSpPr>
      <xdr:spPr>
        <a:xfrm flipV="1">
          <a:off x="9639300" y="18436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87" name="楕円 486"/>
        <xdr:cNvSpPr/>
      </xdr:nvSpPr>
      <xdr:spPr>
        <a:xfrm>
          <a:off x="8699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95250</xdr:rowOff>
    </xdr:from>
    <xdr:to>
      <xdr:col>50</xdr:col>
      <xdr:colOff>114300</xdr:colOff>
      <xdr:row>107</xdr:row>
      <xdr:rowOff>99061</xdr:rowOff>
    </xdr:to>
    <xdr:cxnSp macro="">
      <xdr:nvCxnSpPr>
        <xdr:cNvPr id="488" name="直線コネクタ 487"/>
        <xdr:cNvCxnSpPr/>
      </xdr:nvCxnSpPr>
      <xdr:spPr>
        <a:xfrm flipV="1">
          <a:off x="8750300" y="1844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48261</xdr:rowOff>
    </xdr:from>
    <xdr:to>
      <xdr:col>41</xdr:col>
      <xdr:colOff>101600</xdr:colOff>
      <xdr:row>107</xdr:row>
      <xdr:rowOff>149861</xdr:rowOff>
    </xdr:to>
    <xdr:sp macro="" textlink="">
      <xdr:nvSpPr>
        <xdr:cNvPr id="489" name="楕円 488"/>
        <xdr:cNvSpPr/>
      </xdr:nvSpPr>
      <xdr:spPr>
        <a:xfrm>
          <a:off x="7810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99061</xdr:rowOff>
    </xdr:from>
    <xdr:to>
      <xdr:col>45</xdr:col>
      <xdr:colOff>177800</xdr:colOff>
      <xdr:row>107</xdr:row>
      <xdr:rowOff>99061</xdr:rowOff>
    </xdr:to>
    <xdr:cxnSp macro="">
      <xdr:nvCxnSpPr>
        <xdr:cNvPr id="490" name="直線コネクタ 489"/>
        <xdr:cNvCxnSpPr/>
      </xdr:nvCxnSpPr>
      <xdr:spPr>
        <a:xfrm>
          <a:off x="7861300" y="18444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52070</xdr:rowOff>
    </xdr:from>
    <xdr:to>
      <xdr:col>36</xdr:col>
      <xdr:colOff>165100</xdr:colOff>
      <xdr:row>107</xdr:row>
      <xdr:rowOff>153670</xdr:rowOff>
    </xdr:to>
    <xdr:sp macro="" textlink="">
      <xdr:nvSpPr>
        <xdr:cNvPr id="491" name="楕円 490"/>
        <xdr:cNvSpPr/>
      </xdr:nvSpPr>
      <xdr:spPr>
        <a:xfrm>
          <a:off x="6921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99061</xdr:rowOff>
    </xdr:from>
    <xdr:to>
      <xdr:col>41</xdr:col>
      <xdr:colOff>50800</xdr:colOff>
      <xdr:row>107</xdr:row>
      <xdr:rowOff>102870</xdr:rowOff>
    </xdr:to>
    <xdr:cxnSp macro="">
      <xdr:nvCxnSpPr>
        <xdr:cNvPr id="492" name="直線コネクタ 491"/>
        <xdr:cNvCxnSpPr/>
      </xdr:nvCxnSpPr>
      <xdr:spPr>
        <a:xfrm flipV="1">
          <a:off x="6972300" y="1844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96"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137177</xdr:rowOff>
    </xdr:from>
    <xdr:ext cx="469744" cy="259045"/>
    <xdr:sp macro="" textlink="">
      <xdr:nvSpPr>
        <xdr:cNvPr id="497" name="n_1mainValue【市民会館】&#10;一人当たり面積"/>
        <xdr:cNvSpPr txBox="1"/>
      </xdr:nvSpPr>
      <xdr:spPr>
        <a:xfrm>
          <a:off x="9391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140988</xdr:rowOff>
    </xdr:from>
    <xdr:ext cx="469744" cy="259045"/>
    <xdr:sp macro="" textlink="">
      <xdr:nvSpPr>
        <xdr:cNvPr id="498" name="n_2mainValue【市民会館】&#10;一人当たり面積"/>
        <xdr:cNvSpPr txBox="1"/>
      </xdr:nvSpPr>
      <xdr:spPr>
        <a:xfrm>
          <a:off x="8515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140988</xdr:rowOff>
    </xdr:from>
    <xdr:ext cx="469744" cy="259045"/>
    <xdr:sp macro="" textlink="">
      <xdr:nvSpPr>
        <xdr:cNvPr id="499" name="n_3mainValue【市民会館】&#10;一人当たり面積"/>
        <xdr:cNvSpPr txBox="1"/>
      </xdr:nvSpPr>
      <xdr:spPr>
        <a:xfrm>
          <a:off x="7626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144797</xdr:rowOff>
    </xdr:from>
    <xdr:ext cx="469744" cy="259045"/>
    <xdr:sp macro="" textlink="">
      <xdr:nvSpPr>
        <xdr:cNvPr id="500" name="n_4mainValue【市民会館】&#10;一人当たり面積"/>
        <xdr:cNvSpPr txBox="1"/>
      </xdr:nvSpPr>
      <xdr:spPr>
        <a:xfrm>
          <a:off x="6737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530" name="【一般廃棄物処理施設】&#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5" name="フローチャート: 判断 534"/>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95885</xdr:rowOff>
    </xdr:from>
    <xdr:to>
      <xdr:col>85</xdr:col>
      <xdr:colOff>177800</xdr:colOff>
      <xdr:row>34</xdr:row>
      <xdr:rowOff>26035</xdr:rowOff>
    </xdr:to>
    <xdr:sp macro="" textlink="">
      <xdr:nvSpPr>
        <xdr:cNvPr id="541" name="楕円 540"/>
        <xdr:cNvSpPr/>
      </xdr:nvSpPr>
      <xdr:spPr>
        <a:xfrm>
          <a:off x="16268700" y="57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118762</xdr:rowOff>
    </xdr:from>
    <xdr:ext cx="405111" cy="259045"/>
    <xdr:sp macro="" textlink="">
      <xdr:nvSpPr>
        <xdr:cNvPr id="542" name="【一般廃棄物処理施設】&#10;有形固定資産減価償却率該当値テキスト"/>
        <xdr:cNvSpPr txBox="1"/>
      </xdr:nvSpPr>
      <xdr:spPr>
        <a:xfrm>
          <a:off x="16357600"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57785</xdr:rowOff>
    </xdr:from>
    <xdr:to>
      <xdr:col>81</xdr:col>
      <xdr:colOff>101600</xdr:colOff>
      <xdr:row>33</xdr:row>
      <xdr:rowOff>159385</xdr:rowOff>
    </xdr:to>
    <xdr:sp macro="" textlink="">
      <xdr:nvSpPr>
        <xdr:cNvPr id="543" name="楕円 542"/>
        <xdr:cNvSpPr/>
      </xdr:nvSpPr>
      <xdr:spPr>
        <a:xfrm>
          <a:off x="15430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108585</xdr:rowOff>
    </xdr:from>
    <xdr:to>
      <xdr:col>85</xdr:col>
      <xdr:colOff>127000</xdr:colOff>
      <xdr:row>33</xdr:row>
      <xdr:rowOff>146685</xdr:rowOff>
    </xdr:to>
    <xdr:cxnSp macro="">
      <xdr:nvCxnSpPr>
        <xdr:cNvPr id="544" name="直線コネクタ 543"/>
        <xdr:cNvCxnSpPr/>
      </xdr:nvCxnSpPr>
      <xdr:spPr>
        <a:xfrm>
          <a:off x="15481300" y="57664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17780</xdr:rowOff>
    </xdr:from>
    <xdr:to>
      <xdr:col>76</xdr:col>
      <xdr:colOff>165100</xdr:colOff>
      <xdr:row>33</xdr:row>
      <xdr:rowOff>119380</xdr:rowOff>
    </xdr:to>
    <xdr:sp macro="" textlink="">
      <xdr:nvSpPr>
        <xdr:cNvPr id="545" name="楕円 544"/>
        <xdr:cNvSpPr/>
      </xdr:nvSpPr>
      <xdr:spPr>
        <a:xfrm>
          <a:off x="14541500" y="56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68580</xdr:rowOff>
    </xdr:from>
    <xdr:to>
      <xdr:col>81</xdr:col>
      <xdr:colOff>50800</xdr:colOff>
      <xdr:row>33</xdr:row>
      <xdr:rowOff>108585</xdr:rowOff>
    </xdr:to>
    <xdr:cxnSp macro="">
      <xdr:nvCxnSpPr>
        <xdr:cNvPr id="546" name="直線コネクタ 545"/>
        <xdr:cNvCxnSpPr/>
      </xdr:nvCxnSpPr>
      <xdr:spPr>
        <a:xfrm>
          <a:off x="14592300" y="5726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149225</xdr:rowOff>
    </xdr:from>
    <xdr:to>
      <xdr:col>72</xdr:col>
      <xdr:colOff>38100</xdr:colOff>
      <xdr:row>33</xdr:row>
      <xdr:rowOff>79375</xdr:rowOff>
    </xdr:to>
    <xdr:sp macro="" textlink="">
      <xdr:nvSpPr>
        <xdr:cNvPr id="547" name="楕円 546"/>
        <xdr:cNvSpPr/>
      </xdr:nvSpPr>
      <xdr:spPr>
        <a:xfrm>
          <a:off x="13652500" y="56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28575</xdr:rowOff>
    </xdr:from>
    <xdr:to>
      <xdr:col>76</xdr:col>
      <xdr:colOff>114300</xdr:colOff>
      <xdr:row>33</xdr:row>
      <xdr:rowOff>68580</xdr:rowOff>
    </xdr:to>
    <xdr:cxnSp macro="">
      <xdr:nvCxnSpPr>
        <xdr:cNvPr id="548" name="直線コネクタ 547"/>
        <xdr:cNvCxnSpPr/>
      </xdr:nvCxnSpPr>
      <xdr:spPr>
        <a:xfrm>
          <a:off x="13703300" y="5686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25400</xdr:rowOff>
    </xdr:from>
    <xdr:to>
      <xdr:col>67</xdr:col>
      <xdr:colOff>101600</xdr:colOff>
      <xdr:row>33</xdr:row>
      <xdr:rowOff>127000</xdr:rowOff>
    </xdr:to>
    <xdr:sp macro="" textlink="">
      <xdr:nvSpPr>
        <xdr:cNvPr id="549" name="楕円 548"/>
        <xdr:cNvSpPr/>
      </xdr:nvSpPr>
      <xdr:spPr>
        <a:xfrm>
          <a:off x="12763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28575</xdr:rowOff>
    </xdr:from>
    <xdr:to>
      <xdr:col>71</xdr:col>
      <xdr:colOff>177800</xdr:colOff>
      <xdr:row>33</xdr:row>
      <xdr:rowOff>76200</xdr:rowOff>
    </xdr:to>
    <xdr:cxnSp macro="">
      <xdr:nvCxnSpPr>
        <xdr:cNvPr id="550" name="直線コネクタ 549"/>
        <xdr:cNvCxnSpPr/>
      </xdr:nvCxnSpPr>
      <xdr:spPr>
        <a:xfrm flipV="1">
          <a:off x="12814300" y="56864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55262</xdr:rowOff>
    </xdr:from>
    <xdr:ext cx="405111" cy="259045"/>
    <xdr:sp macro="" textlink="">
      <xdr:nvSpPr>
        <xdr:cNvPr id="551" name="n_1aveValue【一般廃棄物処理施設】&#10;有形固定資産減価償却率"/>
        <xdr:cNvSpPr txBox="1"/>
      </xdr:nvSpPr>
      <xdr:spPr>
        <a:xfrm>
          <a:off x="152660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552" name="n_2aveValue【一般廃棄物処理施設】&#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150512</xdr:rowOff>
    </xdr:from>
    <xdr:ext cx="405111" cy="259045"/>
    <xdr:sp macro="" textlink="">
      <xdr:nvSpPr>
        <xdr:cNvPr id="553" name="n_3aveValue【一般廃棄物処理施設】&#10;有形固定資産減価償却率"/>
        <xdr:cNvSpPr txBox="1"/>
      </xdr:nvSpPr>
      <xdr:spPr>
        <a:xfrm>
          <a:off x="13500744" y="632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4" name="n_4aveValue【一般廃棄物処理施設】&#10;有形固定資産減価償却率"/>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4462</xdr:rowOff>
    </xdr:from>
    <xdr:ext cx="405111" cy="259045"/>
    <xdr:sp macro="" textlink="">
      <xdr:nvSpPr>
        <xdr:cNvPr id="555" name="n_1mainValue【一般廃棄物処理施設】&#10;有形固定資産減価償却率"/>
        <xdr:cNvSpPr txBox="1"/>
      </xdr:nvSpPr>
      <xdr:spPr>
        <a:xfrm>
          <a:off x="152660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135907</xdr:rowOff>
    </xdr:from>
    <xdr:ext cx="405111" cy="259045"/>
    <xdr:sp macro="" textlink="">
      <xdr:nvSpPr>
        <xdr:cNvPr id="556" name="n_2mainValue【一般廃棄物処理施設】&#10;有形固定資産減価償却率"/>
        <xdr:cNvSpPr txBox="1"/>
      </xdr:nvSpPr>
      <xdr:spPr>
        <a:xfrm>
          <a:off x="14389744" y="54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95902</xdr:rowOff>
    </xdr:from>
    <xdr:ext cx="405111" cy="259045"/>
    <xdr:sp macro="" textlink="">
      <xdr:nvSpPr>
        <xdr:cNvPr id="557" name="n_3mainValue【一般廃棄物処理施設】&#10;有形固定資産減価償却率"/>
        <xdr:cNvSpPr txBox="1"/>
      </xdr:nvSpPr>
      <xdr:spPr>
        <a:xfrm>
          <a:off x="13500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143527</xdr:rowOff>
    </xdr:from>
    <xdr:ext cx="405111" cy="259045"/>
    <xdr:sp macro="" textlink="">
      <xdr:nvSpPr>
        <xdr:cNvPr id="558" name="n_4mainValue【一般廃棄物処理施設】&#10;有形固定資産減価償却率"/>
        <xdr:cNvSpPr txBox="1"/>
      </xdr:nvSpPr>
      <xdr:spPr>
        <a:xfrm>
          <a:off x="12611744" y="54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89"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94" name="フローチャート: 判断 593"/>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23784</xdr:rowOff>
    </xdr:from>
    <xdr:to>
      <xdr:col>116</xdr:col>
      <xdr:colOff>114300</xdr:colOff>
      <xdr:row>39</xdr:row>
      <xdr:rowOff>125384</xdr:rowOff>
    </xdr:to>
    <xdr:sp macro="" textlink="">
      <xdr:nvSpPr>
        <xdr:cNvPr id="600" name="楕円 599"/>
        <xdr:cNvSpPr/>
      </xdr:nvSpPr>
      <xdr:spPr>
        <a:xfrm>
          <a:off x="22110700" y="671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46661</xdr:rowOff>
    </xdr:from>
    <xdr:ext cx="599010" cy="259045"/>
    <xdr:sp macro="" textlink="">
      <xdr:nvSpPr>
        <xdr:cNvPr id="601" name="【一般廃棄物処理施設】&#10;一人当たり有形固定資産（償却資産）額該当値テキスト"/>
        <xdr:cNvSpPr txBox="1"/>
      </xdr:nvSpPr>
      <xdr:spPr>
        <a:xfrm>
          <a:off x="22199600" y="656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31275</xdr:rowOff>
    </xdr:from>
    <xdr:to>
      <xdr:col>112</xdr:col>
      <xdr:colOff>38100</xdr:colOff>
      <xdr:row>39</xdr:row>
      <xdr:rowOff>132875</xdr:rowOff>
    </xdr:to>
    <xdr:sp macro="" textlink="">
      <xdr:nvSpPr>
        <xdr:cNvPr id="602" name="楕円 601"/>
        <xdr:cNvSpPr/>
      </xdr:nvSpPr>
      <xdr:spPr>
        <a:xfrm>
          <a:off x="21272500" y="67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74584</xdr:rowOff>
    </xdr:from>
    <xdr:to>
      <xdr:col>116</xdr:col>
      <xdr:colOff>63500</xdr:colOff>
      <xdr:row>39</xdr:row>
      <xdr:rowOff>82075</xdr:rowOff>
    </xdr:to>
    <xdr:cxnSp macro="">
      <xdr:nvCxnSpPr>
        <xdr:cNvPr id="603" name="直線コネクタ 602"/>
        <xdr:cNvCxnSpPr/>
      </xdr:nvCxnSpPr>
      <xdr:spPr>
        <a:xfrm flipV="1">
          <a:off x="21323300" y="6761134"/>
          <a:ext cx="8382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37117</xdr:rowOff>
    </xdr:from>
    <xdr:to>
      <xdr:col>107</xdr:col>
      <xdr:colOff>101600</xdr:colOff>
      <xdr:row>39</xdr:row>
      <xdr:rowOff>138717</xdr:rowOff>
    </xdr:to>
    <xdr:sp macro="" textlink="">
      <xdr:nvSpPr>
        <xdr:cNvPr id="604" name="楕円 603"/>
        <xdr:cNvSpPr/>
      </xdr:nvSpPr>
      <xdr:spPr>
        <a:xfrm>
          <a:off x="20383500" y="672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82075</xdr:rowOff>
    </xdr:from>
    <xdr:to>
      <xdr:col>111</xdr:col>
      <xdr:colOff>177800</xdr:colOff>
      <xdr:row>39</xdr:row>
      <xdr:rowOff>87917</xdr:rowOff>
    </xdr:to>
    <xdr:cxnSp macro="">
      <xdr:nvCxnSpPr>
        <xdr:cNvPr id="605" name="直線コネクタ 604"/>
        <xdr:cNvCxnSpPr/>
      </xdr:nvCxnSpPr>
      <xdr:spPr>
        <a:xfrm flipV="1">
          <a:off x="20434300" y="6768625"/>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42483</xdr:rowOff>
    </xdr:from>
    <xdr:to>
      <xdr:col>102</xdr:col>
      <xdr:colOff>165100</xdr:colOff>
      <xdr:row>39</xdr:row>
      <xdr:rowOff>144083</xdr:rowOff>
    </xdr:to>
    <xdr:sp macro="" textlink="">
      <xdr:nvSpPr>
        <xdr:cNvPr id="606" name="楕円 605"/>
        <xdr:cNvSpPr/>
      </xdr:nvSpPr>
      <xdr:spPr>
        <a:xfrm>
          <a:off x="19494500" y="67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87917</xdr:rowOff>
    </xdr:from>
    <xdr:to>
      <xdr:col>107</xdr:col>
      <xdr:colOff>50800</xdr:colOff>
      <xdr:row>39</xdr:row>
      <xdr:rowOff>93283</xdr:rowOff>
    </xdr:to>
    <xdr:cxnSp macro="">
      <xdr:nvCxnSpPr>
        <xdr:cNvPr id="607" name="直線コネクタ 606"/>
        <xdr:cNvCxnSpPr/>
      </xdr:nvCxnSpPr>
      <xdr:spPr>
        <a:xfrm flipV="1">
          <a:off x="19545300" y="6774467"/>
          <a:ext cx="889000" cy="5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2328</xdr:rowOff>
    </xdr:from>
    <xdr:to>
      <xdr:col>98</xdr:col>
      <xdr:colOff>38100</xdr:colOff>
      <xdr:row>39</xdr:row>
      <xdr:rowOff>103928</xdr:rowOff>
    </xdr:to>
    <xdr:sp macro="" textlink="">
      <xdr:nvSpPr>
        <xdr:cNvPr id="608" name="楕円 607"/>
        <xdr:cNvSpPr/>
      </xdr:nvSpPr>
      <xdr:spPr>
        <a:xfrm>
          <a:off x="18605500" y="668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53128</xdr:rowOff>
    </xdr:from>
    <xdr:to>
      <xdr:col>102</xdr:col>
      <xdr:colOff>114300</xdr:colOff>
      <xdr:row>39</xdr:row>
      <xdr:rowOff>93283</xdr:rowOff>
    </xdr:to>
    <xdr:cxnSp macro="">
      <xdr:nvCxnSpPr>
        <xdr:cNvPr id="609" name="直線コネクタ 608"/>
        <xdr:cNvCxnSpPr/>
      </xdr:nvCxnSpPr>
      <xdr:spPr>
        <a:xfrm>
          <a:off x="18656300" y="6739678"/>
          <a:ext cx="889000" cy="4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610"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611"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612" name="n_3aveValue【一般廃棄物処理施設】&#10;一人当たり有形固定資産（償却資産）額"/>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88811</xdr:rowOff>
    </xdr:from>
    <xdr:ext cx="534377" cy="259045"/>
    <xdr:sp macro="" textlink="">
      <xdr:nvSpPr>
        <xdr:cNvPr id="613" name="n_4aveValue【一般廃棄物処理施設】&#10;一人当たり有形固定資産（償却資産）額"/>
        <xdr:cNvSpPr txBox="1"/>
      </xdr:nvSpPr>
      <xdr:spPr>
        <a:xfrm>
          <a:off x="18389111" y="711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149402</xdr:rowOff>
    </xdr:from>
    <xdr:ext cx="599010" cy="259045"/>
    <xdr:sp macro="" textlink="">
      <xdr:nvSpPr>
        <xdr:cNvPr id="614" name="n_1mainValue【一般廃棄物処理施設】&#10;一人当たり有形固定資産（償却資産）額"/>
        <xdr:cNvSpPr txBox="1"/>
      </xdr:nvSpPr>
      <xdr:spPr>
        <a:xfrm>
          <a:off x="21011095" y="6493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155244</xdr:rowOff>
    </xdr:from>
    <xdr:ext cx="599010" cy="259045"/>
    <xdr:sp macro="" textlink="">
      <xdr:nvSpPr>
        <xdr:cNvPr id="615" name="n_2mainValue【一般廃棄物処理施設】&#10;一人当たり有形固定資産（償却資産）額"/>
        <xdr:cNvSpPr txBox="1"/>
      </xdr:nvSpPr>
      <xdr:spPr>
        <a:xfrm>
          <a:off x="20134795" y="649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160610</xdr:rowOff>
    </xdr:from>
    <xdr:ext cx="599010" cy="259045"/>
    <xdr:sp macro="" textlink="">
      <xdr:nvSpPr>
        <xdr:cNvPr id="616" name="n_3mainValue【一般廃棄物処理施設】&#10;一人当たり有形固定資産（償却資産）額"/>
        <xdr:cNvSpPr txBox="1"/>
      </xdr:nvSpPr>
      <xdr:spPr>
        <a:xfrm>
          <a:off x="19245795" y="650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120455</xdr:rowOff>
    </xdr:from>
    <xdr:ext cx="599010" cy="259045"/>
    <xdr:sp macro="" textlink="">
      <xdr:nvSpPr>
        <xdr:cNvPr id="617" name="n_4mainValue【一般廃棄物処理施設】&#10;一人当たり有形固定資産（償却資産）額"/>
        <xdr:cNvSpPr txBox="1"/>
      </xdr:nvSpPr>
      <xdr:spPr>
        <a:xfrm>
          <a:off x="18356795" y="646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6" name="テキスト ボックス 6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7" name="直線コネクタ 6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8" name="テキスト ボックス 62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9" name="直線コネクタ 62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30" name="テキスト ボックス 62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31" name="直線コネクタ 63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32" name="テキスト ボックス 63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33" name="直線コネクタ 63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4" name="テキスト ボックス 63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5" name="直線コネクタ 63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6" name="テキスト ボックス 63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7" name="直線コネクタ 63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8" name="テキスト ボックス 63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9" name="直線コネクタ 63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40" name="テキスト ボックス 63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41" name="直線コネクタ 6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4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43" name="直線コネクタ 64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4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45" name="直線コネクタ 64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7" name="直線コネクタ 64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648" name="【保健センター・保健所】&#10;有形固定資産減価償却率平均値テキスト"/>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49" name="フローチャート: 判断 64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50" name="フローチャート: 判断 64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51" name="フローチャート: 判断 65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52" name="フローチャート: 判断 65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53" name="フローチャート: 判断 65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4" name="テキスト ボックス 6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5" name="テキスト ボックス 6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6" name="テキスト ボックス 6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7" name="テキスト ボックス 6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8" name="テキスト ボックス 6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659" name="楕円 658"/>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660" name="【保健センター・保健所】&#10;有形固定資産減価償却率該当値テキスト"/>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661" name="楕円 660"/>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662" name="直線コネクタ 661"/>
        <xdr:cNvCxnSpPr/>
      </xdr:nvCxnSpPr>
      <xdr:spPr>
        <a:xfrm>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663" name="楕円 662"/>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664" name="直線コネクタ 663"/>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665" name="楕円 664"/>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6004</xdr:rowOff>
    </xdr:from>
    <xdr:ext cx="405111" cy="259045"/>
    <xdr:sp macro="" textlink="">
      <xdr:nvSpPr>
        <xdr:cNvPr id="666"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67" name="n_2aveValue【保健センター・保健所】&#10;有形固定資産減価償却率"/>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668" name="n_3aveValue【保健センター・保健所】&#10;有形固定資産減価償却率"/>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69" name="n_4aveValue【保健センター・保健所】&#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670"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671"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672" name="n_4mainValue【保健センター・保健所】&#10;有形固定資産減価償却率"/>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3" name="正方形/長方形 6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4" name="正方形/長方形 6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5" name="正方形/長方形 6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6" name="正方形/長方形 6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7" name="正方形/長方形 6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8" name="正方形/長方形 6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9" name="正方形/長方形 6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0" name="正方形/長方形 6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1" name="テキスト ボックス 6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2" name="直線コネクタ 6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3" name="直線コネクタ 68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4" name="テキスト ボックス 68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5" name="直線コネクタ 68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6" name="テキスト ボックス 68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7" name="直線コネクタ 68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8" name="テキスト ボックス 68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9" name="直線コネクタ 68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90" name="テキスト ボックス 68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91" name="直線コネクタ 69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2" name="テキスト ボックス 69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3" name="直線コネクタ 6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4" name="テキスト ボックス 6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96" name="直線コネクタ 695"/>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7"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8" name="直線コネクタ 697"/>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99"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700" name="直線コネクタ 699"/>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701" name="【保健センター・保健所】&#10;一人当たり面積平均値テキスト"/>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702" name="フローチャート: 判断 701"/>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703" name="フローチャート: 判断 702"/>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704" name="フローチャート: 判断 703"/>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705" name="フローチャート: 判断 704"/>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706" name="フローチャート: 判断 705"/>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7" name="テキスト ボックス 7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712" name="楕円 711"/>
        <xdr:cNvSpPr/>
      </xdr:nvSpPr>
      <xdr:spPr>
        <a:xfrm>
          <a:off x="22110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33037</xdr:rowOff>
    </xdr:from>
    <xdr:ext cx="469744" cy="259045"/>
    <xdr:sp macro="" textlink="">
      <xdr:nvSpPr>
        <xdr:cNvPr id="713" name="【保健センター・保健所】&#10;一人当たり面積該当値テキスト"/>
        <xdr:cNvSpPr txBox="1"/>
      </xdr:nvSpPr>
      <xdr:spPr>
        <a:xfrm>
          <a:off x="22199600"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xdr:rowOff>
    </xdr:from>
    <xdr:to>
      <xdr:col>112</xdr:col>
      <xdr:colOff>38100</xdr:colOff>
      <xdr:row>62</xdr:row>
      <xdr:rowOff>115570</xdr:rowOff>
    </xdr:to>
    <xdr:sp macro="" textlink="">
      <xdr:nvSpPr>
        <xdr:cNvPr id="714" name="楕円 713"/>
        <xdr:cNvSpPr/>
      </xdr:nvSpPr>
      <xdr:spPr>
        <a:xfrm>
          <a:off x="21272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60960</xdr:rowOff>
    </xdr:from>
    <xdr:to>
      <xdr:col>116</xdr:col>
      <xdr:colOff>63500</xdr:colOff>
      <xdr:row>62</xdr:row>
      <xdr:rowOff>64770</xdr:rowOff>
    </xdr:to>
    <xdr:cxnSp macro="">
      <xdr:nvCxnSpPr>
        <xdr:cNvPr id="715" name="直線コネクタ 714"/>
        <xdr:cNvCxnSpPr/>
      </xdr:nvCxnSpPr>
      <xdr:spPr>
        <a:xfrm flipV="1">
          <a:off x="21323300" y="106908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716" name="楕円 715"/>
        <xdr:cNvSpPr/>
      </xdr:nvSpPr>
      <xdr:spPr>
        <a:xfrm>
          <a:off x="20383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64770</xdr:rowOff>
    </xdr:from>
    <xdr:to>
      <xdr:col>111</xdr:col>
      <xdr:colOff>177800</xdr:colOff>
      <xdr:row>62</xdr:row>
      <xdr:rowOff>68580</xdr:rowOff>
    </xdr:to>
    <xdr:cxnSp macro="">
      <xdr:nvCxnSpPr>
        <xdr:cNvPr id="717" name="直線コネクタ 716"/>
        <xdr:cNvCxnSpPr/>
      </xdr:nvCxnSpPr>
      <xdr:spPr>
        <a:xfrm flipV="1">
          <a:off x="20434300" y="1069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25400</xdr:rowOff>
    </xdr:from>
    <xdr:to>
      <xdr:col>98</xdr:col>
      <xdr:colOff>38100</xdr:colOff>
      <xdr:row>62</xdr:row>
      <xdr:rowOff>127000</xdr:rowOff>
    </xdr:to>
    <xdr:sp macro="" textlink="">
      <xdr:nvSpPr>
        <xdr:cNvPr id="718" name="楕円 717"/>
        <xdr:cNvSpPr/>
      </xdr:nvSpPr>
      <xdr:spPr>
        <a:xfrm>
          <a:off x="18605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106697</xdr:rowOff>
    </xdr:from>
    <xdr:ext cx="469744" cy="259045"/>
    <xdr:sp macro="" textlink="">
      <xdr:nvSpPr>
        <xdr:cNvPr id="719" name="n_1aveValue【保健センター・保健所】&#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720" name="n_2aveValue【保健センター・保健所】&#10;一人当たり面積"/>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1"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722" name="n_4ave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132097</xdr:rowOff>
    </xdr:from>
    <xdr:ext cx="469744" cy="259045"/>
    <xdr:sp macro="" textlink="">
      <xdr:nvSpPr>
        <xdr:cNvPr id="723" name="n_1mainValue【保健センター・保健所】&#10;一人当たり面積"/>
        <xdr:cNvSpPr txBox="1"/>
      </xdr:nvSpPr>
      <xdr:spPr>
        <a:xfrm>
          <a:off x="21075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135907</xdr:rowOff>
    </xdr:from>
    <xdr:ext cx="469744" cy="259045"/>
    <xdr:sp macro="" textlink="">
      <xdr:nvSpPr>
        <xdr:cNvPr id="724" name="n_2mainValue【保健センター・保健所】&#10;一人当たり面積"/>
        <xdr:cNvSpPr txBox="1"/>
      </xdr:nvSpPr>
      <xdr:spPr>
        <a:xfrm>
          <a:off x="20199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143527</xdr:rowOff>
    </xdr:from>
    <xdr:ext cx="469744" cy="259045"/>
    <xdr:sp macro="" textlink="">
      <xdr:nvSpPr>
        <xdr:cNvPr id="725" name="n_4mainValue【保健センター・保健所】&#10;一人当たり面積"/>
        <xdr:cNvSpPr txBox="1"/>
      </xdr:nvSpPr>
      <xdr:spPr>
        <a:xfrm>
          <a:off x="18421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50" name="直線コネクタ 749"/>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51"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52" name="直線コネクタ 751"/>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53"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54" name="直線コネクタ 753"/>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55"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56" name="フローチャート: 判断 755"/>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57" name="フローチャート: 判断 756"/>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58" name="フローチャート: 判断 757"/>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59" name="フローチャート: 判断 758"/>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60" name="フローチャート: 判断 759"/>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162561</xdr:rowOff>
    </xdr:from>
    <xdr:to>
      <xdr:col>85</xdr:col>
      <xdr:colOff>177800</xdr:colOff>
      <xdr:row>84</xdr:row>
      <xdr:rowOff>92711</xdr:rowOff>
    </xdr:to>
    <xdr:sp macro="" textlink="">
      <xdr:nvSpPr>
        <xdr:cNvPr id="766" name="楕円 765"/>
        <xdr:cNvSpPr/>
      </xdr:nvSpPr>
      <xdr:spPr>
        <a:xfrm>
          <a:off x="16268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140988</xdr:rowOff>
    </xdr:from>
    <xdr:ext cx="405111" cy="259045"/>
    <xdr:sp macro="" textlink="">
      <xdr:nvSpPr>
        <xdr:cNvPr id="767" name="【消防施設】&#10;有形固定資産減価償却率該当値テキスト"/>
        <xdr:cNvSpPr txBox="1"/>
      </xdr:nvSpPr>
      <xdr:spPr>
        <a:xfrm>
          <a:off x="16357600"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128270</xdr:rowOff>
    </xdr:from>
    <xdr:to>
      <xdr:col>81</xdr:col>
      <xdr:colOff>101600</xdr:colOff>
      <xdr:row>84</xdr:row>
      <xdr:rowOff>58420</xdr:rowOff>
    </xdr:to>
    <xdr:sp macro="" textlink="">
      <xdr:nvSpPr>
        <xdr:cNvPr id="768" name="楕円 767"/>
        <xdr:cNvSpPr/>
      </xdr:nvSpPr>
      <xdr:spPr>
        <a:xfrm>
          <a:off x="15430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7620</xdr:rowOff>
    </xdr:from>
    <xdr:to>
      <xdr:col>85</xdr:col>
      <xdr:colOff>127000</xdr:colOff>
      <xdr:row>84</xdr:row>
      <xdr:rowOff>41911</xdr:rowOff>
    </xdr:to>
    <xdr:cxnSp macro="">
      <xdr:nvCxnSpPr>
        <xdr:cNvPr id="769" name="直線コネクタ 768"/>
        <xdr:cNvCxnSpPr/>
      </xdr:nvCxnSpPr>
      <xdr:spPr>
        <a:xfrm>
          <a:off x="15481300" y="144094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73025</xdr:rowOff>
    </xdr:from>
    <xdr:to>
      <xdr:col>76</xdr:col>
      <xdr:colOff>165100</xdr:colOff>
      <xdr:row>84</xdr:row>
      <xdr:rowOff>3175</xdr:rowOff>
    </xdr:to>
    <xdr:sp macro="" textlink="">
      <xdr:nvSpPr>
        <xdr:cNvPr id="770" name="楕円 769"/>
        <xdr:cNvSpPr/>
      </xdr:nvSpPr>
      <xdr:spPr>
        <a:xfrm>
          <a:off x="14541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123825</xdr:rowOff>
    </xdr:from>
    <xdr:to>
      <xdr:col>81</xdr:col>
      <xdr:colOff>50800</xdr:colOff>
      <xdr:row>84</xdr:row>
      <xdr:rowOff>7620</xdr:rowOff>
    </xdr:to>
    <xdr:cxnSp macro="">
      <xdr:nvCxnSpPr>
        <xdr:cNvPr id="771" name="直線コネクタ 770"/>
        <xdr:cNvCxnSpPr/>
      </xdr:nvCxnSpPr>
      <xdr:spPr>
        <a:xfrm>
          <a:off x="14592300" y="143541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65405</xdr:rowOff>
    </xdr:from>
    <xdr:to>
      <xdr:col>72</xdr:col>
      <xdr:colOff>38100</xdr:colOff>
      <xdr:row>83</xdr:row>
      <xdr:rowOff>167005</xdr:rowOff>
    </xdr:to>
    <xdr:sp macro="" textlink="">
      <xdr:nvSpPr>
        <xdr:cNvPr id="772" name="楕円 771"/>
        <xdr:cNvSpPr/>
      </xdr:nvSpPr>
      <xdr:spPr>
        <a:xfrm>
          <a:off x="13652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116205</xdr:rowOff>
    </xdr:from>
    <xdr:to>
      <xdr:col>76</xdr:col>
      <xdr:colOff>114300</xdr:colOff>
      <xdr:row>83</xdr:row>
      <xdr:rowOff>123825</xdr:rowOff>
    </xdr:to>
    <xdr:cxnSp macro="">
      <xdr:nvCxnSpPr>
        <xdr:cNvPr id="773" name="直線コネクタ 772"/>
        <xdr:cNvCxnSpPr/>
      </xdr:nvCxnSpPr>
      <xdr:spPr>
        <a:xfrm>
          <a:off x="13703300" y="143465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10161</xdr:rowOff>
    </xdr:from>
    <xdr:to>
      <xdr:col>67</xdr:col>
      <xdr:colOff>101600</xdr:colOff>
      <xdr:row>81</xdr:row>
      <xdr:rowOff>111761</xdr:rowOff>
    </xdr:to>
    <xdr:sp macro="" textlink="">
      <xdr:nvSpPr>
        <xdr:cNvPr id="774" name="楕円 773"/>
        <xdr:cNvSpPr/>
      </xdr:nvSpPr>
      <xdr:spPr>
        <a:xfrm>
          <a:off x="12763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60961</xdr:rowOff>
    </xdr:from>
    <xdr:to>
      <xdr:col>71</xdr:col>
      <xdr:colOff>177800</xdr:colOff>
      <xdr:row>83</xdr:row>
      <xdr:rowOff>116205</xdr:rowOff>
    </xdr:to>
    <xdr:cxnSp macro="">
      <xdr:nvCxnSpPr>
        <xdr:cNvPr id="775" name="直線コネクタ 774"/>
        <xdr:cNvCxnSpPr/>
      </xdr:nvCxnSpPr>
      <xdr:spPr>
        <a:xfrm>
          <a:off x="12814300" y="13948411"/>
          <a:ext cx="889000" cy="39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76"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7"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78"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152416</xdr:rowOff>
    </xdr:from>
    <xdr:ext cx="405111" cy="259045"/>
    <xdr:sp macro="" textlink="">
      <xdr:nvSpPr>
        <xdr:cNvPr id="779" name="n_4aveValue【消防施設】&#10;有形固定資産減価償却率"/>
        <xdr:cNvSpPr txBox="1"/>
      </xdr:nvSpPr>
      <xdr:spPr>
        <a:xfrm>
          <a:off x="12611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49547</xdr:rowOff>
    </xdr:from>
    <xdr:ext cx="405111" cy="259045"/>
    <xdr:sp macro="" textlink="">
      <xdr:nvSpPr>
        <xdr:cNvPr id="780" name="n_1mainValue【消防施設】&#10;有形固定資産減価償却率"/>
        <xdr:cNvSpPr txBox="1"/>
      </xdr:nvSpPr>
      <xdr:spPr>
        <a:xfrm>
          <a:off x="15266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165752</xdr:rowOff>
    </xdr:from>
    <xdr:ext cx="405111" cy="259045"/>
    <xdr:sp macro="" textlink="">
      <xdr:nvSpPr>
        <xdr:cNvPr id="781" name="n_2mainValue【消防施設】&#10;有形固定資産減価償却率"/>
        <xdr:cNvSpPr txBox="1"/>
      </xdr:nvSpPr>
      <xdr:spPr>
        <a:xfrm>
          <a:off x="14389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158132</xdr:rowOff>
    </xdr:from>
    <xdr:ext cx="405111" cy="259045"/>
    <xdr:sp macro="" textlink="">
      <xdr:nvSpPr>
        <xdr:cNvPr id="782" name="n_3mainValue【消防施設】&#10;有形固定資産減価償却率"/>
        <xdr:cNvSpPr txBox="1"/>
      </xdr:nvSpPr>
      <xdr:spPr>
        <a:xfrm>
          <a:off x="13500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128288</xdr:rowOff>
    </xdr:from>
    <xdr:ext cx="405111" cy="259045"/>
    <xdr:sp macro="" textlink="">
      <xdr:nvSpPr>
        <xdr:cNvPr id="783" name="n_4mainValue【消防施設】&#10;有形固定資産減価償却率"/>
        <xdr:cNvSpPr txBox="1"/>
      </xdr:nvSpPr>
      <xdr:spPr>
        <a:xfrm>
          <a:off x="12611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807" name="直線コネクタ 806"/>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808"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809" name="直線コネクタ 808"/>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810"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811" name="直線コネクタ 810"/>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59707</xdr:rowOff>
    </xdr:from>
    <xdr:ext cx="469744" cy="259045"/>
    <xdr:sp macro="" textlink="">
      <xdr:nvSpPr>
        <xdr:cNvPr id="812" name="【消防施設】&#10;一人当たり面積平均値テキスト"/>
        <xdr:cNvSpPr txBox="1"/>
      </xdr:nvSpPr>
      <xdr:spPr>
        <a:xfrm>
          <a:off x="22199600" y="14632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813" name="フローチャート: 判断 812"/>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814" name="フローチャート: 判断 813"/>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815" name="フローチャート: 判断 814"/>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816" name="フローチャート: 判断 815"/>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817" name="フローチャート: 判断 816"/>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823" name="楕円 822"/>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29227</xdr:rowOff>
    </xdr:from>
    <xdr:ext cx="469744" cy="259045"/>
    <xdr:sp macro="" textlink="">
      <xdr:nvSpPr>
        <xdr:cNvPr id="824" name="【消防施設】&#10;一人当たり面積該当値テキスト"/>
        <xdr:cNvSpPr txBox="1"/>
      </xdr:nvSpPr>
      <xdr:spPr>
        <a:xfrm>
          <a:off x="22199600"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16511</xdr:rowOff>
    </xdr:from>
    <xdr:to>
      <xdr:col>112</xdr:col>
      <xdr:colOff>38100</xdr:colOff>
      <xdr:row>84</xdr:row>
      <xdr:rowOff>118111</xdr:rowOff>
    </xdr:to>
    <xdr:sp macro="" textlink="">
      <xdr:nvSpPr>
        <xdr:cNvPr id="825" name="楕円 824"/>
        <xdr:cNvSpPr/>
      </xdr:nvSpPr>
      <xdr:spPr>
        <a:xfrm>
          <a:off x="21272500" y="144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67311</xdr:rowOff>
    </xdr:to>
    <xdr:cxnSp macro="">
      <xdr:nvCxnSpPr>
        <xdr:cNvPr id="826" name="直線コネクタ 825"/>
        <xdr:cNvCxnSpPr/>
      </xdr:nvCxnSpPr>
      <xdr:spPr>
        <a:xfrm flipV="1">
          <a:off x="21323300" y="14458950"/>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20320</xdr:rowOff>
    </xdr:from>
    <xdr:to>
      <xdr:col>107</xdr:col>
      <xdr:colOff>101600</xdr:colOff>
      <xdr:row>84</xdr:row>
      <xdr:rowOff>121920</xdr:rowOff>
    </xdr:to>
    <xdr:sp macro="" textlink="">
      <xdr:nvSpPr>
        <xdr:cNvPr id="827" name="楕円 826"/>
        <xdr:cNvSpPr/>
      </xdr:nvSpPr>
      <xdr:spPr>
        <a:xfrm>
          <a:off x="20383500" y="14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67311</xdr:rowOff>
    </xdr:from>
    <xdr:to>
      <xdr:col>111</xdr:col>
      <xdr:colOff>177800</xdr:colOff>
      <xdr:row>84</xdr:row>
      <xdr:rowOff>71120</xdr:rowOff>
    </xdr:to>
    <xdr:cxnSp macro="">
      <xdr:nvCxnSpPr>
        <xdr:cNvPr id="828" name="直線コネクタ 827"/>
        <xdr:cNvCxnSpPr/>
      </xdr:nvCxnSpPr>
      <xdr:spPr>
        <a:xfrm flipV="1">
          <a:off x="20434300" y="14469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26670</xdr:rowOff>
    </xdr:from>
    <xdr:to>
      <xdr:col>102</xdr:col>
      <xdr:colOff>165100</xdr:colOff>
      <xdr:row>84</xdr:row>
      <xdr:rowOff>128270</xdr:rowOff>
    </xdr:to>
    <xdr:sp macro="" textlink="">
      <xdr:nvSpPr>
        <xdr:cNvPr id="829" name="楕円 828"/>
        <xdr:cNvSpPr/>
      </xdr:nvSpPr>
      <xdr:spPr>
        <a:xfrm>
          <a:off x="194945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71120</xdr:rowOff>
    </xdr:from>
    <xdr:to>
      <xdr:col>107</xdr:col>
      <xdr:colOff>50800</xdr:colOff>
      <xdr:row>84</xdr:row>
      <xdr:rowOff>77470</xdr:rowOff>
    </xdr:to>
    <xdr:cxnSp macro="">
      <xdr:nvCxnSpPr>
        <xdr:cNvPr id="830" name="直線コネクタ 829"/>
        <xdr:cNvCxnSpPr/>
      </xdr:nvCxnSpPr>
      <xdr:spPr>
        <a:xfrm flipV="1">
          <a:off x="19545300" y="1447292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130811</xdr:rowOff>
    </xdr:from>
    <xdr:to>
      <xdr:col>98</xdr:col>
      <xdr:colOff>38100</xdr:colOff>
      <xdr:row>86</xdr:row>
      <xdr:rowOff>60961</xdr:rowOff>
    </xdr:to>
    <xdr:sp macro="" textlink="">
      <xdr:nvSpPr>
        <xdr:cNvPr id="831" name="楕円 830"/>
        <xdr:cNvSpPr/>
      </xdr:nvSpPr>
      <xdr:spPr>
        <a:xfrm>
          <a:off x="18605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77470</xdr:rowOff>
    </xdr:from>
    <xdr:to>
      <xdr:col>102</xdr:col>
      <xdr:colOff>114300</xdr:colOff>
      <xdr:row>86</xdr:row>
      <xdr:rowOff>10161</xdr:rowOff>
    </xdr:to>
    <xdr:cxnSp macro="">
      <xdr:nvCxnSpPr>
        <xdr:cNvPr id="832" name="直線コネクタ 831"/>
        <xdr:cNvCxnSpPr/>
      </xdr:nvCxnSpPr>
      <xdr:spPr>
        <a:xfrm flipV="1">
          <a:off x="18656300" y="14479270"/>
          <a:ext cx="889000" cy="27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8907</xdr:rowOff>
    </xdr:from>
    <xdr:ext cx="469744" cy="259045"/>
    <xdr:sp macro="" textlink="">
      <xdr:nvSpPr>
        <xdr:cNvPr id="833" name="n_1aveValue【消防施設】&#10;一人当たり面積"/>
        <xdr:cNvSpPr txBox="1"/>
      </xdr:nvSpPr>
      <xdr:spPr>
        <a:xfrm>
          <a:off x="21075727" y="1475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6366</xdr:rowOff>
    </xdr:from>
    <xdr:ext cx="469744" cy="259045"/>
    <xdr:sp macro="" textlink="">
      <xdr:nvSpPr>
        <xdr:cNvPr id="834" name="n_2aveValue【消防施設】&#10;一人当たり面積"/>
        <xdr:cNvSpPr txBox="1"/>
      </xdr:nvSpPr>
      <xdr:spPr>
        <a:xfrm>
          <a:off x="20199427" y="1475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835"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59707</xdr:rowOff>
    </xdr:from>
    <xdr:ext cx="469744" cy="259045"/>
    <xdr:sp macro="" textlink="">
      <xdr:nvSpPr>
        <xdr:cNvPr id="836" name="n_4aveValue【消防施設】&#10;一人当たり面積"/>
        <xdr:cNvSpPr txBox="1"/>
      </xdr:nvSpPr>
      <xdr:spPr>
        <a:xfrm>
          <a:off x="18421427" y="1480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134638</xdr:rowOff>
    </xdr:from>
    <xdr:ext cx="469744" cy="259045"/>
    <xdr:sp macro="" textlink="">
      <xdr:nvSpPr>
        <xdr:cNvPr id="837" name="n_1mainValue【消防施設】&#10;一人当たり面積"/>
        <xdr:cNvSpPr txBox="1"/>
      </xdr:nvSpPr>
      <xdr:spPr>
        <a:xfrm>
          <a:off x="21075727" y="141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138447</xdr:rowOff>
    </xdr:from>
    <xdr:ext cx="469744" cy="259045"/>
    <xdr:sp macro="" textlink="">
      <xdr:nvSpPr>
        <xdr:cNvPr id="838" name="n_2mainValue【消防施設】&#10;一人当たり面積"/>
        <xdr:cNvSpPr txBox="1"/>
      </xdr:nvSpPr>
      <xdr:spPr>
        <a:xfrm>
          <a:off x="20199427" y="141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144797</xdr:rowOff>
    </xdr:from>
    <xdr:ext cx="469744" cy="259045"/>
    <xdr:sp macro="" textlink="">
      <xdr:nvSpPr>
        <xdr:cNvPr id="839" name="n_3mainValue【消防施設】&#10;一人当たり面積"/>
        <xdr:cNvSpPr txBox="1"/>
      </xdr:nvSpPr>
      <xdr:spPr>
        <a:xfrm>
          <a:off x="19310427" y="1420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77488</xdr:rowOff>
    </xdr:from>
    <xdr:ext cx="469744" cy="259045"/>
    <xdr:sp macro="" textlink="">
      <xdr:nvSpPr>
        <xdr:cNvPr id="840" name="n_4mainValue【消防施設】&#10;一人当たり面積"/>
        <xdr:cNvSpPr txBox="1"/>
      </xdr:nvSpPr>
      <xdr:spPr>
        <a:xfrm>
          <a:off x="18421427" y="1447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66" name="直線コネクタ 865"/>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67"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68" name="直線コネクタ 867"/>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9"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70" name="直線コネクタ 86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71"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2" name="フローチャート: 判断 871"/>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73" name="フローチャート: 判断 872"/>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74" name="フローチャート: 判断 873"/>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75" name="フローチャート: 判断 874"/>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76" name="フローチャート: 判断 875"/>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33564</xdr:rowOff>
    </xdr:from>
    <xdr:to>
      <xdr:col>85</xdr:col>
      <xdr:colOff>177800</xdr:colOff>
      <xdr:row>104</xdr:row>
      <xdr:rowOff>135164</xdr:rowOff>
    </xdr:to>
    <xdr:sp macro="" textlink="">
      <xdr:nvSpPr>
        <xdr:cNvPr id="882" name="楕円 881"/>
        <xdr:cNvSpPr/>
      </xdr:nvSpPr>
      <xdr:spPr>
        <a:xfrm>
          <a:off x="162687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56441</xdr:rowOff>
    </xdr:from>
    <xdr:ext cx="405111" cy="259045"/>
    <xdr:sp macro="" textlink="">
      <xdr:nvSpPr>
        <xdr:cNvPr id="883" name="【庁舎】&#10;有形固定資産減価償却率該当値テキスト"/>
        <xdr:cNvSpPr txBox="1"/>
      </xdr:nvSpPr>
      <xdr:spPr>
        <a:xfrm>
          <a:off x="16357600" y="1771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xdr:rowOff>
    </xdr:from>
    <xdr:to>
      <xdr:col>81</xdr:col>
      <xdr:colOff>101600</xdr:colOff>
      <xdr:row>104</xdr:row>
      <xdr:rowOff>115570</xdr:rowOff>
    </xdr:to>
    <xdr:sp macro="" textlink="">
      <xdr:nvSpPr>
        <xdr:cNvPr id="884" name="楕円 883"/>
        <xdr:cNvSpPr/>
      </xdr:nvSpPr>
      <xdr:spPr>
        <a:xfrm>
          <a:off x="15430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64770</xdr:rowOff>
    </xdr:from>
    <xdr:to>
      <xdr:col>85</xdr:col>
      <xdr:colOff>127000</xdr:colOff>
      <xdr:row>104</xdr:row>
      <xdr:rowOff>84364</xdr:rowOff>
    </xdr:to>
    <xdr:cxnSp macro="">
      <xdr:nvCxnSpPr>
        <xdr:cNvPr id="885" name="直線コネクタ 884"/>
        <xdr:cNvCxnSpPr/>
      </xdr:nvCxnSpPr>
      <xdr:spPr>
        <a:xfrm>
          <a:off x="15481300" y="1789557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149498</xdr:rowOff>
    </xdr:from>
    <xdr:to>
      <xdr:col>76</xdr:col>
      <xdr:colOff>165100</xdr:colOff>
      <xdr:row>104</xdr:row>
      <xdr:rowOff>79648</xdr:rowOff>
    </xdr:to>
    <xdr:sp macro="" textlink="">
      <xdr:nvSpPr>
        <xdr:cNvPr id="886" name="楕円 885"/>
        <xdr:cNvSpPr/>
      </xdr:nvSpPr>
      <xdr:spPr>
        <a:xfrm>
          <a:off x="14541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28848</xdr:rowOff>
    </xdr:from>
    <xdr:to>
      <xdr:col>81</xdr:col>
      <xdr:colOff>50800</xdr:colOff>
      <xdr:row>104</xdr:row>
      <xdr:rowOff>64770</xdr:rowOff>
    </xdr:to>
    <xdr:cxnSp macro="">
      <xdr:nvCxnSpPr>
        <xdr:cNvPr id="887" name="直線コネクタ 886"/>
        <xdr:cNvCxnSpPr/>
      </xdr:nvCxnSpPr>
      <xdr:spPr>
        <a:xfrm>
          <a:off x="14592300" y="1785964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115207</xdr:rowOff>
    </xdr:from>
    <xdr:to>
      <xdr:col>72</xdr:col>
      <xdr:colOff>38100</xdr:colOff>
      <xdr:row>104</xdr:row>
      <xdr:rowOff>45357</xdr:rowOff>
    </xdr:to>
    <xdr:sp macro="" textlink="">
      <xdr:nvSpPr>
        <xdr:cNvPr id="888" name="楕円 887"/>
        <xdr:cNvSpPr/>
      </xdr:nvSpPr>
      <xdr:spPr>
        <a:xfrm>
          <a:off x="13652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166007</xdr:rowOff>
    </xdr:from>
    <xdr:to>
      <xdr:col>76</xdr:col>
      <xdr:colOff>114300</xdr:colOff>
      <xdr:row>104</xdr:row>
      <xdr:rowOff>28848</xdr:rowOff>
    </xdr:to>
    <xdr:cxnSp macro="">
      <xdr:nvCxnSpPr>
        <xdr:cNvPr id="889" name="直線コネクタ 888"/>
        <xdr:cNvCxnSpPr/>
      </xdr:nvCxnSpPr>
      <xdr:spPr>
        <a:xfrm>
          <a:off x="13703300" y="178253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87449</xdr:rowOff>
    </xdr:from>
    <xdr:to>
      <xdr:col>67</xdr:col>
      <xdr:colOff>101600</xdr:colOff>
      <xdr:row>104</xdr:row>
      <xdr:rowOff>17599</xdr:rowOff>
    </xdr:to>
    <xdr:sp macro="" textlink="">
      <xdr:nvSpPr>
        <xdr:cNvPr id="890" name="楕円 889"/>
        <xdr:cNvSpPr/>
      </xdr:nvSpPr>
      <xdr:spPr>
        <a:xfrm>
          <a:off x="12763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138249</xdr:rowOff>
    </xdr:from>
    <xdr:to>
      <xdr:col>71</xdr:col>
      <xdr:colOff>177800</xdr:colOff>
      <xdr:row>103</xdr:row>
      <xdr:rowOff>166007</xdr:rowOff>
    </xdr:to>
    <xdr:cxnSp macro="">
      <xdr:nvCxnSpPr>
        <xdr:cNvPr id="891" name="直線コネクタ 890"/>
        <xdr:cNvCxnSpPr/>
      </xdr:nvCxnSpPr>
      <xdr:spPr>
        <a:xfrm>
          <a:off x="12814300" y="177975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92" name="n_1aveValue【庁舎】&#10;有形固定資産減価償却率"/>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93" name="n_2aveValue【庁舎】&#10;有形固定資産減価償却率"/>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94" name="n_3ave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75672</xdr:rowOff>
    </xdr:from>
    <xdr:ext cx="405111" cy="259045"/>
    <xdr:sp macro="" textlink="">
      <xdr:nvSpPr>
        <xdr:cNvPr id="895" name="n_4aveValue【庁舎】&#10;有形固定資産減価償却率"/>
        <xdr:cNvSpPr txBox="1"/>
      </xdr:nvSpPr>
      <xdr:spPr>
        <a:xfrm>
          <a:off x="12611744"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132097</xdr:rowOff>
    </xdr:from>
    <xdr:ext cx="405111" cy="259045"/>
    <xdr:sp macro="" textlink="">
      <xdr:nvSpPr>
        <xdr:cNvPr id="896" name="n_1mainValue【庁舎】&#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96175</xdr:rowOff>
    </xdr:from>
    <xdr:ext cx="405111" cy="259045"/>
    <xdr:sp macro="" textlink="">
      <xdr:nvSpPr>
        <xdr:cNvPr id="897" name="n_2mainValue【庁舎】&#10;有形固定資産減価償却率"/>
        <xdr:cNvSpPr txBox="1"/>
      </xdr:nvSpPr>
      <xdr:spPr>
        <a:xfrm>
          <a:off x="14389744" y="1758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61884</xdr:rowOff>
    </xdr:from>
    <xdr:ext cx="405111" cy="259045"/>
    <xdr:sp macro="" textlink="">
      <xdr:nvSpPr>
        <xdr:cNvPr id="898" name="n_3mainValue【庁舎】&#10;有形固定資産減価償却率"/>
        <xdr:cNvSpPr txBox="1"/>
      </xdr:nvSpPr>
      <xdr:spPr>
        <a:xfrm>
          <a:off x="135007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34126</xdr:rowOff>
    </xdr:from>
    <xdr:ext cx="405111" cy="259045"/>
    <xdr:sp macro="" textlink="">
      <xdr:nvSpPr>
        <xdr:cNvPr id="899" name="n_4mainValue【庁舎】&#10;有形固定資産減価償却率"/>
        <xdr:cNvSpPr txBox="1"/>
      </xdr:nvSpPr>
      <xdr:spPr>
        <a:xfrm>
          <a:off x="12611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0" name="直線コネクタ 9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1" name="テキスト ボックス 9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2" name="直線コネクタ 9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3" name="テキスト ボックス 9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4" name="直線コネクタ 9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5" name="テキスト ボックス 9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6" name="直線コネクタ 9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7" name="テキスト ボックス 9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8" name="直線コネクタ 9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9" name="テキスト ボックス 9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921" name="直線コネクタ 920"/>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922"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923" name="直線コネクタ 922"/>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924"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925" name="直線コネクタ 924"/>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926" name="【庁舎】&#10;一人当たり面積平均値テキスト"/>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927" name="フローチャート: 判断 926"/>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928" name="フローチャート: 判断 927"/>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929" name="フローチャート: 判断 928"/>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930" name="フローチャート: 判断 929"/>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931" name="フローチャート: 判断 930"/>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2" name="テキスト ボックス 9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3" name="テキスト ボックス 9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4" name="テキスト ボックス 9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5" name="テキスト ボックス 9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6" name="テキスト ボックス 9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66548</xdr:rowOff>
    </xdr:from>
    <xdr:to>
      <xdr:col>116</xdr:col>
      <xdr:colOff>114300</xdr:colOff>
      <xdr:row>104</xdr:row>
      <xdr:rowOff>168148</xdr:rowOff>
    </xdr:to>
    <xdr:sp macro="" textlink="">
      <xdr:nvSpPr>
        <xdr:cNvPr id="937" name="楕円 936"/>
        <xdr:cNvSpPr/>
      </xdr:nvSpPr>
      <xdr:spPr>
        <a:xfrm>
          <a:off x="221107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89425</xdr:rowOff>
    </xdr:from>
    <xdr:ext cx="469744" cy="259045"/>
    <xdr:sp macro="" textlink="">
      <xdr:nvSpPr>
        <xdr:cNvPr id="938" name="【庁舎】&#10;一人当たり面積該当値テキスト"/>
        <xdr:cNvSpPr txBox="1"/>
      </xdr:nvSpPr>
      <xdr:spPr>
        <a:xfrm>
          <a:off x="22199600" y="1774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75692</xdr:rowOff>
    </xdr:from>
    <xdr:to>
      <xdr:col>112</xdr:col>
      <xdr:colOff>38100</xdr:colOff>
      <xdr:row>105</xdr:row>
      <xdr:rowOff>5842</xdr:rowOff>
    </xdr:to>
    <xdr:sp macro="" textlink="">
      <xdr:nvSpPr>
        <xdr:cNvPr id="939" name="楕円 938"/>
        <xdr:cNvSpPr/>
      </xdr:nvSpPr>
      <xdr:spPr>
        <a:xfrm>
          <a:off x="21272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117348</xdr:rowOff>
    </xdr:from>
    <xdr:to>
      <xdr:col>116</xdr:col>
      <xdr:colOff>63500</xdr:colOff>
      <xdr:row>104</xdr:row>
      <xdr:rowOff>126492</xdr:rowOff>
    </xdr:to>
    <xdr:cxnSp macro="">
      <xdr:nvCxnSpPr>
        <xdr:cNvPr id="940" name="直線コネクタ 939"/>
        <xdr:cNvCxnSpPr/>
      </xdr:nvCxnSpPr>
      <xdr:spPr>
        <a:xfrm flipV="1">
          <a:off x="21323300" y="179481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941" name="楕円 940"/>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126492</xdr:rowOff>
    </xdr:from>
    <xdr:to>
      <xdr:col>111</xdr:col>
      <xdr:colOff>177800</xdr:colOff>
      <xdr:row>104</xdr:row>
      <xdr:rowOff>133350</xdr:rowOff>
    </xdr:to>
    <xdr:cxnSp macro="">
      <xdr:nvCxnSpPr>
        <xdr:cNvPr id="942" name="直線コネクタ 941"/>
        <xdr:cNvCxnSpPr/>
      </xdr:nvCxnSpPr>
      <xdr:spPr>
        <a:xfrm flipV="1">
          <a:off x="20434300" y="179572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943" name="楕円 942"/>
        <xdr:cNvSpPr/>
      </xdr:nvSpPr>
      <xdr:spPr>
        <a:xfrm>
          <a:off x="194945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104</xdr:row>
      <xdr:rowOff>137922</xdr:rowOff>
    </xdr:to>
    <xdr:cxnSp macro="">
      <xdr:nvCxnSpPr>
        <xdr:cNvPr id="944" name="直線コネクタ 943"/>
        <xdr:cNvCxnSpPr/>
      </xdr:nvCxnSpPr>
      <xdr:spPr>
        <a:xfrm flipV="1">
          <a:off x="19545300" y="1796415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96265</xdr:rowOff>
    </xdr:from>
    <xdr:to>
      <xdr:col>98</xdr:col>
      <xdr:colOff>38100</xdr:colOff>
      <xdr:row>105</xdr:row>
      <xdr:rowOff>26415</xdr:rowOff>
    </xdr:to>
    <xdr:sp macro="" textlink="">
      <xdr:nvSpPr>
        <xdr:cNvPr id="945" name="楕円 944"/>
        <xdr:cNvSpPr/>
      </xdr:nvSpPr>
      <xdr:spPr>
        <a:xfrm>
          <a:off x="18605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137922</xdr:rowOff>
    </xdr:from>
    <xdr:to>
      <xdr:col>102</xdr:col>
      <xdr:colOff>114300</xdr:colOff>
      <xdr:row>104</xdr:row>
      <xdr:rowOff>147065</xdr:rowOff>
    </xdr:to>
    <xdr:cxnSp macro="">
      <xdr:nvCxnSpPr>
        <xdr:cNvPr id="946" name="直線コネクタ 945"/>
        <xdr:cNvCxnSpPr/>
      </xdr:nvCxnSpPr>
      <xdr:spPr>
        <a:xfrm flipV="1">
          <a:off x="18656300" y="179687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947" name="n_1aveValue【庁舎】&#10;一人当たり面積"/>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948" name="n_2aveValue【庁舎】&#10;一人当たり面積"/>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49"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50"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22369</xdr:rowOff>
    </xdr:from>
    <xdr:ext cx="469744" cy="259045"/>
    <xdr:sp macro="" textlink="">
      <xdr:nvSpPr>
        <xdr:cNvPr id="951" name="n_1mainValue【庁舎】&#10;一人当たり面積"/>
        <xdr:cNvSpPr txBox="1"/>
      </xdr:nvSpPr>
      <xdr:spPr>
        <a:xfrm>
          <a:off x="210757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952" name="n_2mainValue【庁舎】&#10;一人当たり面積"/>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953" name="n_3mainValue【庁舎】&#10;一人当たり面積"/>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17542</xdr:rowOff>
    </xdr:from>
    <xdr:ext cx="469744" cy="259045"/>
    <xdr:sp macro="" textlink="">
      <xdr:nvSpPr>
        <xdr:cNvPr id="954" name="n_4mainValue【庁舎】&#10;一人当たり面積"/>
        <xdr:cNvSpPr txBox="1"/>
      </xdr:nvSpPr>
      <xdr:spPr>
        <a:xfrm>
          <a:off x="18421427" y="180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5" name="正方形/長方形 9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6" name="正方形/長方形 9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7" name="テキスト ボックス 9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図書館は昭和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年に建築され法定耐用年数</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年を経過したが、市内外の利用者も多いため、効率的かつ効果的な施設運営が求められる。体育館は、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施設のうち５施設は小中学校の統廃合を機に社会体育施設として市民に利用されている施設で、うち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館は築</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年を経過し老朽化が著しいため、令和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年に廃止する予定である。市総合体育館は平成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に建築され、地域スポーツの拠点として多くの市民・団体に利用され、また避難所に指定されているため、適正な維持管理による施設運営が求められる。福祉施設は、高齢者福祉施設・児童福祉法に基づく通所施設等７施設があり、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平成始めに建築され、利用者ニーズに対応し、施設の最適化・有効活用を推進していく必要がある。消防施設の有形固定資産減価償却率は類似団体に比べ著しく高いため、分団詰所や防火水槽を含め住民ニーズを的確に把握し、安全安心のまちづくりに向け、施設更新など適正管理が特に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較的施設の新しい市民会館や一般廃棄物処理施設等については、施設の日々の管理運営の適正化を図り、さらには施設の長寿命化に向け適切な改修事業を実施し、耐用年数以上に有効利用できる取組が求め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26,971
26,268
221.98
13,232,189
12,972,728
222,179
8,555,090
12,847,845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人口の減少及び過疎地区の高齢化等により財政基盤が弱く、類似団体内平均を下回っている。職員数削減等、歳出削減を推し進め、財政力指数は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で変わらず推移している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職員の定員管理や給与構造改革等による人件費の適正化、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経常経費の節減と、重点事業を峻別し投資的経費の抑制を図るとともに、市税の徴収率向上対策や企業誘致を積極的に進め、自主財源を確保し財政力の強化を図る。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xdr:cNvCxnSpPr/>
      </xdr:nvCxnSpPr>
      <xdr:spPr>
        <a:xfrm>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42</xdr:row>
      <xdr:rowOff>166158</xdr:rowOff>
    </xdr:to>
    <xdr:cxnSp macro="">
      <xdr:nvCxnSpPr>
        <xdr:cNvPr id="78" name="直線コネクタ 77"/>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4" name="楕円 93"/>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95" name="テキスト ボックス 94"/>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96" name="楕円 95"/>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97" name="テキスト ボックス 96"/>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子となる経常経費充当一般財源は、補助費等が増加したものの、公債費の順調な減少や人件費の減少等により減少した。分母となる経常一般財源総額等においても、地方消費税交付金、保育無償化に伴う地方特例交付金の増加があった一方、　普通交付税の減などにより全体としては減少となったが、分母より分子の減少額が大きく、その結果、経常収支比率は前年度より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引き続き事務事業の見直しと中長期的に取り組むべき事業への重点化を実施し、経常経費の削減を図</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73406</xdr:rowOff>
    </xdr:from>
    <xdr:to>
      <xdr:col>23</xdr:col>
      <xdr:colOff>133350</xdr:colOff>
      <xdr:row>62</xdr:row>
      <xdr:rowOff>92710</xdr:rowOff>
    </xdr:to>
    <xdr:cxnSp macro="">
      <xdr:nvCxnSpPr>
        <xdr:cNvPr id="130" name="直線コネクタ 129"/>
        <xdr:cNvCxnSpPr/>
      </xdr:nvCxnSpPr>
      <xdr:spPr>
        <a:xfrm flipV="1">
          <a:off x="4114800" y="1070330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39624</xdr:rowOff>
    </xdr:from>
    <xdr:to>
      <xdr:col>19</xdr:col>
      <xdr:colOff>133350</xdr:colOff>
      <xdr:row>62</xdr:row>
      <xdr:rowOff>92710</xdr:rowOff>
    </xdr:to>
    <xdr:cxnSp macro="">
      <xdr:nvCxnSpPr>
        <xdr:cNvPr id="133" name="直線コネクタ 132"/>
        <xdr:cNvCxnSpPr/>
      </xdr:nvCxnSpPr>
      <xdr:spPr>
        <a:xfrm>
          <a:off x="3225800" y="106695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1016</xdr:rowOff>
    </xdr:from>
    <xdr:to>
      <xdr:col>15</xdr:col>
      <xdr:colOff>82550</xdr:colOff>
      <xdr:row>62</xdr:row>
      <xdr:rowOff>39624</xdr:rowOff>
    </xdr:to>
    <xdr:cxnSp macro="">
      <xdr:nvCxnSpPr>
        <xdr:cNvPr id="136" name="直線コネクタ 135"/>
        <xdr:cNvCxnSpPr/>
      </xdr:nvCxnSpPr>
      <xdr:spPr>
        <a:xfrm>
          <a:off x="2336800" y="106309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49276</xdr:rowOff>
    </xdr:to>
    <xdr:cxnSp macro="">
      <xdr:nvCxnSpPr>
        <xdr:cNvPr id="139" name="直線コネクタ 138"/>
        <xdr:cNvCxnSpPr/>
      </xdr:nvCxnSpPr>
      <xdr:spPr>
        <a:xfrm flipV="1">
          <a:off x="1447800" y="106309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22606</xdr:rowOff>
    </xdr:from>
    <xdr:to>
      <xdr:col>23</xdr:col>
      <xdr:colOff>184150</xdr:colOff>
      <xdr:row>62</xdr:row>
      <xdr:rowOff>124206</xdr:rowOff>
    </xdr:to>
    <xdr:sp macro="" textlink="">
      <xdr:nvSpPr>
        <xdr:cNvPr id="149" name="楕円 148"/>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166133</xdr:rowOff>
    </xdr:from>
    <xdr:ext cx="762000" cy="259045"/>
    <xdr:sp macro="" textlink="">
      <xdr:nvSpPr>
        <xdr:cNvPr id="150" name="財政構造の弾力性該当値テキスト"/>
        <xdr:cNvSpPr txBox="1"/>
      </xdr:nvSpPr>
      <xdr:spPr>
        <a:xfrm>
          <a:off x="5041900" y="1062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1" name="楕円 150"/>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52" name="テキスト ボックス 151"/>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160274</xdr:rowOff>
    </xdr:from>
    <xdr:to>
      <xdr:col>15</xdr:col>
      <xdr:colOff>133350</xdr:colOff>
      <xdr:row>62</xdr:row>
      <xdr:rowOff>90424</xdr:rowOff>
    </xdr:to>
    <xdr:sp macro="" textlink="">
      <xdr:nvSpPr>
        <xdr:cNvPr id="153" name="楕円 152"/>
        <xdr:cNvSpPr/>
      </xdr:nvSpPr>
      <xdr:spPr>
        <a:xfrm>
          <a:off x="3175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75201</xdr:rowOff>
    </xdr:from>
    <xdr:ext cx="762000" cy="259045"/>
    <xdr:sp macro="" textlink="">
      <xdr:nvSpPr>
        <xdr:cNvPr id="154" name="テキスト ボックス 153"/>
        <xdr:cNvSpPr txBox="1"/>
      </xdr:nvSpPr>
      <xdr:spPr>
        <a:xfrm>
          <a:off x="2844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121666</xdr:rowOff>
    </xdr:from>
    <xdr:to>
      <xdr:col>11</xdr:col>
      <xdr:colOff>82550</xdr:colOff>
      <xdr:row>62</xdr:row>
      <xdr:rowOff>51816</xdr:rowOff>
    </xdr:to>
    <xdr:sp macro="" textlink="">
      <xdr:nvSpPr>
        <xdr:cNvPr id="155" name="楕円 154"/>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36593</xdr:rowOff>
    </xdr:from>
    <xdr:ext cx="762000" cy="259045"/>
    <xdr:sp macro="" textlink="">
      <xdr:nvSpPr>
        <xdr:cNvPr id="156" name="テキスト ボックス 155"/>
        <xdr:cNvSpPr txBox="1"/>
      </xdr:nvSpPr>
      <xdr:spPr>
        <a:xfrm>
          <a:off x="19558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169926</xdr:rowOff>
    </xdr:from>
    <xdr:to>
      <xdr:col>7</xdr:col>
      <xdr:colOff>31750</xdr:colOff>
      <xdr:row>62</xdr:row>
      <xdr:rowOff>100076</xdr:rowOff>
    </xdr:to>
    <xdr:sp macro="" textlink="">
      <xdr:nvSpPr>
        <xdr:cNvPr id="157" name="楕円 156"/>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84853</xdr:rowOff>
    </xdr:from>
    <xdr:ext cx="762000" cy="259045"/>
    <xdr:sp macro="" textlink="">
      <xdr:nvSpPr>
        <xdr:cNvPr id="158" name="テキスト ボックス 157"/>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類似団体及び県平均に比べ高い水準となっている。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人件費については消防広域化による消防職員の岐阜市移管により改善傾向にあるが、ふるさと応援寄附金の増加による返礼品の増加等により物件費が増加した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人口一人当たりの決算額が前年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円減少したが、今後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もふるさと応援寄附金の増加に力を入れていくため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費においては上昇することが推測される。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また、人件費についても会計年度任用職員制度の開始に伴い、令和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39019</xdr:rowOff>
    </xdr:from>
    <xdr:to>
      <xdr:col>23</xdr:col>
      <xdr:colOff>133350</xdr:colOff>
      <xdr:row>84</xdr:row>
      <xdr:rowOff>75002</xdr:rowOff>
    </xdr:to>
    <xdr:cxnSp macro="">
      <xdr:nvCxnSpPr>
        <xdr:cNvPr id="191" name="直線コネクタ 190"/>
        <xdr:cNvCxnSpPr/>
      </xdr:nvCxnSpPr>
      <xdr:spPr>
        <a:xfrm flipV="1">
          <a:off x="4114800" y="14440819"/>
          <a:ext cx="838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75002</xdr:rowOff>
    </xdr:from>
    <xdr:to>
      <xdr:col>19</xdr:col>
      <xdr:colOff>133350</xdr:colOff>
      <xdr:row>84</xdr:row>
      <xdr:rowOff>78729</xdr:rowOff>
    </xdr:to>
    <xdr:cxnSp macro="">
      <xdr:nvCxnSpPr>
        <xdr:cNvPr id="194" name="直線コネクタ 193"/>
        <xdr:cNvCxnSpPr/>
      </xdr:nvCxnSpPr>
      <xdr:spPr>
        <a:xfrm flipV="1">
          <a:off x="3225800" y="14476802"/>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2206</xdr:rowOff>
    </xdr:from>
    <xdr:to>
      <xdr:col>15</xdr:col>
      <xdr:colOff>82550</xdr:colOff>
      <xdr:row>84</xdr:row>
      <xdr:rowOff>78729</xdr:rowOff>
    </xdr:to>
    <xdr:cxnSp macro="">
      <xdr:nvCxnSpPr>
        <xdr:cNvPr id="197" name="直線コネクタ 196"/>
        <xdr:cNvCxnSpPr/>
      </xdr:nvCxnSpPr>
      <xdr:spPr>
        <a:xfrm>
          <a:off x="2336800" y="14404006"/>
          <a:ext cx="889000" cy="7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169149</xdr:rowOff>
    </xdr:from>
    <xdr:to>
      <xdr:col>11</xdr:col>
      <xdr:colOff>31750</xdr:colOff>
      <xdr:row>84</xdr:row>
      <xdr:rowOff>2206</xdr:rowOff>
    </xdr:to>
    <xdr:cxnSp macro="">
      <xdr:nvCxnSpPr>
        <xdr:cNvPr id="200" name="直線コネクタ 199"/>
        <xdr:cNvCxnSpPr/>
      </xdr:nvCxnSpPr>
      <xdr:spPr>
        <a:xfrm>
          <a:off x="1447800" y="14399499"/>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159669</xdr:rowOff>
    </xdr:from>
    <xdr:to>
      <xdr:col>23</xdr:col>
      <xdr:colOff>184150</xdr:colOff>
      <xdr:row>84</xdr:row>
      <xdr:rowOff>89819</xdr:rowOff>
    </xdr:to>
    <xdr:sp macro="" textlink="">
      <xdr:nvSpPr>
        <xdr:cNvPr id="210" name="楕円 209"/>
        <xdr:cNvSpPr/>
      </xdr:nvSpPr>
      <xdr:spPr>
        <a:xfrm>
          <a:off x="4902200" y="1439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131746</xdr:rowOff>
    </xdr:from>
    <xdr:ext cx="762000" cy="259045"/>
    <xdr:sp macro="" textlink="">
      <xdr:nvSpPr>
        <xdr:cNvPr id="211" name="人件費・物件費等の状況該当値テキスト"/>
        <xdr:cNvSpPr txBox="1"/>
      </xdr:nvSpPr>
      <xdr:spPr>
        <a:xfrm>
          <a:off x="5041900" y="1436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24202</xdr:rowOff>
    </xdr:from>
    <xdr:to>
      <xdr:col>19</xdr:col>
      <xdr:colOff>184150</xdr:colOff>
      <xdr:row>84</xdr:row>
      <xdr:rowOff>125802</xdr:rowOff>
    </xdr:to>
    <xdr:sp macro="" textlink="">
      <xdr:nvSpPr>
        <xdr:cNvPr id="212" name="楕円 211"/>
        <xdr:cNvSpPr/>
      </xdr:nvSpPr>
      <xdr:spPr>
        <a:xfrm>
          <a:off x="4064000" y="144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110579</xdr:rowOff>
    </xdr:from>
    <xdr:ext cx="736600" cy="259045"/>
    <xdr:sp macro="" textlink="">
      <xdr:nvSpPr>
        <xdr:cNvPr id="213" name="テキスト ボックス 212"/>
        <xdr:cNvSpPr txBox="1"/>
      </xdr:nvSpPr>
      <xdr:spPr>
        <a:xfrm>
          <a:off x="3733800" y="14512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27929</xdr:rowOff>
    </xdr:from>
    <xdr:to>
      <xdr:col>15</xdr:col>
      <xdr:colOff>133350</xdr:colOff>
      <xdr:row>84</xdr:row>
      <xdr:rowOff>129529</xdr:rowOff>
    </xdr:to>
    <xdr:sp macro="" textlink="">
      <xdr:nvSpPr>
        <xdr:cNvPr id="214" name="楕円 213"/>
        <xdr:cNvSpPr/>
      </xdr:nvSpPr>
      <xdr:spPr>
        <a:xfrm>
          <a:off x="3175000" y="144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114306</xdr:rowOff>
    </xdr:from>
    <xdr:ext cx="762000" cy="259045"/>
    <xdr:sp macro="" textlink="">
      <xdr:nvSpPr>
        <xdr:cNvPr id="215" name="テキスト ボックス 214"/>
        <xdr:cNvSpPr txBox="1"/>
      </xdr:nvSpPr>
      <xdr:spPr>
        <a:xfrm>
          <a:off x="2844800" y="1451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122856</xdr:rowOff>
    </xdr:from>
    <xdr:to>
      <xdr:col>11</xdr:col>
      <xdr:colOff>82550</xdr:colOff>
      <xdr:row>84</xdr:row>
      <xdr:rowOff>53006</xdr:rowOff>
    </xdr:to>
    <xdr:sp macro="" textlink="">
      <xdr:nvSpPr>
        <xdr:cNvPr id="216" name="楕円 215"/>
        <xdr:cNvSpPr/>
      </xdr:nvSpPr>
      <xdr:spPr>
        <a:xfrm>
          <a:off x="2286000" y="1435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37783</xdr:rowOff>
    </xdr:from>
    <xdr:ext cx="762000" cy="259045"/>
    <xdr:sp macro="" textlink="">
      <xdr:nvSpPr>
        <xdr:cNvPr id="217" name="テキスト ボックス 216"/>
        <xdr:cNvSpPr txBox="1"/>
      </xdr:nvSpPr>
      <xdr:spPr>
        <a:xfrm>
          <a:off x="1955800" y="1443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118349</xdr:rowOff>
    </xdr:from>
    <xdr:to>
      <xdr:col>7</xdr:col>
      <xdr:colOff>31750</xdr:colOff>
      <xdr:row>84</xdr:row>
      <xdr:rowOff>48499</xdr:rowOff>
    </xdr:to>
    <xdr:sp macro="" textlink="">
      <xdr:nvSpPr>
        <xdr:cNvPr id="218" name="楕円 217"/>
        <xdr:cNvSpPr/>
      </xdr:nvSpPr>
      <xdr:spPr>
        <a:xfrm>
          <a:off x="1397000" y="143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33276</xdr:rowOff>
    </xdr:from>
    <xdr:ext cx="762000" cy="259045"/>
    <xdr:sp macro="" textlink="">
      <xdr:nvSpPr>
        <xdr:cNvPr id="219" name="テキスト ボックス 218"/>
        <xdr:cNvSpPr txBox="1"/>
      </xdr:nvSpPr>
      <xdr:spPr>
        <a:xfrm>
          <a:off x="1066800" y="1443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これまで国に準じた給料表を用いているが、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年度指数は前年度と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比較しても下回る水準で推移している。平成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国に準じて年功的な給与構造から職務・職責に応じた給与構造への転換を図る観点から給与カーブのフラット化、級構成の再編や枠外昇給制度の廃止等の実施、勤務実績を適切に反映できる昇給制度の導入を行い、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151493</xdr:rowOff>
    </xdr:to>
    <xdr:cxnSp macro="">
      <xdr:nvCxnSpPr>
        <xdr:cNvPr id="255" name="直線コネクタ 254"/>
        <xdr:cNvCxnSpPr/>
      </xdr:nvCxnSpPr>
      <xdr:spPr>
        <a:xfrm>
          <a:off x="16179800" y="14363700"/>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150586</xdr:rowOff>
    </xdr:to>
    <xdr:cxnSp macro="">
      <xdr:nvCxnSpPr>
        <xdr:cNvPr id="258" name="直線コネクタ 257"/>
        <xdr:cNvCxnSpPr/>
      </xdr:nvCxnSpPr>
      <xdr:spPr>
        <a:xfrm flipV="1">
          <a:off x="15290800" y="143637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150586</xdr:rowOff>
    </xdr:to>
    <xdr:cxnSp macro="">
      <xdr:nvCxnSpPr>
        <xdr:cNvPr id="261" name="直線コネクタ 260"/>
        <xdr:cNvCxnSpPr/>
      </xdr:nvCxnSpPr>
      <xdr:spPr>
        <a:xfrm>
          <a:off x="14401800" y="1424305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116114</xdr:rowOff>
    </xdr:to>
    <xdr:cxnSp macro="">
      <xdr:nvCxnSpPr>
        <xdr:cNvPr id="264" name="直線コネクタ 263"/>
        <xdr:cNvCxnSpPr/>
      </xdr:nvCxnSpPr>
      <xdr:spPr>
        <a:xfrm flipV="1">
          <a:off x="13512800" y="1424305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4" name="楕円 273"/>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5" name="給与水準   （国との比較）該当値テキスト"/>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99786</xdr:rowOff>
    </xdr:from>
    <xdr:to>
      <xdr:col>73</xdr:col>
      <xdr:colOff>44450</xdr:colOff>
      <xdr:row>84</xdr:row>
      <xdr:rowOff>29936</xdr:rowOff>
    </xdr:to>
    <xdr:sp macro="" textlink="">
      <xdr:nvSpPr>
        <xdr:cNvPr id="278" name="楕円 277"/>
        <xdr:cNvSpPr/>
      </xdr:nvSpPr>
      <xdr:spPr>
        <a:xfrm>
          <a:off x="15240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79" name="テキスト ボックス 278"/>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2" name="楕円 281"/>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3" name="テキスト ボックス 282"/>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年度当初の一般職職員数は、「第４次山県市定員適正化計画」の年次目標値である</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を下回る</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人で、平成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年度合併当初職員数の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人削減している。合併による地理的要因により、保育園や学校等の教育施設が多く職員が類似団体と比較すると多いが、合併当初より施設数が統合等で減少していること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等もあり、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ここ数年と比較すると</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低い数値</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今後も職員の年齢構成のバランスを保ちつつ、将来の山県市を支える人材を確保するため、適正な職員配置と定員管理を図っていく。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37556</xdr:rowOff>
    </xdr:from>
    <xdr:to>
      <xdr:col>81</xdr:col>
      <xdr:colOff>44450</xdr:colOff>
      <xdr:row>62</xdr:row>
      <xdr:rowOff>70303</xdr:rowOff>
    </xdr:to>
    <xdr:cxnSp macro="">
      <xdr:nvCxnSpPr>
        <xdr:cNvPr id="320" name="直線コネクタ 319"/>
        <xdr:cNvCxnSpPr/>
      </xdr:nvCxnSpPr>
      <xdr:spPr>
        <a:xfrm>
          <a:off x="16179800" y="10667456"/>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37556</xdr:rowOff>
    </xdr:from>
    <xdr:to>
      <xdr:col>77</xdr:col>
      <xdr:colOff>44450</xdr:colOff>
      <xdr:row>63</xdr:row>
      <xdr:rowOff>124641</xdr:rowOff>
    </xdr:to>
    <xdr:cxnSp macro="">
      <xdr:nvCxnSpPr>
        <xdr:cNvPr id="323" name="直線コネクタ 322"/>
        <xdr:cNvCxnSpPr/>
      </xdr:nvCxnSpPr>
      <xdr:spPr>
        <a:xfrm flipV="1">
          <a:off x="15290800" y="10667456"/>
          <a:ext cx="889000" cy="25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124641</xdr:rowOff>
    </xdr:from>
    <xdr:to>
      <xdr:col>72</xdr:col>
      <xdr:colOff>203200</xdr:colOff>
      <xdr:row>63</xdr:row>
      <xdr:rowOff>150495</xdr:rowOff>
    </xdr:to>
    <xdr:cxnSp macro="">
      <xdr:nvCxnSpPr>
        <xdr:cNvPr id="326" name="直線コネクタ 325"/>
        <xdr:cNvCxnSpPr/>
      </xdr:nvCxnSpPr>
      <xdr:spPr>
        <a:xfrm flipV="1">
          <a:off x="14401800" y="10925991"/>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129812</xdr:rowOff>
    </xdr:from>
    <xdr:to>
      <xdr:col>68</xdr:col>
      <xdr:colOff>152400</xdr:colOff>
      <xdr:row>63</xdr:row>
      <xdr:rowOff>150495</xdr:rowOff>
    </xdr:to>
    <xdr:cxnSp macro="">
      <xdr:nvCxnSpPr>
        <xdr:cNvPr id="329" name="直線コネクタ 328"/>
        <xdr:cNvCxnSpPr/>
      </xdr:nvCxnSpPr>
      <xdr:spPr>
        <a:xfrm>
          <a:off x="13512800" y="1093116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19503</xdr:rowOff>
    </xdr:from>
    <xdr:to>
      <xdr:col>81</xdr:col>
      <xdr:colOff>95250</xdr:colOff>
      <xdr:row>62</xdr:row>
      <xdr:rowOff>121103</xdr:rowOff>
    </xdr:to>
    <xdr:sp macro="" textlink="">
      <xdr:nvSpPr>
        <xdr:cNvPr id="339" name="楕円 338"/>
        <xdr:cNvSpPr/>
      </xdr:nvSpPr>
      <xdr:spPr>
        <a:xfrm>
          <a:off x="16967200" y="10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163030</xdr:rowOff>
    </xdr:from>
    <xdr:ext cx="762000" cy="259045"/>
    <xdr:sp macro="" textlink="">
      <xdr:nvSpPr>
        <xdr:cNvPr id="340" name="定員管理の状況該当値テキスト"/>
        <xdr:cNvSpPr txBox="1"/>
      </xdr:nvSpPr>
      <xdr:spPr>
        <a:xfrm>
          <a:off x="17106900" y="1062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158206</xdr:rowOff>
    </xdr:from>
    <xdr:to>
      <xdr:col>77</xdr:col>
      <xdr:colOff>95250</xdr:colOff>
      <xdr:row>62</xdr:row>
      <xdr:rowOff>88356</xdr:rowOff>
    </xdr:to>
    <xdr:sp macro="" textlink="">
      <xdr:nvSpPr>
        <xdr:cNvPr id="341" name="楕円 340"/>
        <xdr:cNvSpPr/>
      </xdr:nvSpPr>
      <xdr:spPr>
        <a:xfrm>
          <a:off x="16129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73133</xdr:rowOff>
    </xdr:from>
    <xdr:ext cx="736600" cy="259045"/>
    <xdr:sp macro="" textlink="">
      <xdr:nvSpPr>
        <xdr:cNvPr id="342" name="テキスト ボックス 341"/>
        <xdr:cNvSpPr txBox="1"/>
      </xdr:nvSpPr>
      <xdr:spPr>
        <a:xfrm>
          <a:off x="15798800" y="10703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73841</xdr:rowOff>
    </xdr:from>
    <xdr:to>
      <xdr:col>73</xdr:col>
      <xdr:colOff>44450</xdr:colOff>
      <xdr:row>64</xdr:row>
      <xdr:rowOff>3991</xdr:rowOff>
    </xdr:to>
    <xdr:sp macro="" textlink="">
      <xdr:nvSpPr>
        <xdr:cNvPr id="343" name="楕円 342"/>
        <xdr:cNvSpPr/>
      </xdr:nvSpPr>
      <xdr:spPr>
        <a:xfrm>
          <a:off x="15240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160218</xdr:rowOff>
    </xdr:from>
    <xdr:ext cx="762000" cy="259045"/>
    <xdr:sp macro="" textlink="">
      <xdr:nvSpPr>
        <xdr:cNvPr id="344" name="テキスト ボックス 343"/>
        <xdr:cNvSpPr txBox="1"/>
      </xdr:nvSpPr>
      <xdr:spPr>
        <a:xfrm>
          <a:off x="14909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99695</xdr:rowOff>
    </xdr:from>
    <xdr:to>
      <xdr:col>68</xdr:col>
      <xdr:colOff>203200</xdr:colOff>
      <xdr:row>64</xdr:row>
      <xdr:rowOff>29845</xdr:rowOff>
    </xdr:to>
    <xdr:sp macro="" textlink="">
      <xdr:nvSpPr>
        <xdr:cNvPr id="345" name="楕円 344"/>
        <xdr:cNvSpPr/>
      </xdr:nvSpPr>
      <xdr:spPr>
        <a:xfrm>
          <a:off x="14351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14622</xdr:rowOff>
    </xdr:from>
    <xdr:ext cx="762000" cy="259045"/>
    <xdr:sp macro="" textlink="">
      <xdr:nvSpPr>
        <xdr:cNvPr id="346" name="テキスト ボックス 345"/>
        <xdr:cNvSpPr txBox="1"/>
      </xdr:nvSpPr>
      <xdr:spPr>
        <a:xfrm>
          <a:off x="14020800" y="1098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79012</xdr:rowOff>
    </xdr:from>
    <xdr:to>
      <xdr:col>64</xdr:col>
      <xdr:colOff>152400</xdr:colOff>
      <xdr:row>64</xdr:row>
      <xdr:rowOff>9162</xdr:rowOff>
    </xdr:to>
    <xdr:sp macro="" textlink="">
      <xdr:nvSpPr>
        <xdr:cNvPr id="347" name="楕円 346"/>
        <xdr:cNvSpPr/>
      </xdr:nvSpPr>
      <xdr:spPr>
        <a:xfrm>
          <a:off x="13462000" y="108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165389</xdr:rowOff>
    </xdr:from>
    <xdr:ext cx="762000" cy="259045"/>
    <xdr:sp macro="" textlink="">
      <xdr:nvSpPr>
        <xdr:cNvPr id="348" name="テキスト ボックス 347"/>
        <xdr:cNvSpPr txBox="1"/>
      </xdr:nvSpPr>
      <xdr:spPr>
        <a:xfrm>
          <a:off x="13131800" y="1096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前年度</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ものの、市町村合併後、地域格差の是正及び一体化を図るため大型事業を行っており、その時に発行した合併特例債の元利償還金が大きく、実質公債費比率は依然として類似団体平均よりも高くなっている。</a:t>
          </a:r>
          <a:endParaRPr lang="ja-JP" altLang="ja-JP" sz="1300">
            <a:effectLst/>
            <a:latin typeface="ＭＳ Ｐゴシック" panose="020B0600070205080204" pitchFamily="50" charset="-128"/>
            <a:ea typeface="ＭＳ Ｐゴシック" panose="020B0600070205080204" pitchFamily="50" charset="-128"/>
          </a:endParaRPr>
        </a:p>
        <a:p>
          <a:pPr fontAlgn="base"/>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しかし、平成</a:t>
          </a:r>
          <a:r>
            <a:rPr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年度をピークに地方債の償還額は減少に転じており、類似団体との比率差も少なくなってきているが、ここ数年公債費が</a:t>
          </a:r>
          <a:r>
            <a:rPr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嵩む</a:t>
          </a:r>
          <a:r>
            <a:rPr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ことが予測されるなか、緊急性や住民ニーズ等を的確に把握し、有利な地方債の活用に努めること等により、実質公債費比率の改善に努める。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132504</xdr:rowOff>
    </xdr:to>
    <xdr:cxnSp macro="">
      <xdr:nvCxnSpPr>
        <xdr:cNvPr id="382" name="直線コネクタ 381"/>
        <xdr:cNvCxnSpPr/>
      </xdr:nvCxnSpPr>
      <xdr:spPr>
        <a:xfrm flipV="1">
          <a:off x="16179800" y="708152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42</xdr:row>
      <xdr:rowOff>97790</xdr:rowOff>
    </xdr:to>
    <xdr:cxnSp macro="">
      <xdr:nvCxnSpPr>
        <xdr:cNvPr id="385" name="直線コネクタ 384"/>
        <xdr:cNvCxnSpPr/>
      </xdr:nvCxnSpPr>
      <xdr:spPr>
        <a:xfrm flipV="1">
          <a:off x="15290800" y="71619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43</xdr:row>
      <xdr:rowOff>63077</xdr:rowOff>
    </xdr:to>
    <xdr:cxnSp macro="">
      <xdr:nvCxnSpPr>
        <xdr:cNvPr id="388" name="直線コネクタ 387"/>
        <xdr:cNvCxnSpPr/>
      </xdr:nvCxnSpPr>
      <xdr:spPr>
        <a:xfrm flipV="1">
          <a:off x="14401800" y="729869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63077</xdr:rowOff>
    </xdr:from>
    <xdr:to>
      <xdr:col>68</xdr:col>
      <xdr:colOff>152400</xdr:colOff>
      <xdr:row>43</xdr:row>
      <xdr:rowOff>167640</xdr:rowOff>
    </xdr:to>
    <xdr:cxnSp macro="">
      <xdr:nvCxnSpPr>
        <xdr:cNvPr id="391" name="直線コネクタ 390"/>
        <xdr:cNvCxnSpPr/>
      </xdr:nvCxnSpPr>
      <xdr:spPr>
        <a:xfrm flipV="1">
          <a:off x="13512800" y="74354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1" name="楕円 400"/>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2"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3" name="楕円 402"/>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4" name="テキスト ボックス 403"/>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5" name="楕円 404"/>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6" name="テキスト ボックス 405"/>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12277</xdr:rowOff>
    </xdr:from>
    <xdr:to>
      <xdr:col>68</xdr:col>
      <xdr:colOff>203200</xdr:colOff>
      <xdr:row>43</xdr:row>
      <xdr:rowOff>113877</xdr:rowOff>
    </xdr:to>
    <xdr:sp macro="" textlink="">
      <xdr:nvSpPr>
        <xdr:cNvPr id="407" name="楕円 406"/>
        <xdr:cNvSpPr/>
      </xdr:nvSpPr>
      <xdr:spPr>
        <a:xfrm>
          <a:off x="14351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98654</xdr:rowOff>
    </xdr:from>
    <xdr:ext cx="762000" cy="259045"/>
    <xdr:sp macro="" textlink="">
      <xdr:nvSpPr>
        <xdr:cNvPr id="408" name="テキスト ボックス 407"/>
        <xdr:cNvSpPr txBox="1"/>
      </xdr:nvSpPr>
      <xdr:spPr>
        <a:xfrm>
          <a:off x="14020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116840</xdr:rowOff>
    </xdr:from>
    <xdr:to>
      <xdr:col>64</xdr:col>
      <xdr:colOff>152400</xdr:colOff>
      <xdr:row>44</xdr:row>
      <xdr:rowOff>46990</xdr:rowOff>
    </xdr:to>
    <xdr:sp macro="" textlink="">
      <xdr:nvSpPr>
        <xdr:cNvPr id="409" name="楕円 408"/>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31767</xdr:rowOff>
    </xdr:from>
    <xdr:ext cx="762000" cy="259045"/>
    <xdr:sp macro="" textlink="">
      <xdr:nvSpPr>
        <xdr:cNvPr id="410" name="テキスト ボックス 409"/>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地方債の元利償還額について、借入額より多かったため、地方債現在高は順調に減少し、将来負担比率は類似団体平均を下回り、前年度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ポイント減少した。今後も地方債現在高は減少していく予定であるが、東海環状自動車道関連の道路改良事業や緊急自然災害防止対策事業による河川改良等で市債の発行が増加する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見込み</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であることから、後世への負担を少しでも軽減できるよう、今後も事業実施の適正化を図り、財政の健全化に努める。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xdr:rowOff>
    </xdr:from>
    <xdr:to>
      <xdr:col>81</xdr:col>
      <xdr:colOff>44450</xdr:colOff>
      <xdr:row>15</xdr:row>
      <xdr:rowOff>47456</xdr:rowOff>
    </xdr:to>
    <xdr:cxnSp macro="">
      <xdr:nvCxnSpPr>
        <xdr:cNvPr id="444" name="直線コネクタ 443"/>
        <xdr:cNvCxnSpPr/>
      </xdr:nvCxnSpPr>
      <xdr:spPr>
        <a:xfrm flipV="1">
          <a:off x="16179800" y="2576576"/>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119947</xdr:rowOff>
    </xdr:from>
    <xdr:ext cx="762000" cy="259045"/>
    <xdr:sp macro="" textlink="">
      <xdr:nvSpPr>
        <xdr:cNvPr id="445" name="将来負担の状況平均値テキスト"/>
        <xdr:cNvSpPr txBox="1"/>
      </xdr:nvSpPr>
      <xdr:spPr>
        <a:xfrm>
          <a:off x="17106900" y="2691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47456</xdr:rowOff>
    </xdr:from>
    <xdr:to>
      <xdr:col>77</xdr:col>
      <xdr:colOff>44450</xdr:colOff>
      <xdr:row>15</xdr:row>
      <xdr:rowOff>62738</xdr:rowOff>
    </xdr:to>
    <xdr:cxnSp macro="">
      <xdr:nvCxnSpPr>
        <xdr:cNvPr id="447" name="直線コネクタ 446"/>
        <xdr:cNvCxnSpPr/>
      </xdr:nvCxnSpPr>
      <xdr:spPr>
        <a:xfrm flipV="1">
          <a:off x="15290800" y="2619206"/>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86927</xdr:rowOff>
    </xdr:from>
    <xdr:ext cx="736600" cy="259045"/>
    <xdr:sp macro="" textlink="">
      <xdr:nvSpPr>
        <xdr:cNvPr id="449" name="テキスト ボックス 448"/>
        <xdr:cNvSpPr txBox="1"/>
      </xdr:nvSpPr>
      <xdr:spPr>
        <a:xfrm>
          <a:off x="15798800" y="283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57108</xdr:rowOff>
    </xdr:from>
    <xdr:to>
      <xdr:col>72</xdr:col>
      <xdr:colOff>203200</xdr:colOff>
      <xdr:row>15</xdr:row>
      <xdr:rowOff>62738</xdr:rowOff>
    </xdr:to>
    <xdr:cxnSp macro="">
      <xdr:nvCxnSpPr>
        <xdr:cNvPr id="450" name="直線コネクタ 449"/>
        <xdr:cNvCxnSpPr/>
      </xdr:nvCxnSpPr>
      <xdr:spPr>
        <a:xfrm>
          <a:off x="14401800" y="2628858"/>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108644</xdr:rowOff>
    </xdr:from>
    <xdr:ext cx="762000" cy="259045"/>
    <xdr:sp macro="" textlink="">
      <xdr:nvSpPr>
        <xdr:cNvPr id="452" name="テキスト ボックス 451"/>
        <xdr:cNvSpPr txBox="1"/>
      </xdr:nvSpPr>
      <xdr:spPr>
        <a:xfrm>
          <a:off x="14909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57108</xdr:rowOff>
    </xdr:from>
    <xdr:to>
      <xdr:col>68</xdr:col>
      <xdr:colOff>152400</xdr:colOff>
      <xdr:row>15</xdr:row>
      <xdr:rowOff>104563</xdr:rowOff>
    </xdr:to>
    <xdr:cxnSp macro="">
      <xdr:nvCxnSpPr>
        <xdr:cNvPr id="453" name="直線コネクタ 452"/>
        <xdr:cNvCxnSpPr/>
      </xdr:nvCxnSpPr>
      <xdr:spPr>
        <a:xfrm flipV="1">
          <a:off x="13512800" y="2628858"/>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83710</xdr:rowOff>
    </xdr:from>
    <xdr:ext cx="762000" cy="259045"/>
    <xdr:sp macro="" textlink="">
      <xdr:nvSpPr>
        <xdr:cNvPr id="455" name="テキスト ボックス 454"/>
        <xdr:cNvSpPr txBox="1"/>
      </xdr:nvSpPr>
      <xdr:spPr>
        <a:xfrm>
          <a:off x="14020800" y="282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119905</xdr:rowOff>
    </xdr:from>
    <xdr:ext cx="762000" cy="259045"/>
    <xdr:sp macro="" textlink="">
      <xdr:nvSpPr>
        <xdr:cNvPr id="457" name="テキスト ボックス 456"/>
        <xdr:cNvSpPr txBox="1"/>
      </xdr:nvSpPr>
      <xdr:spPr>
        <a:xfrm>
          <a:off x="13131800" y="2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125476</xdr:rowOff>
    </xdr:from>
    <xdr:to>
      <xdr:col>81</xdr:col>
      <xdr:colOff>95250</xdr:colOff>
      <xdr:row>15</xdr:row>
      <xdr:rowOff>55626</xdr:rowOff>
    </xdr:to>
    <xdr:sp macro="" textlink="">
      <xdr:nvSpPr>
        <xdr:cNvPr id="463" name="楕円 462"/>
        <xdr:cNvSpPr/>
      </xdr:nvSpPr>
      <xdr:spPr>
        <a:xfrm>
          <a:off x="169672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142003</xdr:rowOff>
    </xdr:from>
    <xdr:ext cx="762000" cy="259045"/>
    <xdr:sp macro="" textlink="">
      <xdr:nvSpPr>
        <xdr:cNvPr id="464" name="将来負担の状況該当値テキスト"/>
        <xdr:cNvSpPr txBox="1"/>
      </xdr:nvSpPr>
      <xdr:spPr>
        <a:xfrm>
          <a:off x="17106900" y="237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168106</xdr:rowOff>
    </xdr:from>
    <xdr:to>
      <xdr:col>77</xdr:col>
      <xdr:colOff>95250</xdr:colOff>
      <xdr:row>15</xdr:row>
      <xdr:rowOff>98256</xdr:rowOff>
    </xdr:to>
    <xdr:sp macro="" textlink="">
      <xdr:nvSpPr>
        <xdr:cNvPr id="465" name="楕円 464"/>
        <xdr:cNvSpPr/>
      </xdr:nvSpPr>
      <xdr:spPr>
        <a:xfrm>
          <a:off x="16129000" y="2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108433</xdr:rowOff>
    </xdr:from>
    <xdr:ext cx="736600" cy="259045"/>
    <xdr:sp macro="" textlink="">
      <xdr:nvSpPr>
        <xdr:cNvPr id="466" name="テキスト ボックス 465"/>
        <xdr:cNvSpPr txBox="1"/>
      </xdr:nvSpPr>
      <xdr:spPr>
        <a:xfrm>
          <a:off x="15798800" y="2337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11938</xdr:rowOff>
    </xdr:from>
    <xdr:to>
      <xdr:col>73</xdr:col>
      <xdr:colOff>44450</xdr:colOff>
      <xdr:row>15</xdr:row>
      <xdr:rowOff>113538</xdr:rowOff>
    </xdr:to>
    <xdr:sp macro="" textlink="">
      <xdr:nvSpPr>
        <xdr:cNvPr id="467" name="楕円 466"/>
        <xdr:cNvSpPr/>
      </xdr:nvSpPr>
      <xdr:spPr>
        <a:xfrm>
          <a:off x="15240000" y="25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68" name="テキスト ボックス 467"/>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6308</xdr:rowOff>
    </xdr:from>
    <xdr:to>
      <xdr:col>68</xdr:col>
      <xdr:colOff>203200</xdr:colOff>
      <xdr:row>15</xdr:row>
      <xdr:rowOff>107908</xdr:rowOff>
    </xdr:to>
    <xdr:sp macro="" textlink="">
      <xdr:nvSpPr>
        <xdr:cNvPr id="469" name="楕円 468"/>
        <xdr:cNvSpPr/>
      </xdr:nvSpPr>
      <xdr:spPr>
        <a:xfrm>
          <a:off x="14351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118085</xdr:rowOff>
    </xdr:from>
    <xdr:ext cx="762000" cy="259045"/>
    <xdr:sp macro="" textlink="">
      <xdr:nvSpPr>
        <xdr:cNvPr id="470" name="テキスト ボックス 469"/>
        <xdr:cNvSpPr txBox="1"/>
      </xdr:nvSpPr>
      <xdr:spPr>
        <a:xfrm>
          <a:off x="14020800" y="234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53763</xdr:rowOff>
    </xdr:from>
    <xdr:to>
      <xdr:col>64</xdr:col>
      <xdr:colOff>152400</xdr:colOff>
      <xdr:row>15</xdr:row>
      <xdr:rowOff>155363</xdr:rowOff>
    </xdr:to>
    <xdr:sp macro="" textlink="">
      <xdr:nvSpPr>
        <xdr:cNvPr id="471" name="楕円 470"/>
        <xdr:cNvSpPr/>
      </xdr:nvSpPr>
      <xdr:spPr>
        <a:xfrm>
          <a:off x="13462000" y="262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165540</xdr:rowOff>
    </xdr:from>
    <xdr:ext cx="762000" cy="259045"/>
    <xdr:sp macro="" textlink="">
      <xdr:nvSpPr>
        <xdr:cNvPr id="472" name="テキスト ボックス 471"/>
        <xdr:cNvSpPr txBox="1"/>
      </xdr:nvSpPr>
      <xdr:spPr>
        <a:xfrm>
          <a:off x="13131800" y="239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26,971
26,268
221.98
13,232,189
12,972,728
222,179
8,555,090
12,847,845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令和元年度は消防広域化に伴う消防職員の岐阜市移管により、前年度と比較し人件費が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。今後も定員適正化計画に基づき、職員の年齢構成バランスを保ち、豊富な知識と経験を備えた再任用等の雇用を活用しつつ、将来の山県市を支える人材を確保するため、適正な職員配置と定員管理を図る。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38</xdr:row>
      <xdr:rowOff>12700</xdr:rowOff>
    </xdr:to>
    <xdr:cxnSp macro="">
      <xdr:nvCxnSpPr>
        <xdr:cNvPr id="66" name="直線コネクタ 65"/>
        <xdr:cNvCxnSpPr/>
      </xdr:nvCxnSpPr>
      <xdr:spPr>
        <a:xfrm flipV="1">
          <a:off x="3987800" y="6169660"/>
          <a:ext cx="8382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12700</xdr:rowOff>
    </xdr:to>
    <xdr:cxnSp macro="">
      <xdr:nvCxnSpPr>
        <xdr:cNvPr id="69" name="直線コネクタ 68"/>
        <xdr:cNvCxnSpPr/>
      </xdr:nvCxnSpPr>
      <xdr:spPr>
        <a:xfrm>
          <a:off x="3098800" y="6527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38</xdr:row>
      <xdr:rowOff>12700</xdr:rowOff>
    </xdr:to>
    <xdr:cxnSp macro="">
      <xdr:nvCxnSpPr>
        <xdr:cNvPr id="72" name="直線コネクタ 71"/>
        <xdr:cNvCxnSpPr/>
      </xdr:nvCxnSpPr>
      <xdr:spPr>
        <a:xfrm>
          <a:off x="2209800" y="6474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130810</xdr:rowOff>
    </xdr:to>
    <xdr:cxnSp macro="">
      <xdr:nvCxnSpPr>
        <xdr:cNvPr id="75" name="直線コネクタ 74"/>
        <xdr:cNvCxnSpPr/>
      </xdr:nvCxnSpPr>
      <xdr:spPr>
        <a:xfrm>
          <a:off x="1320800" y="6398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民間委託の推進や指定管理者制度の導入による委託料の増加を主要因とし、物件費は年々増加傾向にあるものの、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継続実施している事業を長期契約にする等、見直しによるコスト削減効果が顕在化し、物件費に係る経常収支比率は類似団体平均を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わずかであるが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下回った。引き続き事務事業の見直しによるコスト削減、公共施設の適正管理を推進し、経常収支比率の削減に努める。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16</xdr:row>
      <xdr:rowOff>99786</xdr:rowOff>
    </xdr:to>
    <xdr:cxnSp macro="">
      <xdr:nvCxnSpPr>
        <xdr:cNvPr id="129" name="直線コネクタ 128"/>
        <xdr:cNvCxnSpPr/>
      </xdr:nvCxnSpPr>
      <xdr:spPr>
        <a:xfrm>
          <a:off x="15671800" y="2799443"/>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162379</xdr:rowOff>
    </xdr:from>
    <xdr:to>
      <xdr:col>78</xdr:col>
      <xdr:colOff>69850</xdr:colOff>
      <xdr:row>16</xdr:row>
      <xdr:rowOff>56243</xdr:rowOff>
    </xdr:to>
    <xdr:cxnSp macro="">
      <xdr:nvCxnSpPr>
        <xdr:cNvPr id="132" name="直線コネクタ 131"/>
        <xdr:cNvCxnSpPr/>
      </xdr:nvCxnSpPr>
      <xdr:spPr>
        <a:xfrm>
          <a:off x="14782800" y="27341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15</xdr:row>
      <xdr:rowOff>162379</xdr:rowOff>
    </xdr:to>
    <xdr:cxnSp macro="">
      <xdr:nvCxnSpPr>
        <xdr:cNvPr id="135" name="直線コネクタ 134"/>
        <xdr:cNvCxnSpPr/>
      </xdr:nvCxnSpPr>
      <xdr:spPr>
        <a:xfrm>
          <a:off x="13893800" y="2657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151493</xdr:rowOff>
    </xdr:to>
    <xdr:cxnSp macro="">
      <xdr:nvCxnSpPr>
        <xdr:cNvPr id="138" name="直線コネクタ 137"/>
        <xdr:cNvCxnSpPr/>
      </xdr:nvCxnSpPr>
      <xdr:spPr>
        <a:xfrm flipV="1">
          <a:off x="13004800" y="2657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48" name="楕円 147"/>
        <xdr:cNvSpPr/>
      </xdr:nvSpPr>
      <xdr:spPr>
        <a:xfrm>
          <a:off x="164592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65513</xdr:rowOff>
    </xdr:from>
    <xdr:ext cx="762000" cy="259045"/>
    <xdr:sp macro="" textlink="">
      <xdr:nvSpPr>
        <xdr:cNvPr id="149" name="物件費該当値テキスト"/>
        <xdr:cNvSpPr txBox="1"/>
      </xdr:nvSpPr>
      <xdr:spPr>
        <a:xfrm>
          <a:off x="165989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5443</xdr:rowOff>
    </xdr:from>
    <xdr:to>
      <xdr:col>78</xdr:col>
      <xdr:colOff>120650</xdr:colOff>
      <xdr:row>16</xdr:row>
      <xdr:rowOff>107043</xdr:rowOff>
    </xdr:to>
    <xdr:sp macro="" textlink="">
      <xdr:nvSpPr>
        <xdr:cNvPr id="150" name="楕円 149"/>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117220</xdr:rowOff>
    </xdr:from>
    <xdr:ext cx="736600" cy="259045"/>
    <xdr:sp macro="" textlink="">
      <xdr:nvSpPr>
        <xdr:cNvPr id="151" name="テキスト ボックス 15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111579</xdr:rowOff>
    </xdr:from>
    <xdr:to>
      <xdr:col>74</xdr:col>
      <xdr:colOff>31750</xdr:colOff>
      <xdr:row>16</xdr:row>
      <xdr:rowOff>41729</xdr:rowOff>
    </xdr:to>
    <xdr:sp macro="" textlink="">
      <xdr:nvSpPr>
        <xdr:cNvPr id="152" name="楕円 151"/>
        <xdr:cNvSpPr/>
      </xdr:nvSpPr>
      <xdr:spPr>
        <a:xfrm>
          <a:off x="14732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53" name="テキスト ボックス 152"/>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4" name="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5" name="テキスト ボックス 154"/>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15620</xdr:rowOff>
    </xdr:from>
    <xdr:ext cx="762000" cy="259045"/>
    <xdr:sp macro="" textlink="">
      <xdr:nvSpPr>
        <xdr:cNvPr id="157" name="テキスト ボックス 156"/>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下回っているものの、近年、生活保護費や障害者自立支援関係経費等は増加傾向にあり、今後も扶助費は増加していくものと見込まれることから、資格審査等の適正化とともに、これに対応する必要な財源を確保していくため、財政規模の縮小を図り、持続可能な財政構造への転換に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151493</xdr:rowOff>
    </xdr:to>
    <xdr:cxnSp macro="">
      <xdr:nvCxnSpPr>
        <xdr:cNvPr id="192" name="直線コネクタ 191"/>
        <xdr:cNvCxnSpPr/>
      </xdr:nvCxnSpPr>
      <xdr:spPr>
        <a:xfrm flipV="1">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20865</xdr:rowOff>
    </xdr:from>
    <xdr:to>
      <xdr:col>19</xdr:col>
      <xdr:colOff>187325</xdr:colOff>
      <xdr:row>53</xdr:row>
      <xdr:rowOff>151493</xdr:rowOff>
    </xdr:to>
    <xdr:cxnSp macro="">
      <xdr:nvCxnSpPr>
        <xdr:cNvPr id="195" name="直線コネクタ 194"/>
        <xdr:cNvCxnSpPr/>
      </xdr:nvCxnSpPr>
      <xdr:spPr>
        <a:xfrm>
          <a:off x="3098800" y="91077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127000</xdr:rowOff>
    </xdr:from>
    <xdr:to>
      <xdr:col>15</xdr:col>
      <xdr:colOff>98425</xdr:colOff>
      <xdr:row>53</xdr:row>
      <xdr:rowOff>20865</xdr:rowOff>
    </xdr:to>
    <xdr:cxnSp macro="">
      <xdr:nvCxnSpPr>
        <xdr:cNvPr id="198" name="直線コネクタ 197"/>
        <xdr:cNvCxnSpPr/>
      </xdr:nvCxnSpPr>
      <xdr:spPr>
        <a:xfrm>
          <a:off x="2209800" y="9042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127000</xdr:rowOff>
    </xdr:from>
    <xdr:to>
      <xdr:col>11</xdr:col>
      <xdr:colOff>9525</xdr:colOff>
      <xdr:row>53</xdr:row>
      <xdr:rowOff>20865</xdr:rowOff>
    </xdr:to>
    <xdr:cxnSp macro="">
      <xdr:nvCxnSpPr>
        <xdr:cNvPr id="201" name="直線コネクタ 200"/>
        <xdr:cNvCxnSpPr/>
      </xdr:nvCxnSpPr>
      <xdr:spPr>
        <a:xfrm flipV="1">
          <a:off x="1320800" y="9042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203" name="テキスト ボックス 202"/>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11" name="楕円 210"/>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12"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13" name="楕円 212"/>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4" name="テキスト ボックス 213"/>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141515</xdr:rowOff>
    </xdr:from>
    <xdr:to>
      <xdr:col>15</xdr:col>
      <xdr:colOff>149225</xdr:colOff>
      <xdr:row>53</xdr:row>
      <xdr:rowOff>71665</xdr:rowOff>
    </xdr:to>
    <xdr:sp macro="" textlink="">
      <xdr:nvSpPr>
        <xdr:cNvPr id="215" name="楕円 214"/>
        <xdr:cNvSpPr/>
      </xdr:nvSpPr>
      <xdr:spPr>
        <a:xfrm>
          <a:off x="3048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81842</xdr:rowOff>
    </xdr:from>
    <xdr:ext cx="762000" cy="259045"/>
    <xdr:sp macro="" textlink="">
      <xdr:nvSpPr>
        <xdr:cNvPr id="216" name="テキスト ボックス 215"/>
        <xdr:cNvSpPr txBox="1"/>
      </xdr:nvSpPr>
      <xdr:spPr>
        <a:xfrm>
          <a:off x="2717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76200</xdr:rowOff>
    </xdr:from>
    <xdr:to>
      <xdr:col>11</xdr:col>
      <xdr:colOff>60325</xdr:colOff>
      <xdr:row>53</xdr:row>
      <xdr:rowOff>6350</xdr:rowOff>
    </xdr:to>
    <xdr:sp macro="" textlink="">
      <xdr:nvSpPr>
        <xdr:cNvPr id="217" name="楕円 216"/>
        <xdr:cNvSpPr/>
      </xdr:nvSpPr>
      <xdr:spPr>
        <a:xfrm>
          <a:off x="2159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16527</xdr:rowOff>
    </xdr:from>
    <xdr:ext cx="762000" cy="259045"/>
    <xdr:sp macro="" textlink="">
      <xdr:nvSpPr>
        <xdr:cNvPr id="218" name="テキスト ボックス 217"/>
        <xdr:cNvSpPr txBox="1"/>
      </xdr:nvSpPr>
      <xdr:spPr>
        <a:xfrm>
          <a:off x="1828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141515</xdr:rowOff>
    </xdr:from>
    <xdr:to>
      <xdr:col>6</xdr:col>
      <xdr:colOff>171450</xdr:colOff>
      <xdr:row>53</xdr:row>
      <xdr:rowOff>71665</xdr:rowOff>
    </xdr:to>
    <xdr:sp macro="" textlink="">
      <xdr:nvSpPr>
        <xdr:cNvPr id="219" name="楕円 218"/>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81842</xdr:rowOff>
    </xdr:from>
    <xdr:ext cx="762000" cy="259045"/>
    <xdr:sp macro="" textlink="">
      <xdr:nvSpPr>
        <xdr:cNvPr id="220" name="テキスト ボックス 219"/>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その他については、各特別会計への繰出金の決算額の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等を要因とし、前年度より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社会保障関係経費や公共下水事業特別会計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の元利償還の増加等により、各特別会計への繰出金の増加が見込まれることから、各特別会計の適正な経営健全化を進め、普通会計の負担を抑制していく。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97609</xdr:rowOff>
    </xdr:from>
    <xdr:to>
      <xdr:col>82</xdr:col>
      <xdr:colOff>107950</xdr:colOff>
      <xdr:row>56</xdr:row>
      <xdr:rowOff>123734</xdr:rowOff>
    </xdr:to>
    <xdr:cxnSp macro="">
      <xdr:nvCxnSpPr>
        <xdr:cNvPr id="255" name="直線コネクタ 254"/>
        <xdr:cNvCxnSpPr/>
      </xdr:nvCxnSpPr>
      <xdr:spPr>
        <a:xfrm>
          <a:off x="15671800" y="969880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97609</xdr:rowOff>
    </xdr:from>
    <xdr:to>
      <xdr:col>78</xdr:col>
      <xdr:colOff>69850</xdr:colOff>
      <xdr:row>56</xdr:row>
      <xdr:rowOff>123734</xdr:rowOff>
    </xdr:to>
    <xdr:cxnSp macro="">
      <xdr:nvCxnSpPr>
        <xdr:cNvPr id="258" name="直線コネクタ 257"/>
        <xdr:cNvCxnSpPr/>
      </xdr:nvCxnSpPr>
      <xdr:spPr>
        <a:xfrm flipV="1">
          <a:off x="14782800" y="96988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123734</xdr:rowOff>
    </xdr:to>
    <xdr:cxnSp macro="">
      <xdr:nvCxnSpPr>
        <xdr:cNvPr id="261" name="直線コネクタ 260"/>
        <xdr:cNvCxnSpPr/>
      </xdr:nvCxnSpPr>
      <xdr:spPr>
        <a:xfrm>
          <a:off x="13893800" y="96792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56</xdr:row>
      <xdr:rowOff>84546</xdr:rowOff>
    </xdr:to>
    <xdr:cxnSp macro="">
      <xdr:nvCxnSpPr>
        <xdr:cNvPr id="264" name="直線コネクタ 263"/>
        <xdr:cNvCxnSpPr/>
      </xdr:nvCxnSpPr>
      <xdr:spPr>
        <a:xfrm flipV="1">
          <a:off x="13004800" y="96792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8" name="テキスト ボックス 267"/>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72934</xdr:rowOff>
    </xdr:from>
    <xdr:to>
      <xdr:col>82</xdr:col>
      <xdr:colOff>158750</xdr:colOff>
      <xdr:row>57</xdr:row>
      <xdr:rowOff>3084</xdr:rowOff>
    </xdr:to>
    <xdr:sp macro="" textlink="">
      <xdr:nvSpPr>
        <xdr:cNvPr id="274" name="楕円 273"/>
        <xdr:cNvSpPr/>
      </xdr:nvSpPr>
      <xdr:spPr>
        <a:xfrm>
          <a:off x="164592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45011</xdr:rowOff>
    </xdr:from>
    <xdr:ext cx="762000" cy="259045"/>
    <xdr:sp macro="" textlink="">
      <xdr:nvSpPr>
        <xdr:cNvPr id="275" name="その他該当値テキスト"/>
        <xdr:cNvSpPr txBox="1"/>
      </xdr:nvSpPr>
      <xdr:spPr>
        <a:xfrm>
          <a:off x="16598900" y="964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46809</xdr:rowOff>
    </xdr:from>
    <xdr:to>
      <xdr:col>78</xdr:col>
      <xdr:colOff>120650</xdr:colOff>
      <xdr:row>56</xdr:row>
      <xdr:rowOff>148409</xdr:rowOff>
    </xdr:to>
    <xdr:sp macro="" textlink="">
      <xdr:nvSpPr>
        <xdr:cNvPr id="276" name="楕円 275"/>
        <xdr:cNvSpPr/>
      </xdr:nvSpPr>
      <xdr:spPr>
        <a:xfrm>
          <a:off x="15621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77" name="テキスト ボックス 27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8" name="楕円 277"/>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9" name="テキスト ボックス 278"/>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80" name="楕円 279"/>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81" name="テキスト ボックス 280"/>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33746</xdr:rowOff>
    </xdr:from>
    <xdr:to>
      <xdr:col>65</xdr:col>
      <xdr:colOff>53975</xdr:colOff>
      <xdr:row>56</xdr:row>
      <xdr:rowOff>135346</xdr:rowOff>
    </xdr:to>
    <xdr:sp macro="" textlink="">
      <xdr:nvSpPr>
        <xdr:cNvPr id="282" name="楕円 281"/>
        <xdr:cNvSpPr/>
      </xdr:nvSpPr>
      <xdr:spPr>
        <a:xfrm>
          <a:off x="12954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145523</xdr:rowOff>
    </xdr:from>
    <xdr:ext cx="762000" cy="259045"/>
    <xdr:sp macro="" textlink="">
      <xdr:nvSpPr>
        <xdr:cNvPr id="283" name="テキスト ボックス 282"/>
        <xdr:cNvSpPr txBox="1"/>
      </xdr:nvSpPr>
      <xdr:spPr>
        <a:xfrm>
          <a:off x="12623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年度は消防広域化に伴う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消防職員人件費負担金の特定財源があったが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職員の移管に伴い負担金の歳入が皆減となったこと等により、前年度と比較し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類似団体と比べ低い水準で推移している。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今後も各種団体への補助金、一部事務組合への負担金について、補助基準を明確化し、実情把握を行い市単独補助金の適正化を推進し、さらなる経費縮減に努める。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36</xdr:row>
      <xdr:rowOff>30988</xdr:rowOff>
    </xdr:to>
    <xdr:cxnSp macro="">
      <xdr:nvCxnSpPr>
        <xdr:cNvPr id="313" name="直線コネクタ 312"/>
        <xdr:cNvCxnSpPr/>
      </xdr:nvCxnSpPr>
      <xdr:spPr>
        <a:xfrm>
          <a:off x="15671800" y="5992876"/>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122428</xdr:rowOff>
    </xdr:from>
    <xdr:to>
      <xdr:col>78</xdr:col>
      <xdr:colOff>69850</xdr:colOff>
      <xdr:row>34</xdr:row>
      <xdr:rowOff>163576</xdr:rowOff>
    </xdr:to>
    <xdr:cxnSp macro="">
      <xdr:nvCxnSpPr>
        <xdr:cNvPr id="316" name="直線コネクタ 315"/>
        <xdr:cNvCxnSpPr/>
      </xdr:nvCxnSpPr>
      <xdr:spPr>
        <a:xfrm>
          <a:off x="14782800" y="59517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34</xdr:row>
      <xdr:rowOff>122428</xdr:rowOff>
    </xdr:to>
    <xdr:cxnSp macro="">
      <xdr:nvCxnSpPr>
        <xdr:cNvPr id="319" name="直線コネクタ 318"/>
        <xdr:cNvCxnSpPr/>
      </xdr:nvCxnSpPr>
      <xdr:spPr>
        <a:xfrm>
          <a:off x="13893800" y="59471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99568</xdr:rowOff>
    </xdr:from>
    <xdr:to>
      <xdr:col>69</xdr:col>
      <xdr:colOff>92075</xdr:colOff>
      <xdr:row>34</xdr:row>
      <xdr:rowOff>117856</xdr:rowOff>
    </xdr:to>
    <xdr:cxnSp macro="">
      <xdr:nvCxnSpPr>
        <xdr:cNvPr id="322" name="直線コネクタ 321"/>
        <xdr:cNvCxnSpPr/>
      </xdr:nvCxnSpPr>
      <xdr:spPr>
        <a:xfrm>
          <a:off x="13004800" y="59288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32" name="楕円 331"/>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3"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34" name="楕円 333"/>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35" name="テキスト ボックス 334"/>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71628</xdr:rowOff>
    </xdr:from>
    <xdr:to>
      <xdr:col>74</xdr:col>
      <xdr:colOff>31750</xdr:colOff>
      <xdr:row>35</xdr:row>
      <xdr:rowOff>1778</xdr:rowOff>
    </xdr:to>
    <xdr:sp macro="" textlink="">
      <xdr:nvSpPr>
        <xdr:cNvPr id="336" name="楕円 335"/>
        <xdr:cNvSpPr/>
      </xdr:nvSpPr>
      <xdr:spPr>
        <a:xfrm>
          <a:off x="14732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11955</xdr:rowOff>
    </xdr:from>
    <xdr:ext cx="762000" cy="259045"/>
    <xdr:sp macro="" textlink="">
      <xdr:nvSpPr>
        <xdr:cNvPr id="337" name="テキスト ボックス 336"/>
        <xdr:cNvSpPr txBox="1"/>
      </xdr:nvSpPr>
      <xdr:spPr>
        <a:xfrm>
          <a:off x="14401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67056</xdr:rowOff>
    </xdr:from>
    <xdr:to>
      <xdr:col>69</xdr:col>
      <xdr:colOff>142875</xdr:colOff>
      <xdr:row>34</xdr:row>
      <xdr:rowOff>168656</xdr:rowOff>
    </xdr:to>
    <xdr:sp macro="" textlink="">
      <xdr:nvSpPr>
        <xdr:cNvPr id="338" name="楕円 337"/>
        <xdr:cNvSpPr/>
      </xdr:nvSpPr>
      <xdr:spPr>
        <a:xfrm>
          <a:off x="13843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7383</xdr:rowOff>
    </xdr:from>
    <xdr:ext cx="762000" cy="259045"/>
    <xdr:sp macro="" textlink="">
      <xdr:nvSpPr>
        <xdr:cNvPr id="339" name="テキスト ボックス 338"/>
        <xdr:cNvSpPr txBox="1"/>
      </xdr:nvSpPr>
      <xdr:spPr>
        <a:xfrm>
          <a:off x="13512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40" name="楕円 339"/>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41" name="テキスト ボックス 340"/>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公債費においては、合併に伴い発行した合併特例債の償還額の割合が高くなっているが、学校関係等大型事業の償還が終了し、平成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年度をピークに償還額は減少に転じている。しかしながら、依然として類似団体より高く、ここ数年は、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東海環状自動車道関連の道路改良事業等にかかる市債の発行が増加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、投資的経費の平準化により地方債の発行を極力抑え、後年への負担を軽減できるよう努める。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6" name="直線コネクタ 355"/>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7" name="テキスト ボックス 356"/>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0" name="直線コネクタ 359"/>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1" name="テキスト ボックス 360"/>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79</xdr:row>
      <xdr:rowOff>98425</xdr:rowOff>
    </xdr:to>
    <xdr:cxnSp macro="">
      <xdr:nvCxnSpPr>
        <xdr:cNvPr id="365" name="直線コネクタ 364"/>
        <xdr:cNvCxnSpPr/>
      </xdr:nvCxnSpPr>
      <xdr:spPr>
        <a:xfrm flipV="1">
          <a:off x="4826000" y="12562840"/>
          <a:ext cx="0" cy="1080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70502</xdr:rowOff>
    </xdr:from>
    <xdr:ext cx="762000" cy="259045"/>
    <xdr:sp macro="" textlink="">
      <xdr:nvSpPr>
        <xdr:cNvPr id="366" name="公債費最小値テキスト"/>
        <xdr:cNvSpPr txBox="1"/>
      </xdr:nvSpPr>
      <xdr:spPr>
        <a:xfrm>
          <a:off x="4914900" y="1361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98425</xdr:rowOff>
    </xdr:from>
    <xdr:to>
      <xdr:col>24</xdr:col>
      <xdr:colOff>114300</xdr:colOff>
      <xdr:row>79</xdr:row>
      <xdr:rowOff>98425</xdr:rowOff>
    </xdr:to>
    <xdr:cxnSp macro="">
      <xdr:nvCxnSpPr>
        <xdr:cNvPr id="367" name="直線コネクタ 366"/>
        <xdr:cNvCxnSpPr/>
      </xdr:nvCxnSpPr>
      <xdr:spPr>
        <a:xfrm>
          <a:off x="4737100" y="13642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8"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9" name="直線コネクタ 368"/>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115570</xdr:rowOff>
    </xdr:to>
    <xdr:cxnSp macro="">
      <xdr:nvCxnSpPr>
        <xdr:cNvPr id="370" name="直線コネクタ 369"/>
        <xdr:cNvCxnSpPr/>
      </xdr:nvCxnSpPr>
      <xdr:spPr>
        <a:xfrm flipV="1">
          <a:off x="3987800" y="134315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47007</xdr:rowOff>
    </xdr:from>
    <xdr:ext cx="762000" cy="259045"/>
    <xdr:sp macro="" textlink="">
      <xdr:nvSpPr>
        <xdr:cNvPr id="371"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72" name="フローチャート: 判断 371"/>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115570</xdr:rowOff>
    </xdr:from>
    <xdr:to>
      <xdr:col>19</xdr:col>
      <xdr:colOff>187325</xdr:colOff>
      <xdr:row>78</xdr:row>
      <xdr:rowOff>161289</xdr:rowOff>
    </xdr:to>
    <xdr:cxnSp macro="">
      <xdr:nvCxnSpPr>
        <xdr:cNvPr id="373" name="直線コネクタ 372"/>
        <xdr:cNvCxnSpPr/>
      </xdr:nvCxnSpPr>
      <xdr:spPr>
        <a:xfrm flipV="1">
          <a:off x="3098800" y="13488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19050</xdr:rowOff>
    </xdr:from>
    <xdr:to>
      <xdr:col>20</xdr:col>
      <xdr:colOff>38100</xdr:colOff>
      <xdr:row>76</xdr:row>
      <xdr:rowOff>120650</xdr:rowOff>
    </xdr:to>
    <xdr:sp macro="" textlink="">
      <xdr:nvSpPr>
        <xdr:cNvPr id="374" name="フローチャート: 判断 373"/>
        <xdr:cNvSpPr/>
      </xdr:nvSpPr>
      <xdr:spPr>
        <a:xfrm>
          <a:off x="3937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130827</xdr:rowOff>
    </xdr:from>
    <xdr:ext cx="736600" cy="259045"/>
    <xdr:sp macro="" textlink="">
      <xdr:nvSpPr>
        <xdr:cNvPr id="375" name="テキスト ボックス 374"/>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161289</xdr:rowOff>
    </xdr:from>
    <xdr:to>
      <xdr:col>15</xdr:col>
      <xdr:colOff>98425</xdr:colOff>
      <xdr:row>79</xdr:row>
      <xdr:rowOff>92711</xdr:rowOff>
    </xdr:to>
    <xdr:cxnSp macro="">
      <xdr:nvCxnSpPr>
        <xdr:cNvPr id="376" name="直線コネクタ 375"/>
        <xdr:cNvCxnSpPr/>
      </xdr:nvCxnSpPr>
      <xdr:spPr>
        <a:xfrm flipV="1">
          <a:off x="2209800" y="1353438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36195</xdr:rowOff>
    </xdr:from>
    <xdr:to>
      <xdr:col>15</xdr:col>
      <xdr:colOff>149225</xdr:colOff>
      <xdr:row>76</xdr:row>
      <xdr:rowOff>137795</xdr:rowOff>
    </xdr:to>
    <xdr:sp macro="" textlink="">
      <xdr:nvSpPr>
        <xdr:cNvPr id="377" name="フローチャート: 判断 376"/>
        <xdr:cNvSpPr/>
      </xdr:nvSpPr>
      <xdr:spPr>
        <a:xfrm>
          <a:off x="3048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147972</xdr:rowOff>
    </xdr:from>
    <xdr:ext cx="762000" cy="259045"/>
    <xdr:sp macro="" textlink="">
      <xdr:nvSpPr>
        <xdr:cNvPr id="378" name="テキスト ボックス 377"/>
        <xdr:cNvSpPr txBox="1"/>
      </xdr:nvSpPr>
      <xdr:spPr>
        <a:xfrm>
          <a:off x="2717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167005</xdr:rowOff>
    </xdr:to>
    <xdr:cxnSp macro="">
      <xdr:nvCxnSpPr>
        <xdr:cNvPr id="379" name="直線コネクタ 378"/>
        <xdr:cNvCxnSpPr/>
      </xdr:nvCxnSpPr>
      <xdr:spPr>
        <a:xfrm flipV="1">
          <a:off x="1320800" y="1363726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80" name="フローチャート: 判断 379"/>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1" name="テキスト ボックス 380"/>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36195</xdr:rowOff>
    </xdr:from>
    <xdr:to>
      <xdr:col>6</xdr:col>
      <xdr:colOff>171450</xdr:colOff>
      <xdr:row>76</xdr:row>
      <xdr:rowOff>137795</xdr:rowOff>
    </xdr:to>
    <xdr:sp macro="" textlink="">
      <xdr:nvSpPr>
        <xdr:cNvPr id="382" name="フローチャート: 判断 381"/>
        <xdr:cNvSpPr/>
      </xdr:nvSpPr>
      <xdr:spPr>
        <a:xfrm>
          <a:off x="1270000" y="130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147972</xdr:rowOff>
    </xdr:from>
    <xdr:ext cx="762000" cy="259045"/>
    <xdr:sp macro="" textlink="">
      <xdr:nvSpPr>
        <xdr:cNvPr id="383" name="テキスト ボックス 382"/>
        <xdr:cNvSpPr txBox="1"/>
      </xdr:nvSpPr>
      <xdr:spPr>
        <a:xfrm>
          <a:off x="939800" y="128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xdr:rowOff>
    </xdr:from>
    <xdr:to>
      <xdr:col>24</xdr:col>
      <xdr:colOff>76200</xdr:colOff>
      <xdr:row>78</xdr:row>
      <xdr:rowOff>109220</xdr:rowOff>
    </xdr:to>
    <xdr:sp macro="" textlink="">
      <xdr:nvSpPr>
        <xdr:cNvPr id="389" name="楕円 388"/>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151147</xdr:rowOff>
    </xdr:from>
    <xdr:ext cx="762000" cy="259045"/>
    <xdr:sp macro="" textlink="">
      <xdr:nvSpPr>
        <xdr:cNvPr id="390"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64770</xdr:rowOff>
    </xdr:from>
    <xdr:to>
      <xdr:col>20</xdr:col>
      <xdr:colOff>38100</xdr:colOff>
      <xdr:row>78</xdr:row>
      <xdr:rowOff>166370</xdr:rowOff>
    </xdr:to>
    <xdr:sp macro="" textlink="">
      <xdr:nvSpPr>
        <xdr:cNvPr id="391" name="楕円 390"/>
        <xdr:cNvSpPr/>
      </xdr:nvSpPr>
      <xdr:spPr>
        <a:xfrm>
          <a:off x="3937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151147</xdr:rowOff>
    </xdr:from>
    <xdr:ext cx="736600" cy="259045"/>
    <xdr:sp macro="" textlink="">
      <xdr:nvSpPr>
        <xdr:cNvPr id="392" name="テキスト ボックス 391"/>
        <xdr:cNvSpPr txBox="1"/>
      </xdr:nvSpPr>
      <xdr:spPr>
        <a:xfrm>
          <a:off x="3606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110489</xdr:rowOff>
    </xdr:from>
    <xdr:to>
      <xdr:col>15</xdr:col>
      <xdr:colOff>149225</xdr:colOff>
      <xdr:row>79</xdr:row>
      <xdr:rowOff>40639</xdr:rowOff>
    </xdr:to>
    <xdr:sp macro="" textlink="">
      <xdr:nvSpPr>
        <xdr:cNvPr id="393" name="楕円 392"/>
        <xdr:cNvSpPr/>
      </xdr:nvSpPr>
      <xdr:spPr>
        <a:xfrm>
          <a:off x="3048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25416</xdr:rowOff>
    </xdr:from>
    <xdr:ext cx="762000" cy="259045"/>
    <xdr:sp macro="" textlink="">
      <xdr:nvSpPr>
        <xdr:cNvPr id="394" name="テキスト ボックス 393"/>
        <xdr:cNvSpPr txBox="1"/>
      </xdr:nvSpPr>
      <xdr:spPr>
        <a:xfrm>
          <a:off x="2717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41911</xdr:rowOff>
    </xdr:from>
    <xdr:to>
      <xdr:col>11</xdr:col>
      <xdr:colOff>60325</xdr:colOff>
      <xdr:row>79</xdr:row>
      <xdr:rowOff>143511</xdr:rowOff>
    </xdr:to>
    <xdr:sp macro="" textlink="">
      <xdr:nvSpPr>
        <xdr:cNvPr id="395" name="楕円 394"/>
        <xdr:cNvSpPr/>
      </xdr:nvSpPr>
      <xdr:spPr>
        <a:xfrm>
          <a:off x="2159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96" name="テキスト ボックス 395"/>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116205</xdr:rowOff>
    </xdr:from>
    <xdr:to>
      <xdr:col>6</xdr:col>
      <xdr:colOff>171450</xdr:colOff>
      <xdr:row>80</xdr:row>
      <xdr:rowOff>46355</xdr:rowOff>
    </xdr:to>
    <xdr:sp macro="" textlink="">
      <xdr:nvSpPr>
        <xdr:cNvPr id="397" name="楕円 396"/>
        <xdr:cNvSpPr/>
      </xdr:nvSpPr>
      <xdr:spPr>
        <a:xfrm>
          <a:off x="1270000" y="136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31132</xdr:rowOff>
    </xdr:from>
    <xdr:ext cx="762000" cy="259045"/>
    <xdr:sp macro="" textlink="">
      <xdr:nvSpPr>
        <xdr:cNvPr id="398" name="テキスト ボックス 397"/>
        <xdr:cNvSpPr txBox="1"/>
      </xdr:nvSpPr>
      <xdr:spPr>
        <a:xfrm>
          <a:off x="939800" y="1374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公債費を除いたベースでは、類似団体、全国及び県平均を下回る水準となっているものの、前年度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要因としては、歳入構成のなかで最大の割合を占める地方交付税の逓減が続く中、一般財源の縮小は避けられず、また、歳出において、繰出金の比率が高いことに加え、扶助費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の増加が予想されることから、更なる行政効率化を推進し、一般事務経費の縮減に努め、経常収支比率の低減を図る。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24" name="直線コネクタ 423"/>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25"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26" name="直線コネクタ 425"/>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7"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8" name="直線コネクタ 427"/>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76</xdr:row>
      <xdr:rowOff>26415</xdr:rowOff>
    </xdr:to>
    <xdr:cxnSp macro="">
      <xdr:nvCxnSpPr>
        <xdr:cNvPr id="429" name="直線コネクタ 428"/>
        <xdr:cNvCxnSpPr/>
      </xdr:nvCxnSpPr>
      <xdr:spPr>
        <a:xfrm>
          <a:off x="15671800" y="130291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0"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1" name="フローチャート: 判断 430"/>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83566</xdr:rowOff>
    </xdr:from>
    <xdr:to>
      <xdr:col>78</xdr:col>
      <xdr:colOff>69850</xdr:colOff>
      <xdr:row>75</xdr:row>
      <xdr:rowOff>170435</xdr:rowOff>
    </xdr:to>
    <xdr:cxnSp macro="">
      <xdr:nvCxnSpPr>
        <xdr:cNvPr id="432" name="直線コネクタ 431"/>
        <xdr:cNvCxnSpPr/>
      </xdr:nvCxnSpPr>
      <xdr:spPr>
        <a:xfrm>
          <a:off x="14782800" y="12942316"/>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3" name="フローチャート: 判断 432"/>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34" name="テキスト ボックス 433"/>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83566</xdr:rowOff>
    </xdr:to>
    <xdr:cxnSp macro="">
      <xdr:nvCxnSpPr>
        <xdr:cNvPr id="435" name="直線コネクタ 434"/>
        <xdr:cNvCxnSpPr/>
      </xdr:nvCxnSpPr>
      <xdr:spPr>
        <a:xfrm>
          <a:off x="13893800" y="1282344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6" name="フローチャート: 判断 435"/>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7" name="テキスト ボックス 436"/>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74</xdr:row>
      <xdr:rowOff>136144</xdr:rowOff>
    </xdr:to>
    <xdr:cxnSp macro="">
      <xdr:nvCxnSpPr>
        <xdr:cNvPr id="438" name="直線コネクタ 437"/>
        <xdr:cNvCxnSpPr/>
      </xdr:nvCxnSpPr>
      <xdr:spPr>
        <a:xfrm>
          <a:off x="13004800" y="12809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9" name="フローチャート: 判断 438"/>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0" name="テキスト ボックス 439"/>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8" name="楕円 447"/>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9"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50" name="楕円 449"/>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51" name="テキスト ボックス 450"/>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32766</xdr:rowOff>
    </xdr:from>
    <xdr:to>
      <xdr:col>74</xdr:col>
      <xdr:colOff>31750</xdr:colOff>
      <xdr:row>75</xdr:row>
      <xdr:rowOff>134366</xdr:rowOff>
    </xdr:to>
    <xdr:sp macro="" textlink="">
      <xdr:nvSpPr>
        <xdr:cNvPr id="452" name="楕円 451"/>
        <xdr:cNvSpPr/>
      </xdr:nvSpPr>
      <xdr:spPr>
        <a:xfrm>
          <a:off x="14732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144543</xdr:rowOff>
    </xdr:from>
    <xdr:ext cx="762000" cy="259045"/>
    <xdr:sp macro="" textlink="">
      <xdr:nvSpPr>
        <xdr:cNvPr id="453" name="テキスト ボックス 452"/>
        <xdr:cNvSpPr txBox="1"/>
      </xdr:nvSpPr>
      <xdr:spPr>
        <a:xfrm>
          <a:off x="14401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85344</xdr:rowOff>
    </xdr:from>
    <xdr:to>
      <xdr:col>69</xdr:col>
      <xdr:colOff>142875</xdr:colOff>
      <xdr:row>75</xdr:row>
      <xdr:rowOff>15494</xdr:rowOff>
    </xdr:to>
    <xdr:sp macro="" textlink="">
      <xdr:nvSpPr>
        <xdr:cNvPr id="454" name="楕円 453"/>
        <xdr:cNvSpPr/>
      </xdr:nvSpPr>
      <xdr:spPr>
        <a:xfrm>
          <a:off x="13843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25671</xdr:rowOff>
    </xdr:from>
    <xdr:ext cx="762000" cy="259045"/>
    <xdr:sp macro="" textlink="">
      <xdr:nvSpPr>
        <xdr:cNvPr id="455" name="テキスト ボックス 454"/>
        <xdr:cNvSpPr txBox="1"/>
      </xdr:nvSpPr>
      <xdr:spPr>
        <a:xfrm>
          <a:off x="13512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71628</xdr:rowOff>
    </xdr:from>
    <xdr:to>
      <xdr:col>65</xdr:col>
      <xdr:colOff>53975</xdr:colOff>
      <xdr:row>75</xdr:row>
      <xdr:rowOff>1778</xdr:rowOff>
    </xdr:to>
    <xdr:sp macro="" textlink="">
      <xdr:nvSpPr>
        <xdr:cNvPr id="456" name="楕円 455"/>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11955</xdr:rowOff>
    </xdr:from>
    <xdr:ext cx="762000" cy="259045"/>
    <xdr:sp macro="" textlink="">
      <xdr:nvSpPr>
        <xdr:cNvPr id="457" name="テキスト ボックス 456"/>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36714</xdr:rowOff>
    </xdr:from>
    <xdr:to>
      <xdr:col>29</xdr:col>
      <xdr:colOff>127000</xdr:colOff>
      <xdr:row>16</xdr:row>
      <xdr:rowOff>60129</xdr:rowOff>
    </xdr:to>
    <xdr:cxnSp macro="">
      <xdr:nvCxnSpPr>
        <xdr:cNvPr id="52" name="直線コネクタ 51"/>
        <xdr:cNvCxnSpPr/>
      </xdr:nvCxnSpPr>
      <xdr:spPr bwMode="auto">
        <a:xfrm>
          <a:off x="5003800" y="2656089"/>
          <a:ext cx="647700" cy="194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36714</xdr:rowOff>
    </xdr:from>
    <xdr:to>
      <xdr:col>26</xdr:col>
      <xdr:colOff>50800</xdr:colOff>
      <xdr:row>15</xdr:row>
      <xdr:rowOff>68408</xdr:rowOff>
    </xdr:to>
    <xdr:cxnSp macro="">
      <xdr:nvCxnSpPr>
        <xdr:cNvPr id="55" name="直線コネクタ 54"/>
        <xdr:cNvCxnSpPr/>
      </xdr:nvCxnSpPr>
      <xdr:spPr bwMode="auto">
        <a:xfrm flipV="1">
          <a:off x="4305300" y="2656089"/>
          <a:ext cx="698500" cy="31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68408</xdr:rowOff>
    </xdr:from>
    <xdr:to>
      <xdr:col>22</xdr:col>
      <xdr:colOff>114300</xdr:colOff>
      <xdr:row>15</xdr:row>
      <xdr:rowOff>106763</xdr:rowOff>
    </xdr:to>
    <xdr:cxnSp macro="">
      <xdr:nvCxnSpPr>
        <xdr:cNvPr id="58" name="直線コネクタ 57"/>
        <xdr:cNvCxnSpPr/>
      </xdr:nvCxnSpPr>
      <xdr:spPr bwMode="auto">
        <a:xfrm flipV="1">
          <a:off x="3606800" y="2687783"/>
          <a:ext cx="698500" cy="38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95154</xdr:rowOff>
    </xdr:from>
    <xdr:to>
      <xdr:col>18</xdr:col>
      <xdr:colOff>177800</xdr:colOff>
      <xdr:row>15</xdr:row>
      <xdr:rowOff>106763</xdr:rowOff>
    </xdr:to>
    <xdr:cxnSp macro="">
      <xdr:nvCxnSpPr>
        <xdr:cNvPr id="61" name="直線コネクタ 60"/>
        <xdr:cNvCxnSpPr/>
      </xdr:nvCxnSpPr>
      <xdr:spPr bwMode="auto">
        <a:xfrm>
          <a:off x="2908300" y="2714529"/>
          <a:ext cx="698500" cy="11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9329</xdr:rowOff>
    </xdr:from>
    <xdr:to>
      <xdr:col>29</xdr:col>
      <xdr:colOff>177800</xdr:colOff>
      <xdr:row>16</xdr:row>
      <xdr:rowOff>110929</xdr:rowOff>
    </xdr:to>
    <xdr:sp macro="" textlink="">
      <xdr:nvSpPr>
        <xdr:cNvPr id="71" name="楕円 70"/>
        <xdr:cNvSpPr/>
      </xdr:nvSpPr>
      <xdr:spPr bwMode="auto">
        <a:xfrm>
          <a:off x="5600700" y="2800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152856</xdr:rowOff>
    </xdr:from>
    <xdr:ext cx="762000" cy="259045"/>
    <xdr:sp macro="" textlink="">
      <xdr:nvSpPr>
        <xdr:cNvPr id="72" name="人口1人当たり決算額の推移該当値テキスト130"/>
        <xdr:cNvSpPr txBox="1"/>
      </xdr:nvSpPr>
      <xdr:spPr>
        <a:xfrm>
          <a:off x="5740400" y="277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157364</xdr:rowOff>
    </xdr:from>
    <xdr:to>
      <xdr:col>26</xdr:col>
      <xdr:colOff>101600</xdr:colOff>
      <xdr:row>15</xdr:row>
      <xdr:rowOff>87514</xdr:rowOff>
    </xdr:to>
    <xdr:sp macro="" textlink="">
      <xdr:nvSpPr>
        <xdr:cNvPr id="73" name="楕円 72"/>
        <xdr:cNvSpPr/>
      </xdr:nvSpPr>
      <xdr:spPr bwMode="auto">
        <a:xfrm>
          <a:off x="4953000" y="2605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97691</xdr:rowOff>
    </xdr:from>
    <xdr:ext cx="736600" cy="259045"/>
    <xdr:sp macro="" textlink="">
      <xdr:nvSpPr>
        <xdr:cNvPr id="74" name="テキスト ボックス 73"/>
        <xdr:cNvSpPr txBox="1"/>
      </xdr:nvSpPr>
      <xdr:spPr>
        <a:xfrm>
          <a:off x="4622800" y="237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17608</xdr:rowOff>
    </xdr:from>
    <xdr:to>
      <xdr:col>22</xdr:col>
      <xdr:colOff>165100</xdr:colOff>
      <xdr:row>15</xdr:row>
      <xdr:rowOff>119208</xdr:rowOff>
    </xdr:to>
    <xdr:sp macro="" textlink="">
      <xdr:nvSpPr>
        <xdr:cNvPr id="75" name="楕円 74"/>
        <xdr:cNvSpPr/>
      </xdr:nvSpPr>
      <xdr:spPr bwMode="auto">
        <a:xfrm>
          <a:off x="4254500" y="263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129385</xdr:rowOff>
    </xdr:from>
    <xdr:ext cx="762000" cy="259045"/>
    <xdr:sp macro="" textlink="">
      <xdr:nvSpPr>
        <xdr:cNvPr id="76" name="テキスト ボックス 75"/>
        <xdr:cNvSpPr txBox="1"/>
      </xdr:nvSpPr>
      <xdr:spPr>
        <a:xfrm>
          <a:off x="3924300" y="240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55963</xdr:rowOff>
    </xdr:from>
    <xdr:to>
      <xdr:col>19</xdr:col>
      <xdr:colOff>38100</xdr:colOff>
      <xdr:row>15</xdr:row>
      <xdr:rowOff>157563</xdr:rowOff>
    </xdr:to>
    <xdr:sp macro="" textlink="">
      <xdr:nvSpPr>
        <xdr:cNvPr id="77" name="楕円 76"/>
        <xdr:cNvSpPr/>
      </xdr:nvSpPr>
      <xdr:spPr bwMode="auto">
        <a:xfrm>
          <a:off x="3556000" y="267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167740</xdr:rowOff>
    </xdr:from>
    <xdr:ext cx="762000" cy="259045"/>
    <xdr:sp macro="" textlink="">
      <xdr:nvSpPr>
        <xdr:cNvPr id="78" name="テキスト ボックス 77"/>
        <xdr:cNvSpPr txBox="1"/>
      </xdr:nvSpPr>
      <xdr:spPr>
        <a:xfrm>
          <a:off x="3225800" y="244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44354</xdr:rowOff>
    </xdr:from>
    <xdr:to>
      <xdr:col>15</xdr:col>
      <xdr:colOff>101600</xdr:colOff>
      <xdr:row>15</xdr:row>
      <xdr:rowOff>145954</xdr:rowOff>
    </xdr:to>
    <xdr:sp macro="" textlink="">
      <xdr:nvSpPr>
        <xdr:cNvPr id="79" name="楕円 78"/>
        <xdr:cNvSpPr/>
      </xdr:nvSpPr>
      <xdr:spPr bwMode="auto">
        <a:xfrm>
          <a:off x="2857500" y="266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156131</xdr:rowOff>
    </xdr:from>
    <xdr:ext cx="762000" cy="259045"/>
    <xdr:sp macro="" textlink="">
      <xdr:nvSpPr>
        <xdr:cNvPr id="80" name="テキスト ボックス 79"/>
        <xdr:cNvSpPr txBox="1"/>
      </xdr:nvSpPr>
      <xdr:spPr>
        <a:xfrm>
          <a:off x="2527300" y="243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98458</xdr:rowOff>
    </xdr:from>
    <xdr:to>
      <xdr:col>29</xdr:col>
      <xdr:colOff>127000</xdr:colOff>
      <xdr:row>35</xdr:row>
      <xdr:rowOff>132029</xdr:rowOff>
    </xdr:to>
    <xdr:cxnSp macro="">
      <xdr:nvCxnSpPr>
        <xdr:cNvPr id="116" name="直線コネクタ 115"/>
        <xdr:cNvCxnSpPr/>
      </xdr:nvCxnSpPr>
      <xdr:spPr bwMode="auto">
        <a:xfrm flipV="1">
          <a:off x="5003800" y="6708808"/>
          <a:ext cx="647700" cy="33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51170</xdr:rowOff>
    </xdr:from>
    <xdr:to>
      <xdr:col>26</xdr:col>
      <xdr:colOff>50800</xdr:colOff>
      <xdr:row>35</xdr:row>
      <xdr:rowOff>132029</xdr:rowOff>
    </xdr:to>
    <xdr:cxnSp macro="">
      <xdr:nvCxnSpPr>
        <xdr:cNvPr id="119" name="直線コネクタ 118"/>
        <xdr:cNvCxnSpPr/>
      </xdr:nvCxnSpPr>
      <xdr:spPr bwMode="auto">
        <a:xfrm>
          <a:off x="4305300" y="6661520"/>
          <a:ext cx="698500" cy="8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221608</xdr:rowOff>
    </xdr:from>
    <xdr:to>
      <xdr:col>22</xdr:col>
      <xdr:colOff>114300</xdr:colOff>
      <xdr:row>35</xdr:row>
      <xdr:rowOff>51170</xdr:rowOff>
    </xdr:to>
    <xdr:cxnSp macro="">
      <xdr:nvCxnSpPr>
        <xdr:cNvPr id="122" name="直線コネクタ 121"/>
        <xdr:cNvCxnSpPr/>
      </xdr:nvCxnSpPr>
      <xdr:spPr bwMode="auto">
        <a:xfrm>
          <a:off x="3606800" y="6489058"/>
          <a:ext cx="698500" cy="172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58649</xdr:rowOff>
    </xdr:from>
    <xdr:to>
      <xdr:col>18</xdr:col>
      <xdr:colOff>177800</xdr:colOff>
      <xdr:row>34</xdr:row>
      <xdr:rowOff>221608</xdr:rowOff>
    </xdr:to>
    <xdr:cxnSp macro="">
      <xdr:nvCxnSpPr>
        <xdr:cNvPr id="125" name="直線コネクタ 124"/>
        <xdr:cNvCxnSpPr/>
      </xdr:nvCxnSpPr>
      <xdr:spPr bwMode="auto">
        <a:xfrm>
          <a:off x="2908300" y="6326099"/>
          <a:ext cx="698500" cy="162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47658</xdr:rowOff>
    </xdr:from>
    <xdr:to>
      <xdr:col>29</xdr:col>
      <xdr:colOff>177800</xdr:colOff>
      <xdr:row>35</xdr:row>
      <xdr:rowOff>149258</xdr:rowOff>
    </xdr:to>
    <xdr:sp macro="" textlink="">
      <xdr:nvSpPr>
        <xdr:cNvPr id="135" name="楕円 134"/>
        <xdr:cNvSpPr/>
      </xdr:nvSpPr>
      <xdr:spPr bwMode="auto">
        <a:xfrm>
          <a:off x="5600700" y="6658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235635</xdr:rowOff>
    </xdr:from>
    <xdr:ext cx="762000" cy="259045"/>
    <xdr:sp macro="" textlink="">
      <xdr:nvSpPr>
        <xdr:cNvPr id="136" name="人口1人当たり決算額の推移該当値テキスト445"/>
        <xdr:cNvSpPr txBox="1"/>
      </xdr:nvSpPr>
      <xdr:spPr>
        <a:xfrm>
          <a:off x="5740400" y="650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81229</xdr:rowOff>
    </xdr:from>
    <xdr:to>
      <xdr:col>26</xdr:col>
      <xdr:colOff>101600</xdr:colOff>
      <xdr:row>35</xdr:row>
      <xdr:rowOff>182829</xdr:rowOff>
    </xdr:to>
    <xdr:sp macro="" textlink="">
      <xdr:nvSpPr>
        <xdr:cNvPr id="137" name="楕円 136"/>
        <xdr:cNvSpPr/>
      </xdr:nvSpPr>
      <xdr:spPr bwMode="auto">
        <a:xfrm>
          <a:off x="4953000" y="669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193006</xdr:rowOff>
    </xdr:from>
    <xdr:ext cx="736600" cy="259045"/>
    <xdr:sp macro="" textlink="">
      <xdr:nvSpPr>
        <xdr:cNvPr id="138" name="テキスト ボックス 137"/>
        <xdr:cNvSpPr txBox="1"/>
      </xdr:nvSpPr>
      <xdr:spPr>
        <a:xfrm>
          <a:off x="4622800" y="646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370</xdr:rowOff>
    </xdr:from>
    <xdr:to>
      <xdr:col>22</xdr:col>
      <xdr:colOff>165100</xdr:colOff>
      <xdr:row>35</xdr:row>
      <xdr:rowOff>101970</xdr:rowOff>
    </xdr:to>
    <xdr:sp macro="" textlink="">
      <xdr:nvSpPr>
        <xdr:cNvPr id="139" name="楕円 138"/>
        <xdr:cNvSpPr/>
      </xdr:nvSpPr>
      <xdr:spPr bwMode="auto">
        <a:xfrm>
          <a:off x="4254500" y="6610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112147</xdr:rowOff>
    </xdr:from>
    <xdr:ext cx="762000" cy="259045"/>
    <xdr:sp macro="" textlink="">
      <xdr:nvSpPr>
        <xdr:cNvPr id="140" name="テキスト ボックス 139"/>
        <xdr:cNvSpPr txBox="1"/>
      </xdr:nvSpPr>
      <xdr:spPr>
        <a:xfrm>
          <a:off x="3924300" y="637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170808</xdr:rowOff>
    </xdr:from>
    <xdr:to>
      <xdr:col>19</xdr:col>
      <xdr:colOff>38100</xdr:colOff>
      <xdr:row>34</xdr:row>
      <xdr:rowOff>272408</xdr:rowOff>
    </xdr:to>
    <xdr:sp macro="" textlink="">
      <xdr:nvSpPr>
        <xdr:cNvPr id="141" name="楕円 140"/>
        <xdr:cNvSpPr/>
      </xdr:nvSpPr>
      <xdr:spPr bwMode="auto">
        <a:xfrm>
          <a:off x="3556000" y="6438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282585</xdr:rowOff>
    </xdr:from>
    <xdr:ext cx="762000" cy="259045"/>
    <xdr:sp macro="" textlink="">
      <xdr:nvSpPr>
        <xdr:cNvPr id="142" name="テキスト ボックス 141"/>
        <xdr:cNvSpPr txBox="1"/>
      </xdr:nvSpPr>
      <xdr:spPr>
        <a:xfrm>
          <a:off x="3225800" y="620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7849</xdr:rowOff>
    </xdr:from>
    <xdr:to>
      <xdr:col>15</xdr:col>
      <xdr:colOff>101600</xdr:colOff>
      <xdr:row>34</xdr:row>
      <xdr:rowOff>109449</xdr:rowOff>
    </xdr:to>
    <xdr:sp macro="" textlink="">
      <xdr:nvSpPr>
        <xdr:cNvPr id="143" name="楕円 142"/>
        <xdr:cNvSpPr/>
      </xdr:nvSpPr>
      <xdr:spPr bwMode="auto">
        <a:xfrm>
          <a:off x="2857500" y="627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119626</xdr:rowOff>
    </xdr:from>
    <xdr:ext cx="762000" cy="259045"/>
    <xdr:sp macro="" textlink="">
      <xdr:nvSpPr>
        <xdr:cNvPr id="144" name="テキスト ボックス 143"/>
        <xdr:cNvSpPr txBox="1"/>
      </xdr:nvSpPr>
      <xdr:spPr>
        <a:xfrm>
          <a:off x="2527300" y="604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26,971
26,268
221.98
13,232,189
12,972,728
222,179
8,555,090
12,847,845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xdr:rowOff>
    </xdr:from>
    <xdr:to>
      <xdr:col>24</xdr:col>
      <xdr:colOff>63500</xdr:colOff>
      <xdr:row>35</xdr:row>
      <xdr:rowOff>104439</xdr:rowOff>
    </xdr:to>
    <xdr:cxnSp macro="">
      <xdr:nvCxnSpPr>
        <xdr:cNvPr id="61" name="直線コネクタ 60"/>
        <xdr:cNvCxnSpPr/>
      </xdr:nvCxnSpPr>
      <xdr:spPr>
        <a:xfrm>
          <a:off x="3797300" y="5831840"/>
          <a:ext cx="838200" cy="27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2540</xdr:rowOff>
    </xdr:from>
    <xdr:to>
      <xdr:col>19</xdr:col>
      <xdr:colOff>177800</xdr:colOff>
      <xdr:row>34</xdr:row>
      <xdr:rowOff>16256</xdr:rowOff>
    </xdr:to>
    <xdr:cxnSp macro="">
      <xdr:nvCxnSpPr>
        <xdr:cNvPr id="64" name="直線コネクタ 63"/>
        <xdr:cNvCxnSpPr/>
      </xdr:nvCxnSpPr>
      <xdr:spPr>
        <a:xfrm flipV="1">
          <a:off x="2908300" y="58318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16256</xdr:rowOff>
    </xdr:from>
    <xdr:to>
      <xdr:col>15</xdr:col>
      <xdr:colOff>50800</xdr:colOff>
      <xdr:row>34</xdr:row>
      <xdr:rowOff>37516</xdr:rowOff>
    </xdr:to>
    <xdr:cxnSp macro="">
      <xdr:nvCxnSpPr>
        <xdr:cNvPr id="67" name="直線コネクタ 66"/>
        <xdr:cNvCxnSpPr/>
      </xdr:nvCxnSpPr>
      <xdr:spPr>
        <a:xfrm flipV="1">
          <a:off x="2019300" y="5845556"/>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33953</xdr:rowOff>
    </xdr:from>
    <xdr:to>
      <xdr:col>10</xdr:col>
      <xdr:colOff>114300</xdr:colOff>
      <xdr:row>34</xdr:row>
      <xdr:rowOff>37516</xdr:rowOff>
    </xdr:to>
    <xdr:cxnSp macro="">
      <xdr:nvCxnSpPr>
        <xdr:cNvPr id="70" name="直線コネクタ 69"/>
        <xdr:cNvCxnSpPr/>
      </xdr:nvCxnSpPr>
      <xdr:spPr>
        <a:xfrm>
          <a:off x="1130300" y="5863253"/>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53639</xdr:rowOff>
    </xdr:from>
    <xdr:to>
      <xdr:col>24</xdr:col>
      <xdr:colOff>114300</xdr:colOff>
      <xdr:row>35</xdr:row>
      <xdr:rowOff>155239</xdr:rowOff>
    </xdr:to>
    <xdr:sp macro="" textlink="">
      <xdr:nvSpPr>
        <xdr:cNvPr id="80" name="楕円 79"/>
        <xdr:cNvSpPr/>
      </xdr:nvSpPr>
      <xdr:spPr>
        <a:xfrm>
          <a:off x="4584700" y="605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76516</xdr:rowOff>
    </xdr:from>
    <xdr:ext cx="534377" cy="259045"/>
    <xdr:sp macro="" textlink="">
      <xdr:nvSpPr>
        <xdr:cNvPr id="81" name="人件費該当値テキスト"/>
        <xdr:cNvSpPr txBox="1"/>
      </xdr:nvSpPr>
      <xdr:spPr>
        <a:xfrm>
          <a:off x="4686300" y="590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123190</xdr:rowOff>
    </xdr:from>
    <xdr:to>
      <xdr:col>20</xdr:col>
      <xdr:colOff>38100</xdr:colOff>
      <xdr:row>34</xdr:row>
      <xdr:rowOff>53340</xdr:rowOff>
    </xdr:to>
    <xdr:sp macro="" textlink="">
      <xdr:nvSpPr>
        <xdr:cNvPr id="82" name="楕円 81"/>
        <xdr:cNvSpPr/>
      </xdr:nvSpPr>
      <xdr:spPr>
        <a:xfrm>
          <a:off x="3746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69867</xdr:rowOff>
    </xdr:from>
    <xdr:ext cx="534377" cy="259045"/>
    <xdr:sp macro="" textlink="">
      <xdr:nvSpPr>
        <xdr:cNvPr id="83" name="テキスト ボックス 82"/>
        <xdr:cNvSpPr txBox="1"/>
      </xdr:nvSpPr>
      <xdr:spPr>
        <a:xfrm>
          <a:off x="3530111" y="55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136906</xdr:rowOff>
    </xdr:from>
    <xdr:to>
      <xdr:col>15</xdr:col>
      <xdr:colOff>101600</xdr:colOff>
      <xdr:row>34</xdr:row>
      <xdr:rowOff>67056</xdr:rowOff>
    </xdr:to>
    <xdr:sp macro="" textlink="">
      <xdr:nvSpPr>
        <xdr:cNvPr id="84" name="楕円 83"/>
        <xdr:cNvSpPr/>
      </xdr:nvSpPr>
      <xdr:spPr>
        <a:xfrm>
          <a:off x="2857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83583</xdr:rowOff>
    </xdr:from>
    <xdr:ext cx="534377" cy="259045"/>
    <xdr:sp macro="" textlink="">
      <xdr:nvSpPr>
        <xdr:cNvPr id="85" name="テキスト ボックス 84"/>
        <xdr:cNvSpPr txBox="1"/>
      </xdr:nvSpPr>
      <xdr:spPr>
        <a:xfrm>
          <a:off x="2641111" y="556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158166</xdr:rowOff>
    </xdr:from>
    <xdr:to>
      <xdr:col>10</xdr:col>
      <xdr:colOff>165100</xdr:colOff>
      <xdr:row>34</xdr:row>
      <xdr:rowOff>88316</xdr:rowOff>
    </xdr:to>
    <xdr:sp macro="" textlink="">
      <xdr:nvSpPr>
        <xdr:cNvPr id="86" name="楕円 85"/>
        <xdr:cNvSpPr/>
      </xdr:nvSpPr>
      <xdr:spPr>
        <a:xfrm>
          <a:off x="1968500" y="58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104843</xdr:rowOff>
    </xdr:from>
    <xdr:ext cx="534377" cy="259045"/>
    <xdr:sp macro="" textlink="">
      <xdr:nvSpPr>
        <xdr:cNvPr id="87" name="テキスト ボックス 86"/>
        <xdr:cNvSpPr txBox="1"/>
      </xdr:nvSpPr>
      <xdr:spPr>
        <a:xfrm>
          <a:off x="1752111" y="55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154603</xdr:rowOff>
    </xdr:from>
    <xdr:to>
      <xdr:col>6</xdr:col>
      <xdr:colOff>38100</xdr:colOff>
      <xdr:row>34</xdr:row>
      <xdr:rowOff>84753</xdr:rowOff>
    </xdr:to>
    <xdr:sp macro="" textlink="">
      <xdr:nvSpPr>
        <xdr:cNvPr id="88" name="楕円 87"/>
        <xdr:cNvSpPr/>
      </xdr:nvSpPr>
      <xdr:spPr>
        <a:xfrm>
          <a:off x="1079500" y="58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101280</xdr:rowOff>
    </xdr:from>
    <xdr:ext cx="534377" cy="259045"/>
    <xdr:sp macro="" textlink="">
      <xdr:nvSpPr>
        <xdr:cNvPr id="89" name="テキスト ボックス 88"/>
        <xdr:cNvSpPr txBox="1"/>
      </xdr:nvSpPr>
      <xdr:spPr>
        <a:xfrm>
          <a:off x="863111" y="558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8810</xdr:rowOff>
    </xdr:from>
    <xdr:to>
      <xdr:col>24</xdr:col>
      <xdr:colOff>63500</xdr:colOff>
      <xdr:row>56</xdr:row>
      <xdr:rowOff>106542</xdr:rowOff>
    </xdr:to>
    <xdr:cxnSp macro="">
      <xdr:nvCxnSpPr>
        <xdr:cNvPr id="121" name="直線コネクタ 120"/>
        <xdr:cNvCxnSpPr/>
      </xdr:nvCxnSpPr>
      <xdr:spPr>
        <a:xfrm flipV="1">
          <a:off x="3797300" y="9610010"/>
          <a:ext cx="838200" cy="9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95438</xdr:rowOff>
    </xdr:from>
    <xdr:to>
      <xdr:col>19</xdr:col>
      <xdr:colOff>177800</xdr:colOff>
      <xdr:row>56</xdr:row>
      <xdr:rowOff>106542</xdr:rowOff>
    </xdr:to>
    <xdr:cxnSp macro="">
      <xdr:nvCxnSpPr>
        <xdr:cNvPr id="124" name="直線コネクタ 123"/>
        <xdr:cNvCxnSpPr/>
      </xdr:nvCxnSpPr>
      <xdr:spPr>
        <a:xfrm>
          <a:off x="2908300" y="9696638"/>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61503</xdr:rowOff>
    </xdr:from>
    <xdr:ext cx="534377" cy="259045"/>
    <xdr:sp macro="" textlink="">
      <xdr:nvSpPr>
        <xdr:cNvPr id="126" name="テキスト ボックス 125"/>
        <xdr:cNvSpPr txBox="1"/>
      </xdr:nvSpPr>
      <xdr:spPr>
        <a:xfrm>
          <a:off x="3530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95438</xdr:rowOff>
    </xdr:from>
    <xdr:to>
      <xdr:col>15</xdr:col>
      <xdr:colOff>50800</xdr:colOff>
      <xdr:row>56</xdr:row>
      <xdr:rowOff>165728</xdr:rowOff>
    </xdr:to>
    <xdr:cxnSp macro="">
      <xdr:nvCxnSpPr>
        <xdr:cNvPr id="127" name="直線コネクタ 126"/>
        <xdr:cNvCxnSpPr/>
      </xdr:nvCxnSpPr>
      <xdr:spPr>
        <a:xfrm flipV="1">
          <a:off x="2019300" y="9696638"/>
          <a:ext cx="889000" cy="7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43977</xdr:rowOff>
    </xdr:from>
    <xdr:ext cx="534377" cy="259045"/>
    <xdr:sp macro="" textlink="">
      <xdr:nvSpPr>
        <xdr:cNvPr id="129" name="テキスト ボックス 128"/>
        <xdr:cNvSpPr txBox="1"/>
      </xdr:nvSpPr>
      <xdr:spPr>
        <a:xfrm>
          <a:off x="2641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165728</xdr:rowOff>
    </xdr:from>
    <xdr:to>
      <xdr:col>10</xdr:col>
      <xdr:colOff>114300</xdr:colOff>
      <xdr:row>57</xdr:row>
      <xdr:rowOff>3498</xdr:rowOff>
    </xdr:to>
    <xdr:cxnSp macro="">
      <xdr:nvCxnSpPr>
        <xdr:cNvPr id="130" name="直線コネクタ 129"/>
        <xdr:cNvCxnSpPr/>
      </xdr:nvCxnSpPr>
      <xdr:spPr>
        <a:xfrm flipV="1">
          <a:off x="1130300" y="9766928"/>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54057</xdr:rowOff>
    </xdr:from>
    <xdr:ext cx="534377" cy="259045"/>
    <xdr:sp macro="" textlink="">
      <xdr:nvSpPr>
        <xdr:cNvPr id="132" name="テキスト ボックス 131"/>
        <xdr:cNvSpPr txBox="1"/>
      </xdr:nvSpPr>
      <xdr:spPr>
        <a:xfrm>
          <a:off x="1752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46470</xdr:rowOff>
    </xdr:from>
    <xdr:ext cx="534377" cy="259045"/>
    <xdr:sp macro="" textlink="">
      <xdr:nvSpPr>
        <xdr:cNvPr id="134" name="テキスト ボックス 133"/>
        <xdr:cNvSpPr txBox="1"/>
      </xdr:nvSpPr>
      <xdr:spPr>
        <a:xfrm>
          <a:off x="863111" y="981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129460</xdr:rowOff>
    </xdr:from>
    <xdr:to>
      <xdr:col>24</xdr:col>
      <xdr:colOff>114300</xdr:colOff>
      <xdr:row>56</xdr:row>
      <xdr:rowOff>59610</xdr:rowOff>
    </xdr:to>
    <xdr:sp macro="" textlink="">
      <xdr:nvSpPr>
        <xdr:cNvPr id="140" name="楕円 139"/>
        <xdr:cNvSpPr/>
      </xdr:nvSpPr>
      <xdr:spPr>
        <a:xfrm>
          <a:off x="4584700" y="955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152337</xdr:rowOff>
    </xdr:from>
    <xdr:ext cx="534377" cy="259045"/>
    <xdr:sp macro="" textlink="">
      <xdr:nvSpPr>
        <xdr:cNvPr id="141" name="物件費該当値テキスト"/>
        <xdr:cNvSpPr txBox="1"/>
      </xdr:nvSpPr>
      <xdr:spPr>
        <a:xfrm>
          <a:off x="4686300" y="941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55742</xdr:rowOff>
    </xdr:from>
    <xdr:to>
      <xdr:col>20</xdr:col>
      <xdr:colOff>38100</xdr:colOff>
      <xdr:row>56</xdr:row>
      <xdr:rowOff>157342</xdr:rowOff>
    </xdr:to>
    <xdr:sp macro="" textlink="">
      <xdr:nvSpPr>
        <xdr:cNvPr id="142" name="楕円 141"/>
        <xdr:cNvSpPr/>
      </xdr:nvSpPr>
      <xdr:spPr>
        <a:xfrm>
          <a:off x="3746500" y="96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2419</xdr:rowOff>
    </xdr:from>
    <xdr:ext cx="534377" cy="259045"/>
    <xdr:sp macro="" textlink="">
      <xdr:nvSpPr>
        <xdr:cNvPr id="143" name="テキスト ボックス 142"/>
        <xdr:cNvSpPr txBox="1"/>
      </xdr:nvSpPr>
      <xdr:spPr>
        <a:xfrm>
          <a:off x="3530111" y="943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44638</xdr:rowOff>
    </xdr:from>
    <xdr:to>
      <xdr:col>15</xdr:col>
      <xdr:colOff>101600</xdr:colOff>
      <xdr:row>56</xdr:row>
      <xdr:rowOff>146238</xdr:rowOff>
    </xdr:to>
    <xdr:sp macro="" textlink="">
      <xdr:nvSpPr>
        <xdr:cNvPr id="144" name="楕円 143"/>
        <xdr:cNvSpPr/>
      </xdr:nvSpPr>
      <xdr:spPr>
        <a:xfrm>
          <a:off x="2857500" y="96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162765</xdr:rowOff>
    </xdr:from>
    <xdr:ext cx="534377" cy="259045"/>
    <xdr:sp macro="" textlink="">
      <xdr:nvSpPr>
        <xdr:cNvPr id="145" name="テキスト ボックス 144"/>
        <xdr:cNvSpPr txBox="1"/>
      </xdr:nvSpPr>
      <xdr:spPr>
        <a:xfrm>
          <a:off x="2641111" y="942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114928</xdr:rowOff>
    </xdr:from>
    <xdr:to>
      <xdr:col>10</xdr:col>
      <xdr:colOff>165100</xdr:colOff>
      <xdr:row>57</xdr:row>
      <xdr:rowOff>45078</xdr:rowOff>
    </xdr:to>
    <xdr:sp macro="" textlink="">
      <xdr:nvSpPr>
        <xdr:cNvPr id="146" name="楕円 145"/>
        <xdr:cNvSpPr/>
      </xdr:nvSpPr>
      <xdr:spPr>
        <a:xfrm>
          <a:off x="1968500" y="97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61605</xdr:rowOff>
    </xdr:from>
    <xdr:ext cx="534377" cy="259045"/>
    <xdr:sp macro="" textlink="">
      <xdr:nvSpPr>
        <xdr:cNvPr id="147" name="テキスト ボックス 146"/>
        <xdr:cNvSpPr txBox="1"/>
      </xdr:nvSpPr>
      <xdr:spPr>
        <a:xfrm>
          <a:off x="1752111" y="949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124148</xdr:rowOff>
    </xdr:from>
    <xdr:to>
      <xdr:col>6</xdr:col>
      <xdr:colOff>38100</xdr:colOff>
      <xdr:row>57</xdr:row>
      <xdr:rowOff>54298</xdr:rowOff>
    </xdr:to>
    <xdr:sp macro="" textlink="">
      <xdr:nvSpPr>
        <xdr:cNvPr id="148" name="楕円 147"/>
        <xdr:cNvSpPr/>
      </xdr:nvSpPr>
      <xdr:spPr>
        <a:xfrm>
          <a:off x="1079500" y="97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70825</xdr:rowOff>
    </xdr:from>
    <xdr:ext cx="534377" cy="259045"/>
    <xdr:sp macro="" textlink="">
      <xdr:nvSpPr>
        <xdr:cNvPr id="149" name="テキスト ボックス 148"/>
        <xdr:cNvSpPr txBox="1"/>
      </xdr:nvSpPr>
      <xdr:spPr>
        <a:xfrm>
          <a:off x="863111" y="95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71196</xdr:rowOff>
    </xdr:from>
    <xdr:to>
      <xdr:col>24</xdr:col>
      <xdr:colOff>63500</xdr:colOff>
      <xdr:row>78</xdr:row>
      <xdr:rowOff>84035</xdr:rowOff>
    </xdr:to>
    <xdr:cxnSp macro="">
      <xdr:nvCxnSpPr>
        <xdr:cNvPr id="178" name="直線コネクタ 177"/>
        <xdr:cNvCxnSpPr/>
      </xdr:nvCxnSpPr>
      <xdr:spPr>
        <a:xfrm>
          <a:off x="3797300" y="13444296"/>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71196</xdr:rowOff>
    </xdr:from>
    <xdr:to>
      <xdr:col>19</xdr:col>
      <xdr:colOff>177800</xdr:colOff>
      <xdr:row>78</xdr:row>
      <xdr:rowOff>75921</xdr:rowOff>
    </xdr:to>
    <xdr:cxnSp macro="">
      <xdr:nvCxnSpPr>
        <xdr:cNvPr id="181" name="直線コネクタ 180"/>
        <xdr:cNvCxnSpPr/>
      </xdr:nvCxnSpPr>
      <xdr:spPr>
        <a:xfrm flipV="1">
          <a:off x="2908300" y="13444296"/>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65405</xdr:rowOff>
    </xdr:from>
    <xdr:to>
      <xdr:col>15</xdr:col>
      <xdr:colOff>50800</xdr:colOff>
      <xdr:row>78</xdr:row>
      <xdr:rowOff>75921</xdr:rowOff>
    </xdr:to>
    <xdr:cxnSp macro="">
      <xdr:nvCxnSpPr>
        <xdr:cNvPr id="184" name="直線コネクタ 183"/>
        <xdr:cNvCxnSpPr/>
      </xdr:nvCxnSpPr>
      <xdr:spPr>
        <a:xfrm>
          <a:off x="2019300" y="13438505"/>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63843</xdr:rowOff>
    </xdr:from>
    <xdr:to>
      <xdr:col>10</xdr:col>
      <xdr:colOff>114300</xdr:colOff>
      <xdr:row>78</xdr:row>
      <xdr:rowOff>65405</xdr:rowOff>
    </xdr:to>
    <xdr:cxnSp macro="">
      <xdr:nvCxnSpPr>
        <xdr:cNvPr id="187" name="直線コネクタ 186"/>
        <xdr:cNvCxnSpPr/>
      </xdr:nvCxnSpPr>
      <xdr:spPr>
        <a:xfrm>
          <a:off x="1130300" y="13436943"/>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33235</xdr:rowOff>
    </xdr:from>
    <xdr:to>
      <xdr:col>24</xdr:col>
      <xdr:colOff>114300</xdr:colOff>
      <xdr:row>78</xdr:row>
      <xdr:rowOff>134835</xdr:rowOff>
    </xdr:to>
    <xdr:sp macro="" textlink="">
      <xdr:nvSpPr>
        <xdr:cNvPr id="197" name="楕円 196"/>
        <xdr:cNvSpPr/>
      </xdr:nvSpPr>
      <xdr:spPr>
        <a:xfrm>
          <a:off x="4584700" y="134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120895</xdr:rowOff>
    </xdr:from>
    <xdr:ext cx="469744" cy="259045"/>
    <xdr:sp macro="" textlink="">
      <xdr:nvSpPr>
        <xdr:cNvPr id="198" name="維持補修費該当値テキスト"/>
        <xdr:cNvSpPr txBox="1"/>
      </xdr:nvSpPr>
      <xdr:spPr>
        <a:xfrm>
          <a:off x="4686300" y="133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20396</xdr:rowOff>
    </xdr:from>
    <xdr:to>
      <xdr:col>20</xdr:col>
      <xdr:colOff>38100</xdr:colOff>
      <xdr:row>78</xdr:row>
      <xdr:rowOff>121996</xdr:rowOff>
    </xdr:to>
    <xdr:sp macro="" textlink="">
      <xdr:nvSpPr>
        <xdr:cNvPr id="199" name="楕円 198"/>
        <xdr:cNvSpPr/>
      </xdr:nvSpPr>
      <xdr:spPr>
        <a:xfrm>
          <a:off x="3746500" y="1339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113123</xdr:rowOff>
    </xdr:from>
    <xdr:ext cx="469744" cy="259045"/>
    <xdr:sp macro="" textlink="">
      <xdr:nvSpPr>
        <xdr:cNvPr id="200" name="テキスト ボックス 199"/>
        <xdr:cNvSpPr txBox="1"/>
      </xdr:nvSpPr>
      <xdr:spPr>
        <a:xfrm>
          <a:off x="3562428" y="1348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25121</xdr:rowOff>
    </xdr:from>
    <xdr:to>
      <xdr:col>15</xdr:col>
      <xdr:colOff>101600</xdr:colOff>
      <xdr:row>78</xdr:row>
      <xdr:rowOff>126721</xdr:rowOff>
    </xdr:to>
    <xdr:sp macro="" textlink="">
      <xdr:nvSpPr>
        <xdr:cNvPr id="201" name="楕円 200"/>
        <xdr:cNvSpPr/>
      </xdr:nvSpPr>
      <xdr:spPr>
        <a:xfrm>
          <a:off x="2857500" y="133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117848</xdr:rowOff>
    </xdr:from>
    <xdr:ext cx="469744" cy="259045"/>
    <xdr:sp macro="" textlink="">
      <xdr:nvSpPr>
        <xdr:cNvPr id="202" name="テキスト ボックス 201"/>
        <xdr:cNvSpPr txBox="1"/>
      </xdr:nvSpPr>
      <xdr:spPr>
        <a:xfrm>
          <a:off x="2673428" y="134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14605</xdr:rowOff>
    </xdr:from>
    <xdr:to>
      <xdr:col>10</xdr:col>
      <xdr:colOff>165100</xdr:colOff>
      <xdr:row>78</xdr:row>
      <xdr:rowOff>116205</xdr:rowOff>
    </xdr:to>
    <xdr:sp macro="" textlink="">
      <xdr:nvSpPr>
        <xdr:cNvPr id="203" name="楕円 202"/>
        <xdr:cNvSpPr/>
      </xdr:nvSpPr>
      <xdr:spPr>
        <a:xfrm>
          <a:off x="1968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107332</xdr:rowOff>
    </xdr:from>
    <xdr:ext cx="469744" cy="259045"/>
    <xdr:sp macro="" textlink="">
      <xdr:nvSpPr>
        <xdr:cNvPr id="204" name="テキスト ボックス 203"/>
        <xdr:cNvSpPr txBox="1"/>
      </xdr:nvSpPr>
      <xdr:spPr>
        <a:xfrm>
          <a:off x="1784428" y="134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13043</xdr:rowOff>
    </xdr:from>
    <xdr:to>
      <xdr:col>6</xdr:col>
      <xdr:colOff>38100</xdr:colOff>
      <xdr:row>78</xdr:row>
      <xdr:rowOff>114643</xdr:rowOff>
    </xdr:to>
    <xdr:sp macro="" textlink="">
      <xdr:nvSpPr>
        <xdr:cNvPr id="205" name="楕円 204"/>
        <xdr:cNvSpPr/>
      </xdr:nvSpPr>
      <xdr:spPr>
        <a:xfrm>
          <a:off x="1079500" y="1338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105770</xdr:rowOff>
    </xdr:from>
    <xdr:ext cx="469744" cy="259045"/>
    <xdr:sp macro="" textlink="">
      <xdr:nvSpPr>
        <xdr:cNvPr id="206" name="テキスト ボックス 205"/>
        <xdr:cNvSpPr txBox="1"/>
      </xdr:nvSpPr>
      <xdr:spPr>
        <a:xfrm>
          <a:off x="895428" y="1347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14565</xdr:rowOff>
    </xdr:from>
    <xdr:to>
      <xdr:col>24</xdr:col>
      <xdr:colOff>63500</xdr:colOff>
      <xdr:row>98</xdr:row>
      <xdr:rowOff>109342</xdr:rowOff>
    </xdr:to>
    <xdr:cxnSp macro="">
      <xdr:nvCxnSpPr>
        <xdr:cNvPr id="234" name="直線コネクタ 233"/>
        <xdr:cNvCxnSpPr/>
      </xdr:nvCxnSpPr>
      <xdr:spPr>
        <a:xfrm flipV="1">
          <a:off x="3797300" y="16816665"/>
          <a:ext cx="838200" cy="9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109342</xdr:rowOff>
    </xdr:from>
    <xdr:to>
      <xdr:col>19</xdr:col>
      <xdr:colOff>177800</xdr:colOff>
      <xdr:row>98</xdr:row>
      <xdr:rowOff>122143</xdr:rowOff>
    </xdr:to>
    <xdr:cxnSp macro="">
      <xdr:nvCxnSpPr>
        <xdr:cNvPr id="237" name="直線コネクタ 236"/>
        <xdr:cNvCxnSpPr/>
      </xdr:nvCxnSpPr>
      <xdr:spPr>
        <a:xfrm flipV="1">
          <a:off x="2908300" y="16911442"/>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119011</xdr:rowOff>
    </xdr:from>
    <xdr:to>
      <xdr:col>15</xdr:col>
      <xdr:colOff>50800</xdr:colOff>
      <xdr:row>98</xdr:row>
      <xdr:rowOff>122143</xdr:rowOff>
    </xdr:to>
    <xdr:cxnSp macro="">
      <xdr:nvCxnSpPr>
        <xdr:cNvPr id="240" name="直線コネクタ 239"/>
        <xdr:cNvCxnSpPr/>
      </xdr:nvCxnSpPr>
      <xdr:spPr>
        <a:xfrm>
          <a:off x="2019300" y="16921111"/>
          <a:ext cx="889000" cy="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119011</xdr:rowOff>
    </xdr:from>
    <xdr:to>
      <xdr:col>10</xdr:col>
      <xdr:colOff>114300</xdr:colOff>
      <xdr:row>99</xdr:row>
      <xdr:rowOff>59689</xdr:rowOff>
    </xdr:to>
    <xdr:cxnSp macro="">
      <xdr:nvCxnSpPr>
        <xdr:cNvPr id="243" name="直線コネクタ 242"/>
        <xdr:cNvCxnSpPr/>
      </xdr:nvCxnSpPr>
      <xdr:spPr>
        <a:xfrm flipV="1">
          <a:off x="1130300" y="16921111"/>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135215</xdr:rowOff>
    </xdr:from>
    <xdr:to>
      <xdr:col>24</xdr:col>
      <xdr:colOff>114300</xdr:colOff>
      <xdr:row>98</xdr:row>
      <xdr:rowOff>65365</xdr:rowOff>
    </xdr:to>
    <xdr:sp macro="" textlink="">
      <xdr:nvSpPr>
        <xdr:cNvPr id="253" name="楕円 252"/>
        <xdr:cNvSpPr/>
      </xdr:nvSpPr>
      <xdr:spPr>
        <a:xfrm>
          <a:off x="4584700" y="1676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113642</xdr:rowOff>
    </xdr:from>
    <xdr:ext cx="534377" cy="259045"/>
    <xdr:sp macro="" textlink="">
      <xdr:nvSpPr>
        <xdr:cNvPr id="254" name="扶助費該当値テキスト"/>
        <xdr:cNvSpPr txBox="1"/>
      </xdr:nvSpPr>
      <xdr:spPr>
        <a:xfrm>
          <a:off x="4686300" y="167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58542</xdr:rowOff>
    </xdr:from>
    <xdr:to>
      <xdr:col>20</xdr:col>
      <xdr:colOff>38100</xdr:colOff>
      <xdr:row>98</xdr:row>
      <xdr:rowOff>160142</xdr:rowOff>
    </xdr:to>
    <xdr:sp macro="" textlink="">
      <xdr:nvSpPr>
        <xdr:cNvPr id="255" name="楕円 254"/>
        <xdr:cNvSpPr/>
      </xdr:nvSpPr>
      <xdr:spPr>
        <a:xfrm>
          <a:off x="3746500" y="1686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151269</xdr:rowOff>
    </xdr:from>
    <xdr:ext cx="534377" cy="259045"/>
    <xdr:sp macro="" textlink="">
      <xdr:nvSpPr>
        <xdr:cNvPr id="256" name="テキスト ボックス 255"/>
        <xdr:cNvSpPr txBox="1"/>
      </xdr:nvSpPr>
      <xdr:spPr>
        <a:xfrm>
          <a:off x="3530111" y="1695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71343</xdr:rowOff>
    </xdr:from>
    <xdr:to>
      <xdr:col>15</xdr:col>
      <xdr:colOff>101600</xdr:colOff>
      <xdr:row>99</xdr:row>
      <xdr:rowOff>1493</xdr:rowOff>
    </xdr:to>
    <xdr:sp macro="" textlink="">
      <xdr:nvSpPr>
        <xdr:cNvPr id="257" name="楕円 256"/>
        <xdr:cNvSpPr/>
      </xdr:nvSpPr>
      <xdr:spPr>
        <a:xfrm>
          <a:off x="2857500" y="168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164070</xdr:rowOff>
    </xdr:from>
    <xdr:ext cx="534377" cy="259045"/>
    <xdr:sp macro="" textlink="">
      <xdr:nvSpPr>
        <xdr:cNvPr id="258" name="テキスト ボックス 257"/>
        <xdr:cNvSpPr txBox="1"/>
      </xdr:nvSpPr>
      <xdr:spPr>
        <a:xfrm>
          <a:off x="2641111" y="169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68211</xdr:rowOff>
    </xdr:from>
    <xdr:to>
      <xdr:col>10</xdr:col>
      <xdr:colOff>165100</xdr:colOff>
      <xdr:row>98</xdr:row>
      <xdr:rowOff>169811</xdr:rowOff>
    </xdr:to>
    <xdr:sp macro="" textlink="">
      <xdr:nvSpPr>
        <xdr:cNvPr id="259" name="楕円 258"/>
        <xdr:cNvSpPr/>
      </xdr:nvSpPr>
      <xdr:spPr>
        <a:xfrm>
          <a:off x="1968500" y="1687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160938</xdr:rowOff>
    </xdr:from>
    <xdr:ext cx="534377" cy="259045"/>
    <xdr:sp macro="" textlink="">
      <xdr:nvSpPr>
        <xdr:cNvPr id="260" name="テキスト ボックス 259"/>
        <xdr:cNvSpPr txBox="1"/>
      </xdr:nvSpPr>
      <xdr:spPr>
        <a:xfrm>
          <a:off x="1752111" y="169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8889</xdr:rowOff>
    </xdr:from>
    <xdr:to>
      <xdr:col>6</xdr:col>
      <xdr:colOff>38100</xdr:colOff>
      <xdr:row>99</xdr:row>
      <xdr:rowOff>110489</xdr:rowOff>
    </xdr:to>
    <xdr:sp macro="" textlink="">
      <xdr:nvSpPr>
        <xdr:cNvPr id="261" name="楕円 260"/>
        <xdr:cNvSpPr/>
      </xdr:nvSpPr>
      <xdr:spPr>
        <a:xfrm>
          <a:off x="1079500" y="1698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101616</xdr:rowOff>
    </xdr:from>
    <xdr:ext cx="534377" cy="259045"/>
    <xdr:sp macro="" textlink="">
      <xdr:nvSpPr>
        <xdr:cNvPr id="262" name="テキスト ボックス 261"/>
        <xdr:cNvSpPr txBox="1"/>
      </xdr:nvSpPr>
      <xdr:spPr>
        <a:xfrm>
          <a:off x="863111" y="1707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13589</xdr:rowOff>
    </xdr:from>
    <xdr:to>
      <xdr:col>55</xdr:col>
      <xdr:colOff>0</xdr:colOff>
      <xdr:row>37</xdr:row>
      <xdr:rowOff>22725</xdr:rowOff>
    </xdr:to>
    <xdr:cxnSp macro="">
      <xdr:nvCxnSpPr>
        <xdr:cNvPr id="291" name="直線コネクタ 290"/>
        <xdr:cNvCxnSpPr/>
      </xdr:nvCxnSpPr>
      <xdr:spPr>
        <a:xfrm flipV="1">
          <a:off x="9639300" y="6357239"/>
          <a:ext cx="8382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22725</xdr:rowOff>
    </xdr:from>
    <xdr:to>
      <xdr:col>50</xdr:col>
      <xdr:colOff>114300</xdr:colOff>
      <xdr:row>37</xdr:row>
      <xdr:rowOff>119118</xdr:rowOff>
    </xdr:to>
    <xdr:cxnSp macro="">
      <xdr:nvCxnSpPr>
        <xdr:cNvPr id="294" name="直線コネクタ 293"/>
        <xdr:cNvCxnSpPr/>
      </xdr:nvCxnSpPr>
      <xdr:spPr>
        <a:xfrm flipV="1">
          <a:off x="8750300" y="6366375"/>
          <a:ext cx="889000" cy="9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119118</xdr:rowOff>
    </xdr:from>
    <xdr:to>
      <xdr:col>45</xdr:col>
      <xdr:colOff>177800</xdr:colOff>
      <xdr:row>37</xdr:row>
      <xdr:rowOff>165905</xdr:rowOff>
    </xdr:to>
    <xdr:cxnSp macro="">
      <xdr:nvCxnSpPr>
        <xdr:cNvPr id="297" name="直線コネクタ 296"/>
        <xdr:cNvCxnSpPr/>
      </xdr:nvCxnSpPr>
      <xdr:spPr>
        <a:xfrm flipV="1">
          <a:off x="7861300" y="6462768"/>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165029</xdr:rowOff>
    </xdr:from>
    <xdr:to>
      <xdr:col>41</xdr:col>
      <xdr:colOff>50800</xdr:colOff>
      <xdr:row>37</xdr:row>
      <xdr:rowOff>165905</xdr:rowOff>
    </xdr:to>
    <xdr:cxnSp macro="">
      <xdr:nvCxnSpPr>
        <xdr:cNvPr id="300" name="直線コネクタ 299"/>
        <xdr:cNvCxnSpPr/>
      </xdr:nvCxnSpPr>
      <xdr:spPr>
        <a:xfrm>
          <a:off x="6972300" y="6508679"/>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134239</xdr:rowOff>
    </xdr:from>
    <xdr:to>
      <xdr:col>55</xdr:col>
      <xdr:colOff>50800</xdr:colOff>
      <xdr:row>37</xdr:row>
      <xdr:rowOff>64389</xdr:rowOff>
    </xdr:to>
    <xdr:sp macro="" textlink="">
      <xdr:nvSpPr>
        <xdr:cNvPr id="310" name="楕円 309"/>
        <xdr:cNvSpPr/>
      </xdr:nvSpPr>
      <xdr:spPr>
        <a:xfrm>
          <a:off x="10426700" y="630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112666</xdr:rowOff>
    </xdr:from>
    <xdr:ext cx="534377" cy="259045"/>
    <xdr:sp macro="" textlink="">
      <xdr:nvSpPr>
        <xdr:cNvPr id="311" name="補助費等該当値テキスト"/>
        <xdr:cNvSpPr txBox="1"/>
      </xdr:nvSpPr>
      <xdr:spPr>
        <a:xfrm>
          <a:off x="10528300" y="62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143375</xdr:rowOff>
    </xdr:from>
    <xdr:to>
      <xdr:col>50</xdr:col>
      <xdr:colOff>165100</xdr:colOff>
      <xdr:row>37</xdr:row>
      <xdr:rowOff>73525</xdr:rowOff>
    </xdr:to>
    <xdr:sp macro="" textlink="">
      <xdr:nvSpPr>
        <xdr:cNvPr id="312" name="楕円 311"/>
        <xdr:cNvSpPr/>
      </xdr:nvSpPr>
      <xdr:spPr>
        <a:xfrm>
          <a:off x="9588500" y="6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64652</xdr:rowOff>
    </xdr:from>
    <xdr:ext cx="534377" cy="259045"/>
    <xdr:sp macro="" textlink="">
      <xdr:nvSpPr>
        <xdr:cNvPr id="313" name="テキスト ボックス 312"/>
        <xdr:cNvSpPr txBox="1"/>
      </xdr:nvSpPr>
      <xdr:spPr>
        <a:xfrm>
          <a:off x="9372111" y="640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68318</xdr:rowOff>
    </xdr:from>
    <xdr:to>
      <xdr:col>46</xdr:col>
      <xdr:colOff>38100</xdr:colOff>
      <xdr:row>37</xdr:row>
      <xdr:rowOff>169918</xdr:rowOff>
    </xdr:to>
    <xdr:sp macro="" textlink="">
      <xdr:nvSpPr>
        <xdr:cNvPr id="314" name="楕円 313"/>
        <xdr:cNvSpPr/>
      </xdr:nvSpPr>
      <xdr:spPr>
        <a:xfrm>
          <a:off x="8699500" y="641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161045</xdr:rowOff>
    </xdr:from>
    <xdr:ext cx="534377" cy="259045"/>
    <xdr:sp macro="" textlink="">
      <xdr:nvSpPr>
        <xdr:cNvPr id="315" name="テキスト ボックス 314"/>
        <xdr:cNvSpPr txBox="1"/>
      </xdr:nvSpPr>
      <xdr:spPr>
        <a:xfrm>
          <a:off x="8483111" y="65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115105</xdr:rowOff>
    </xdr:from>
    <xdr:to>
      <xdr:col>41</xdr:col>
      <xdr:colOff>101600</xdr:colOff>
      <xdr:row>38</xdr:row>
      <xdr:rowOff>45255</xdr:rowOff>
    </xdr:to>
    <xdr:sp macro="" textlink="">
      <xdr:nvSpPr>
        <xdr:cNvPr id="316" name="楕円 315"/>
        <xdr:cNvSpPr/>
      </xdr:nvSpPr>
      <xdr:spPr>
        <a:xfrm>
          <a:off x="7810500" y="64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36382</xdr:rowOff>
    </xdr:from>
    <xdr:ext cx="534377" cy="259045"/>
    <xdr:sp macro="" textlink="">
      <xdr:nvSpPr>
        <xdr:cNvPr id="317" name="テキスト ボックス 316"/>
        <xdr:cNvSpPr txBox="1"/>
      </xdr:nvSpPr>
      <xdr:spPr>
        <a:xfrm>
          <a:off x="7594111" y="655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114229</xdr:rowOff>
    </xdr:from>
    <xdr:to>
      <xdr:col>36</xdr:col>
      <xdr:colOff>165100</xdr:colOff>
      <xdr:row>38</xdr:row>
      <xdr:rowOff>44379</xdr:rowOff>
    </xdr:to>
    <xdr:sp macro="" textlink="">
      <xdr:nvSpPr>
        <xdr:cNvPr id="318" name="楕円 317"/>
        <xdr:cNvSpPr/>
      </xdr:nvSpPr>
      <xdr:spPr>
        <a:xfrm>
          <a:off x="6921500" y="64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35506</xdr:rowOff>
    </xdr:from>
    <xdr:ext cx="534377" cy="259045"/>
    <xdr:sp macro="" textlink="">
      <xdr:nvSpPr>
        <xdr:cNvPr id="319" name="テキスト ボックス 318"/>
        <xdr:cNvSpPr txBox="1"/>
      </xdr:nvSpPr>
      <xdr:spPr>
        <a:xfrm>
          <a:off x="6705111" y="65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25034</xdr:rowOff>
    </xdr:from>
    <xdr:to>
      <xdr:col>55</xdr:col>
      <xdr:colOff>0</xdr:colOff>
      <xdr:row>58</xdr:row>
      <xdr:rowOff>65254</xdr:rowOff>
    </xdr:to>
    <xdr:cxnSp macro="">
      <xdr:nvCxnSpPr>
        <xdr:cNvPr id="346" name="直線コネクタ 345"/>
        <xdr:cNvCxnSpPr/>
      </xdr:nvCxnSpPr>
      <xdr:spPr>
        <a:xfrm flipV="1">
          <a:off x="9639300" y="9969134"/>
          <a:ext cx="838200" cy="4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22478</xdr:rowOff>
    </xdr:from>
    <xdr:to>
      <xdr:col>50</xdr:col>
      <xdr:colOff>114300</xdr:colOff>
      <xdr:row>58</xdr:row>
      <xdr:rowOff>65254</xdr:rowOff>
    </xdr:to>
    <xdr:cxnSp macro="">
      <xdr:nvCxnSpPr>
        <xdr:cNvPr id="349" name="直線コネクタ 348"/>
        <xdr:cNvCxnSpPr/>
      </xdr:nvCxnSpPr>
      <xdr:spPr>
        <a:xfrm>
          <a:off x="8750300" y="9966578"/>
          <a:ext cx="889000" cy="4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22478</xdr:rowOff>
    </xdr:from>
    <xdr:to>
      <xdr:col>45</xdr:col>
      <xdr:colOff>177800</xdr:colOff>
      <xdr:row>58</xdr:row>
      <xdr:rowOff>77699</xdr:rowOff>
    </xdr:to>
    <xdr:cxnSp macro="">
      <xdr:nvCxnSpPr>
        <xdr:cNvPr id="352" name="直線コネクタ 351"/>
        <xdr:cNvCxnSpPr/>
      </xdr:nvCxnSpPr>
      <xdr:spPr>
        <a:xfrm flipV="1">
          <a:off x="7861300" y="9966578"/>
          <a:ext cx="889000" cy="5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74800</xdr:rowOff>
    </xdr:from>
    <xdr:to>
      <xdr:col>41</xdr:col>
      <xdr:colOff>50800</xdr:colOff>
      <xdr:row>58</xdr:row>
      <xdr:rowOff>77699</xdr:rowOff>
    </xdr:to>
    <xdr:cxnSp macro="">
      <xdr:nvCxnSpPr>
        <xdr:cNvPr id="355" name="直線コネクタ 354"/>
        <xdr:cNvCxnSpPr/>
      </xdr:nvCxnSpPr>
      <xdr:spPr>
        <a:xfrm>
          <a:off x="6972300" y="10018900"/>
          <a:ext cx="8890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145684</xdr:rowOff>
    </xdr:from>
    <xdr:to>
      <xdr:col>55</xdr:col>
      <xdr:colOff>50800</xdr:colOff>
      <xdr:row>58</xdr:row>
      <xdr:rowOff>75834</xdr:rowOff>
    </xdr:to>
    <xdr:sp macro="" textlink="">
      <xdr:nvSpPr>
        <xdr:cNvPr id="365" name="楕円 364"/>
        <xdr:cNvSpPr/>
      </xdr:nvSpPr>
      <xdr:spPr>
        <a:xfrm>
          <a:off x="10426700" y="99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14454</xdr:rowOff>
    </xdr:from>
    <xdr:to>
      <xdr:col>50</xdr:col>
      <xdr:colOff>165100</xdr:colOff>
      <xdr:row>58</xdr:row>
      <xdr:rowOff>116054</xdr:rowOff>
    </xdr:to>
    <xdr:sp macro="" textlink="">
      <xdr:nvSpPr>
        <xdr:cNvPr id="367" name="楕円 366"/>
        <xdr:cNvSpPr/>
      </xdr:nvSpPr>
      <xdr:spPr>
        <a:xfrm>
          <a:off x="9588500" y="995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107181</xdr:rowOff>
    </xdr:from>
    <xdr:ext cx="534377" cy="259045"/>
    <xdr:sp macro="" textlink="">
      <xdr:nvSpPr>
        <xdr:cNvPr id="368" name="テキスト ボックス 367"/>
        <xdr:cNvSpPr txBox="1"/>
      </xdr:nvSpPr>
      <xdr:spPr>
        <a:xfrm>
          <a:off x="9372111" y="100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143128</xdr:rowOff>
    </xdr:from>
    <xdr:to>
      <xdr:col>46</xdr:col>
      <xdr:colOff>38100</xdr:colOff>
      <xdr:row>58</xdr:row>
      <xdr:rowOff>73278</xdr:rowOff>
    </xdr:to>
    <xdr:sp macro="" textlink="">
      <xdr:nvSpPr>
        <xdr:cNvPr id="369" name="楕円 368"/>
        <xdr:cNvSpPr/>
      </xdr:nvSpPr>
      <xdr:spPr>
        <a:xfrm>
          <a:off x="8699500" y="99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64405</xdr:rowOff>
    </xdr:from>
    <xdr:ext cx="534377" cy="259045"/>
    <xdr:sp macro="" textlink="">
      <xdr:nvSpPr>
        <xdr:cNvPr id="370" name="テキスト ボックス 369"/>
        <xdr:cNvSpPr txBox="1"/>
      </xdr:nvSpPr>
      <xdr:spPr>
        <a:xfrm>
          <a:off x="8483111" y="100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26899</xdr:rowOff>
    </xdr:from>
    <xdr:to>
      <xdr:col>41</xdr:col>
      <xdr:colOff>101600</xdr:colOff>
      <xdr:row>58</xdr:row>
      <xdr:rowOff>128499</xdr:rowOff>
    </xdr:to>
    <xdr:sp macro="" textlink="">
      <xdr:nvSpPr>
        <xdr:cNvPr id="371" name="楕円 370"/>
        <xdr:cNvSpPr/>
      </xdr:nvSpPr>
      <xdr:spPr>
        <a:xfrm>
          <a:off x="7810500" y="99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119626</xdr:rowOff>
    </xdr:from>
    <xdr:ext cx="534377" cy="259045"/>
    <xdr:sp macro="" textlink="">
      <xdr:nvSpPr>
        <xdr:cNvPr id="372" name="テキスト ボックス 371"/>
        <xdr:cNvSpPr txBox="1"/>
      </xdr:nvSpPr>
      <xdr:spPr>
        <a:xfrm>
          <a:off x="7594111" y="100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24000</xdr:rowOff>
    </xdr:from>
    <xdr:to>
      <xdr:col>36</xdr:col>
      <xdr:colOff>165100</xdr:colOff>
      <xdr:row>58</xdr:row>
      <xdr:rowOff>125600</xdr:rowOff>
    </xdr:to>
    <xdr:sp macro="" textlink="">
      <xdr:nvSpPr>
        <xdr:cNvPr id="373" name="楕円 372"/>
        <xdr:cNvSpPr/>
      </xdr:nvSpPr>
      <xdr:spPr>
        <a:xfrm>
          <a:off x="6921500" y="99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116727</xdr:rowOff>
    </xdr:from>
    <xdr:ext cx="534377" cy="259045"/>
    <xdr:sp macro="" textlink="">
      <xdr:nvSpPr>
        <xdr:cNvPr id="374" name="テキスト ボックス 373"/>
        <xdr:cNvSpPr txBox="1"/>
      </xdr:nvSpPr>
      <xdr:spPr>
        <a:xfrm>
          <a:off x="6705111" y="1006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16954</xdr:rowOff>
    </xdr:from>
    <xdr:to>
      <xdr:col>55</xdr:col>
      <xdr:colOff>0</xdr:colOff>
      <xdr:row>79</xdr:row>
      <xdr:rowOff>24333</xdr:rowOff>
    </xdr:to>
    <xdr:cxnSp macro="">
      <xdr:nvCxnSpPr>
        <xdr:cNvPr id="403" name="直線コネクタ 402"/>
        <xdr:cNvCxnSpPr/>
      </xdr:nvCxnSpPr>
      <xdr:spPr>
        <a:xfrm flipV="1">
          <a:off x="9639300" y="13561504"/>
          <a:ext cx="838200" cy="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108858</xdr:rowOff>
    </xdr:from>
    <xdr:ext cx="534377" cy="259045"/>
    <xdr:sp macro="" textlink="">
      <xdr:nvSpPr>
        <xdr:cNvPr id="404" name="普通建設事業費 （ うち新規整備　）平均値テキスト"/>
        <xdr:cNvSpPr txBox="1"/>
      </xdr:nvSpPr>
      <xdr:spPr>
        <a:xfrm>
          <a:off x="10528300" y="1331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24333</xdr:rowOff>
    </xdr:from>
    <xdr:to>
      <xdr:col>50</xdr:col>
      <xdr:colOff>114300</xdr:colOff>
      <xdr:row>79</xdr:row>
      <xdr:rowOff>28547</xdr:rowOff>
    </xdr:to>
    <xdr:cxnSp macro="">
      <xdr:nvCxnSpPr>
        <xdr:cNvPr id="406" name="直線コネクタ 405"/>
        <xdr:cNvCxnSpPr/>
      </xdr:nvCxnSpPr>
      <xdr:spPr>
        <a:xfrm flipV="1">
          <a:off x="8750300" y="13568883"/>
          <a:ext cx="889000" cy="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28547</xdr:rowOff>
    </xdr:from>
    <xdr:to>
      <xdr:col>45</xdr:col>
      <xdr:colOff>177800</xdr:colOff>
      <xdr:row>79</xdr:row>
      <xdr:rowOff>31485</xdr:rowOff>
    </xdr:to>
    <xdr:cxnSp macro="">
      <xdr:nvCxnSpPr>
        <xdr:cNvPr id="409" name="直線コネクタ 408"/>
        <xdr:cNvCxnSpPr/>
      </xdr:nvCxnSpPr>
      <xdr:spPr>
        <a:xfrm flipV="1">
          <a:off x="7861300" y="13573097"/>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3229</xdr:rowOff>
    </xdr:from>
    <xdr:to>
      <xdr:col>41</xdr:col>
      <xdr:colOff>50800</xdr:colOff>
      <xdr:row>79</xdr:row>
      <xdr:rowOff>31485</xdr:rowOff>
    </xdr:to>
    <xdr:cxnSp macro="">
      <xdr:nvCxnSpPr>
        <xdr:cNvPr id="412" name="直線コネクタ 411"/>
        <xdr:cNvCxnSpPr/>
      </xdr:nvCxnSpPr>
      <xdr:spPr>
        <a:xfrm>
          <a:off x="6972300" y="13547779"/>
          <a:ext cx="889000" cy="2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137604</xdr:rowOff>
    </xdr:from>
    <xdr:to>
      <xdr:col>55</xdr:col>
      <xdr:colOff>50800</xdr:colOff>
      <xdr:row>79</xdr:row>
      <xdr:rowOff>67754</xdr:rowOff>
    </xdr:to>
    <xdr:sp macro="" textlink="">
      <xdr:nvSpPr>
        <xdr:cNvPr id="422" name="楕円 421"/>
        <xdr:cNvSpPr/>
      </xdr:nvSpPr>
      <xdr:spPr>
        <a:xfrm>
          <a:off x="10426700" y="1351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64409</xdr:rowOff>
    </xdr:from>
    <xdr:ext cx="469744" cy="259045"/>
    <xdr:sp macro="" textlink="">
      <xdr:nvSpPr>
        <xdr:cNvPr id="423" name="普通建設事業費 （ うち新規整備　）該当値テキスト"/>
        <xdr:cNvSpPr txBox="1"/>
      </xdr:nvSpPr>
      <xdr:spPr>
        <a:xfrm>
          <a:off x="10528300" y="1343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144983</xdr:rowOff>
    </xdr:from>
    <xdr:to>
      <xdr:col>50</xdr:col>
      <xdr:colOff>165100</xdr:colOff>
      <xdr:row>79</xdr:row>
      <xdr:rowOff>75133</xdr:rowOff>
    </xdr:to>
    <xdr:sp macro="" textlink="">
      <xdr:nvSpPr>
        <xdr:cNvPr id="424" name="楕円 423"/>
        <xdr:cNvSpPr/>
      </xdr:nvSpPr>
      <xdr:spPr>
        <a:xfrm>
          <a:off x="9588500" y="135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66260</xdr:rowOff>
    </xdr:from>
    <xdr:ext cx="469744" cy="259045"/>
    <xdr:sp macro="" textlink="">
      <xdr:nvSpPr>
        <xdr:cNvPr id="425" name="テキスト ボックス 424"/>
        <xdr:cNvSpPr txBox="1"/>
      </xdr:nvSpPr>
      <xdr:spPr>
        <a:xfrm>
          <a:off x="9404428" y="1361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149197</xdr:rowOff>
    </xdr:from>
    <xdr:to>
      <xdr:col>46</xdr:col>
      <xdr:colOff>38100</xdr:colOff>
      <xdr:row>79</xdr:row>
      <xdr:rowOff>79347</xdr:rowOff>
    </xdr:to>
    <xdr:sp macro="" textlink="">
      <xdr:nvSpPr>
        <xdr:cNvPr id="426" name="楕円 425"/>
        <xdr:cNvSpPr/>
      </xdr:nvSpPr>
      <xdr:spPr>
        <a:xfrm>
          <a:off x="8699500" y="135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70474</xdr:rowOff>
    </xdr:from>
    <xdr:ext cx="469744" cy="259045"/>
    <xdr:sp macro="" textlink="">
      <xdr:nvSpPr>
        <xdr:cNvPr id="427" name="テキスト ボックス 426"/>
        <xdr:cNvSpPr txBox="1"/>
      </xdr:nvSpPr>
      <xdr:spPr>
        <a:xfrm>
          <a:off x="8515428" y="1361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152135</xdr:rowOff>
    </xdr:from>
    <xdr:to>
      <xdr:col>41</xdr:col>
      <xdr:colOff>101600</xdr:colOff>
      <xdr:row>79</xdr:row>
      <xdr:rowOff>82285</xdr:rowOff>
    </xdr:to>
    <xdr:sp macro="" textlink="">
      <xdr:nvSpPr>
        <xdr:cNvPr id="428" name="楕円 427"/>
        <xdr:cNvSpPr/>
      </xdr:nvSpPr>
      <xdr:spPr>
        <a:xfrm>
          <a:off x="7810500" y="135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73412</xdr:rowOff>
    </xdr:from>
    <xdr:ext cx="469744" cy="259045"/>
    <xdr:sp macro="" textlink="">
      <xdr:nvSpPr>
        <xdr:cNvPr id="429" name="テキスト ボックス 428"/>
        <xdr:cNvSpPr txBox="1"/>
      </xdr:nvSpPr>
      <xdr:spPr>
        <a:xfrm>
          <a:off x="7626428" y="136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123879</xdr:rowOff>
    </xdr:from>
    <xdr:to>
      <xdr:col>36</xdr:col>
      <xdr:colOff>165100</xdr:colOff>
      <xdr:row>79</xdr:row>
      <xdr:rowOff>54029</xdr:rowOff>
    </xdr:to>
    <xdr:sp macro="" textlink="">
      <xdr:nvSpPr>
        <xdr:cNvPr id="430" name="楕円 429"/>
        <xdr:cNvSpPr/>
      </xdr:nvSpPr>
      <xdr:spPr>
        <a:xfrm>
          <a:off x="6921500" y="1349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45156</xdr:rowOff>
    </xdr:from>
    <xdr:ext cx="534377" cy="259045"/>
    <xdr:sp macro="" textlink="">
      <xdr:nvSpPr>
        <xdr:cNvPr id="431" name="テキスト ボックス 430"/>
        <xdr:cNvSpPr txBox="1"/>
      </xdr:nvSpPr>
      <xdr:spPr>
        <a:xfrm>
          <a:off x="6705111" y="1358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56598</xdr:rowOff>
    </xdr:from>
    <xdr:to>
      <xdr:col>55</xdr:col>
      <xdr:colOff>0</xdr:colOff>
      <xdr:row>98</xdr:row>
      <xdr:rowOff>54987</xdr:rowOff>
    </xdr:to>
    <xdr:cxnSp macro="">
      <xdr:nvCxnSpPr>
        <xdr:cNvPr id="462" name="直線コネクタ 461"/>
        <xdr:cNvCxnSpPr/>
      </xdr:nvCxnSpPr>
      <xdr:spPr>
        <a:xfrm flipV="1">
          <a:off x="9639300" y="16687248"/>
          <a:ext cx="838200" cy="16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88461</xdr:rowOff>
    </xdr:from>
    <xdr:to>
      <xdr:col>50</xdr:col>
      <xdr:colOff>114300</xdr:colOff>
      <xdr:row>98</xdr:row>
      <xdr:rowOff>54987</xdr:rowOff>
    </xdr:to>
    <xdr:cxnSp macro="">
      <xdr:nvCxnSpPr>
        <xdr:cNvPr id="465" name="直線コネクタ 464"/>
        <xdr:cNvCxnSpPr/>
      </xdr:nvCxnSpPr>
      <xdr:spPr>
        <a:xfrm>
          <a:off x="8750300" y="16719111"/>
          <a:ext cx="889000" cy="1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88461</xdr:rowOff>
    </xdr:from>
    <xdr:to>
      <xdr:col>45</xdr:col>
      <xdr:colOff>177800</xdr:colOff>
      <xdr:row>98</xdr:row>
      <xdr:rowOff>51755</xdr:rowOff>
    </xdr:to>
    <xdr:cxnSp macro="">
      <xdr:nvCxnSpPr>
        <xdr:cNvPr id="468" name="直線コネクタ 467"/>
        <xdr:cNvCxnSpPr/>
      </xdr:nvCxnSpPr>
      <xdr:spPr>
        <a:xfrm flipV="1">
          <a:off x="7861300" y="16719111"/>
          <a:ext cx="889000" cy="13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51755</xdr:rowOff>
    </xdr:from>
    <xdr:to>
      <xdr:col>41</xdr:col>
      <xdr:colOff>50800</xdr:colOff>
      <xdr:row>98</xdr:row>
      <xdr:rowOff>102144</xdr:rowOff>
    </xdr:to>
    <xdr:cxnSp macro="">
      <xdr:nvCxnSpPr>
        <xdr:cNvPr id="471" name="直線コネクタ 470"/>
        <xdr:cNvCxnSpPr/>
      </xdr:nvCxnSpPr>
      <xdr:spPr>
        <a:xfrm flipV="1">
          <a:off x="6972300" y="16853855"/>
          <a:ext cx="889000" cy="5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5798</xdr:rowOff>
    </xdr:from>
    <xdr:to>
      <xdr:col>55</xdr:col>
      <xdr:colOff>50800</xdr:colOff>
      <xdr:row>97</xdr:row>
      <xdr:rowOff>107398</xdr:rowOff>
    </xdr:to>
    <xdr:sp macro="" textlink="">
      <xdr:nvSpPr>
        <xdr:cNvPr id="481" name="楕円 480"/>
        <xdr:cNvSpPr/>
      </xdr:nvSpPr>
      <xdr:spPr>
        <a:xfrm>
          <a:off x="10426700" y="166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155675</xdr:rowOff>
    </xdr:from>
    <xdr:ext cx="534377" cy="259045"/>
    <xdr:sp macro="" textlink="">
      <xdr:nvSpPr>
        <xdr:cNvPr id="482" name="普通建設事業費 （ うち更新整備　）該当値テキスト"/>
        <xdr:cNvSpPr txBox="1"/>
      </xdr:nvSpPr>
      <xdr:spPr>
        <a:xfrm>
          <a:off x="10528300" y="1661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4187</xdr:rowOff>
    </xdr:from>
    <xdr:to>
      <xdr:col>50</xdr:col>
      <xdr:colOff>165100</xdr:colOff>
      <xdr:row>98</xdr:row>
      <xdr:rowOff>105787</xdr:rowOff>
    </xdr:to>
    <xdr:sp macro="" textlink="">
      <xdr:nvSpPr>
        <xdr:cNvPr id="483" name="楕円 482"/>
        <xdr:cNvSpPr/>
      </xdr:nvSpPr>
      <xdr:spPr>
        <a:xfrm>
          <a:off x="9588500" y="168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96914</xdr:rowOff>
    </xdr:from>
    <xdr:ext cx="534377" cy="259045"/>
    <xdr:sp macro="" textlink="">
      <xdr:nvSpPr>
        <xdr:cNvPr id="484" name="テキスト ボックス 483"/>
        <xdr:cNvSpPr txBox="1"/>
      </xdr:nvSpPr>
      <xdr:spPr>
        <a:xfrm>
          <a:off x="9372111" y="1689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37661</xdr:rowOff>
    </xdr:from>
    <xdr:to>
      <xdr:col>46</xdr:col>
      <xdr:colOff>38100</xdr:colOff>
      <xdr:row>97</xdr:row>
      <xdr:rowOff>139261</xdr:rowOff>
    </xdr:to>
    <xdr:sp macro="" textlink="">
      <xdr:nvSpPr>
        <xdr:cNvPr id="485" name="楕円 484"/>
        <xdr:cNvSpPr/>
      </xdr:nvSpPr>
      <xdr:spPr>
        <a:xfrm>
          <a:off x="8699500" y="1666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130388</xdr:rowOff>
    </xdr:from>
    <xdr:ext cx="534377" cy="259045"/>
    <xdr:sp macro="" textlink="">
      <xdr:nvSpPr>
        <xdr:cNvPr id="486" name="テキスト ボックス 485"/>
        <xdr:cNvSpPr txBox="1"/>
      </xdr:nvSpPr>
      <xdr:spPr>
        <a:xfrm>
          <a:off x="8483111" y="1676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955</xdr:rowOff>
    </xdr:from>
    <xdr:to>
      <xdr:col>41</xdr:col>
      <xdr:colOff>101600</xdr:colOff>
      <xdr:row>98</xdr:row>
      <xdr:rowOff>102555</xdr:rowOff>
    </xdr:to>
    <xdr:sp macro="" textlink="">
      <xdr:nvSpPr>
        <xdr:cNvPr id="487" name="楕円 486"/>
        <xdr:cNvSpPr/>
      </xdr:nvSpPr>
      <xdr:spPr>
        <a:xfrm>
          <a:off x="7810500" y="168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93682</xdr:rowOff>
    </xdr:from>
    <xdr:ext cx="534377" cy="259045"/>
    <xdr:sp macro="" textlink="">
      <xdr:nvSpPr>
        <xdr:cNvPr id="488" name="テキスト ボックス 487"/>
        <xdr:cNvSpPr txBox="1"/>
      </xdr:nvSpPr>
      <xdr:spPr>
        <a:xfrm>
          <a:off x="7594111" y="168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51344</xdr:rowOff>
    </xdr:from>
    <xdr:to>
      <xdr:col>36</xdr:col>
      <xdr:colOff>165100</xdr:colOff>
      <xdr:row>98</xdr:row>
      <xdr:rowOff>152944</xdr:rowOff>
    </xdr:to>
    <xdr:sp macro="" textlink="">
      <xdr:nvSpPr>
        <xdr:cNvPr id="489" name="楕円 488"/>
        <xdr:cNvSpPr/>
      </xdr:nvSpPr>
      <xdr:spPr>
        <a:xfrm>
          <a:off x="6921500" y="168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144071</xdr:rowOff>
    </xdr:from>
    <xdr:ext cx="534377" cy="259045"/>
    <xdr:sp macro="" textlink="">
      <xdr:nvSpPr>
        <xdr:cNvPr id="490" name="テキスト ボックス 489"/>
        <xdr:cNvSpPr txBox="1"/>
      </xdr:nvSpPr>
      <xdr:spPr>
        <a:xfrm>
          <a:off x="6705111" y="1694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12192</xdr:rowOff>
    </xdr:from>
    <xdr:to>
      <xdr:col>85</xdr:col>
      <xdr:colOff>127000</xdr:colOff>
      <xdr:row>39</xdr:row>
      <xdr:rowOff>17463</xdr:rowOff>
    </xdr:to>
    <xdr:cxnSp macro="">
      <xdr:nvCxnSpPr>
        <xdr:cNvPr id="519" name="直線コネクタ 518"/>
        <xdr:cNvCxnSpPr/>
      </xdr:nvCxnSpPr>
      <xdr:spPr>
        <a:xfrm>
          <a:off x="15481300" y="6698742"/>
          <a:ext cx="8382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12192</xdr:rowOff>
    </xdr:from>
    <xdr:to>
      <xdr:col>81</xdr:col>
      <xdr:colOff>50800</xdr:colOff>
      <xdr:row>39</xdr:row>
      <xdr:rowOff>41504</xdr:rowOff>
    </xdr:to>
    <xdr:cxnSp macro="">
      <xdr:nvCxnSpPr>
        <xdr:cNvPr id="522" name="直線コネクタ 521"/>
        <xdr:cNvCxnSpPr/>
      </xdr:nvCxnSpPr>
      <xdr:spPr>
        <a:xfrm flipV="1">
          <a:off x="14592300" y="6698742"/>
          <a:ext cx="889000" cy="2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35090</xdr:rowOff>
    </xdr:from>
    <xdr:to>
      <xdr:col>76</xdr:col>
      <xdr:colOff>114300</xdr:colOff>
      <xdr:row>39</xdr:row>
      <xdr:rowOff>41504</xdr:rowOff>
    </xdr:to>
    <xdr:cxnSp macro="">
      <xdr:nvCxnSpPr>
        <xdr:cNvPr id="525" name="直線コネクタ 524"/>
        <xdr:cNvCxnSpPr/>
      </xdr:nvCxnSpPr>
      <xdr:spPr>
        <a:xfrm>
          <a:off x="13703300" y="6721640"/>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34493</xdr:rowOff>
    </xdr:from>
    <xdr:to>
      <xdr:col>71</xdr:col>
      <xdr:colOff>177800</xdr:colOff>
      <xdr:row>39</xdr:row>
      <xdr:rowOff>35090</xdr:rowOff>
    </xdr:to>
    <xdr:cxnSp macro="">
      <xdr:nvCxnSpPr>
        <xdr:cNvPr id="528" name="直線コネクタ 527"/>
        <xdr:cNvCxnSpPr/>
      </xdr:nvCxnSpPr>
      <xdr:spPr>
        <a:xfrm>
          <a:off x="12814300" y="6721043"/>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138113</xdr:rowOff>
    </xdr:from>
    <xdr:to>
      <xdr:col>85</xdr:col>
      <xdr:colOff>177800</xdr:colOff>
      <xdr:row>39</xdr:row>
      <xdr:rowOff>68263</xdr:rowOff>
    </xdr:to>
    <xdr:sp macro="" textlink="">
      <xdr:nvSpPr>
        <xdr:cNvPr id="538" name="楕円 537"/>
        <xdr:cNvSpPr/>
      </xdr:nvSpPr>
      <xdr:spPr>
        <a:xfrm>
          <a:off x="16268700" y="66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62121</xdr:rowOff>
    </xdr:from>
    <xdr:ext cx="469744" cy="259045"/>
    <xdr:sp macro="" textlink="">
      <xdr:nvSpPr>
        <xdr:cNvPr id="539" name="災害復旧事業費該当値テキスト"/>
        <xdr:cNvSpPr txBox="1"/>
      </xdr:nvSpPr>
      <xdr:spPr>
        <a:xfrm>
          <a:off x="16370300" y="65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132842</xdr:rowOff>
    </xdr:from>
    <xdr:to>
      <xdr:col>81</xdr:col>
      <xdr:colOff>101600</xdr:colOff>
      <xdr:row>39</xdr:row>
      <xdr:rowOff>62992</xdr:rowOff>
    </xdr:to>
    <xdr:sp macro="" textlink="">
      <xdr:nvSpPr>
        <xdr:cNvPr id="540" name="楕円 539"/>
        <xdr:cNvSpPr/>
      </xdr:nvSpPr>
      <xdr:spPr>
        <a:xfrm>
          <a:off x="15430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54119</xdr:rowOff>
    </xdr:from>
    <xdr:ext cx="469744" cy="259045"/>
    <xdr:sp macro="" textlink="">
      <xdr:nvSpPr>
        <xdr:cNvPr id="541" name="テキスト ボックス 540"/>
        <xdr:cNvSpPr txBox="1"/>
      </xdr:nvSpPr>
      <xdr:spPr>
        <a:xfrm>
          <a:off x="15246428"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162154</xdr:rowOff>
    </xdr:from>
    <xdr:to>
      <xdr:col>76</xdr:col>
      <xdr:colOff>165100</xdr:colOff>
      <xdr:row>39</xdr:row>
      <xdr:rowOff>92304</xdr:rowOff>
    </xdr:to>
    <xdr:sp macro="" textlink="">
      <xdr:nvSpPr>
        <xdr:cNvPr id="542" name="楕円 541"/>
        <xdr:cNvSpPr/>
      </xdr:nvSpPr>
      <xdr:spPr>
        <a:xfrm>
          <a:off x="14541500" y="66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83431</xdr:rowOff>
    </xdr:from>
    <xdr:ext cx="378565" cy="259045"/>
    <xdr:sp macro="" textlink="">
      <xdr:nvSpPr>
        <xdr:cNvPr id="543" name="テキスト ボックス 542"/>
        <xdr:cNvSpPr txBox="1"/>
      </xdr:nvSpPr>
      <xdr:spPr>
        <a:xfrm>
          <a:off x="14403017" y="67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155740</xdr:rowOff>
    </xdr:from>
    <xdr:to>
      <xdr:col>72</xdr:col>
      <xdr:colOff>38100</xdr:colOff>
      <xdr:row>39</xdr:row>
      <xdr:rowOff>85890</xdr:rowOff>
    </xdr:to>
    <xdr:sp macro="" textlink="">
      <xdr:nvSpPr>
        <xdr:cNvPr id="544" name="楕円 543"/>
        <xdr:cNvSpPr/>
      </xdr:nvSpPr>
      <xdr:spPr>
        <a:xfrm>
          <a:off x="13652500" y="66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77017</xdr:rowOff>
    </xdr:from>
    <xdr:ext cx="378565" cy="259045"/>
    <xdr:sp macro="" textlink="">
      <xdr:nvSpPr>
        <xdr:cNvPr id="545" name="テキスト ボックス 544"/>
        <xdr:cNvSpPr txBox="1"/>
      </xdr:nvSpPr>
      <xdr:spPr>
        <a:xfrm>
          <a:off x="13514017" y="67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155143</xdr:rowOff>
    </xdr:from>
    <xdr:to>
      <xdr:col>67</xdr:col>
      <xdr:colOff>101600</xdr:colOff>
      <xdr:row>39</xdr:row>
      <xdr:rowOff>85293</xdr:rowOff>
    </xdr:to>
    <xdr:sp macro="" textlink="">
      <xdr:nvSpPr>
        <xdr:cNvPr id="546" name="楕円 545"/>
        <xdr:cNvSpPr/>
      </xdr:nvSpPr>
      <xdr:spPr>
        <a:xfrm>
          <a:off x="12763500" y="66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76420</xdr:rowOff>
    </xdr:from>
    <xdr:ext cx="378565" cy="259045"/>
    <xdr:sp macro="" textlink="">
      <xdr:nvSpPr>
        <xdr:cNvPr id="547" name="テキスト ボックス 546"/>
        <xdr:cNvSpPr txBox="1"/>
      </xdr:nvSpPr>
      <xdr:spPr>
        <a:xfrm>
          <a:off x="12625017" y="6762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111392</xdr:rowOff>
    </xdr:from>
    <xdr:to>
      <xdr:col>85</xdr:col>
      <xdr:colOff>127000</xdr:colOff>
      <xdr:row>73</xdr:row>
      <xdr:rowOff>146253</xdr:rowOff>
    </xdr:to>
    <xdr:cxnSp macro="">
      <xdr:nvCxnSpPr>
        <xdr:cNvPr id="625" name="直線コネクタ 624"/>
        <xdr:cNvCxnSpPr/>
      </xdr:nvCxnSpPr>
      <xdr:spPr>
        <a:xfrm>
          <a:off x="15481300" y="12627242"/>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83845</xdr:rowOff>
    </xdr:from>
    <xdr:to>
      <xdr:col>81</xdr:col>
      <xdr:colOff>50800</xdr:colOff>
      <xdr:row>73</xdr:row>
      <xdr:rowOff>111392</xdr:rowOff>
    </xdr:to>
    <xdr:cxnSp macro="">
      <xdr:nvCxnSpPr>
        <xdr:cNvPr id="628" name="直線コネクタ 627"/>
        <xdr:cNvCxnSpPr/>
      </xdr:nvCxnSpPr>
      <xdr:spPr>
        <a:xfrm>
          <a:off x="14592300" y="1259969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15278</xdr:rowOff>
    </xdr:from>
    <xdr:to>
      <xdr:col>76</xdr:col>
      <xdr:colOff>114300</xdr:colOff>
      <xdr:row>73</xdr:row>
      <xdr:rowOff>83845</xdr:rowOff>
    </xdr:to>
    <xdr:cxnSp macro="">
      <xdr:nvCxnSpPr>
        <xdr:cNvPr id="631" name="直線コネクタ 630"/>
        <xdr:cNvCxnSpPr/>
      </xdr:nvCxnSpPr>
      <xdr:spPr>
        <a:xfrm>
          <a:off x="13703300" y="12531128"/>
          <a:ext cx="889000" cy="6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123089</xdr:rowOff>
    </xdr:from>
    <xdr:to>
      <xdr:col>71</xdr:col>
      <xdr:colOff>177800</xdr:colOff>
      <xdr:row>73</xdr:row>
      <xdr:rowOff>15278</xdr:rowOff>
    </xdr:to>
    <xdr:cxnSp macro="">
      <xdr:nvCxnSpPr>
        <xdr:cNvPr id="634" name="直線コネクタ 633"/>
        <xdr:cNvCxnSpPr/>
      </xdr:nvCxnSpPr>
      <xdr:spPr>
        <a:xfrm>
          <a:off x="12814300" y="12467489"/>
          <a:ext cx="889000" cy="6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95453</xdr:rowOff>
    </xdr:from>
    <xdr:to>
      <xdr:col>85</xdr:col>
      <xdr:colOff>177800</xdr:colOff>
      <xdr:row>74</xdr:row>
      <xdr:rowOff>25603</xdr:rowOff>
    </xdr:to>
    <xdr:sp macro="" textlink="">
      <xdr:nvSpPr>
        <xdr:cNvPr id="644" name="楕円 643"/>
        <xdr:cNvSpPr/>
      </xdr:nvSpPr>
      <xdr:spPr>
        <a:xfrm>
          <a:off x="16268700" y="1261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118330</xdr:rowOff>
    </xdr:from>
    <xdr:ext cx="534377" cy="259045"/>
    <xdr:sp macro="" textlink="">
      <xdr:nvSpPr>
        <xdr:cNvPr id="645" name="公債費該当値テキスト"/>
        <xdr:cNvSpPr txBox="1"/>
      </xdr:nvSpPr>
      <xdr:spPr>
        <a:xfrm>
          <a:off x="16370300" y="1246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60592</xdr:rowOff>
    </xdr:from>
    <xdr:to>
      <xdr:col>81</xdr:col>
      <xdr:colOff>101600</xdr:colOff>
      <xdr:row>73</xdr:row>
      <xdr:rowOff>162192</xdr:rowOff>
    </xdr:to>
    <xdr:sp macro="" textlink="">
      <xdr:nvSpPr>
        <xdr:cNvPr id="646" name="楕円 645"/>
        <xdr:cNvSpPr/>
      </xdr:nvSpPr>
      <xdr:spPr>
        <a:xfrm>
          <a:off x="15430500" y="125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7269</xdr:rowOff>
    </xdr:from>
    <xdr:ext cx="534377" cy="259045"/>
    <xdr:sp macro="" textlink="">
      <xdr:nvSpPr>
        <xdr:cNvPr id="647" name="テキスト ボックス 646"/>
        <xdr:cNvSpPr txBox="1"/>
      </xdr:nvSpPr>
      <xdr:spPr>
        <a:xfrm>
          <a:off x="15214111" y="1235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33045</xdr:rowOff>
    </xdr:from>
    <xdr:to>
      <xdr:col>76</xdr:col>
      <xdr:colOff>165100</xdr:colOff>
      <xdr:row>73</xdr:row>
      <xdr:rowOff>134645</xdr:rowOff>
    </xdr:to>
    <xdr:sp macro="" textlink="">
      <xdr:nvSpPr>
        <xdr:cNvPr id="648" name="楕円 647"/>
        <xdr:cNvSpPr/>
      </xdr:nvSpPr>
      <xdr:spPr>
        <a:xfrm>
          <a:off x="14541500" y="125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151172</xdr:rowOff>
    </xdr:from>
    <xdr:ext cx="534377" cy="259045"/>
    <xdr:sp macro="" textlink="">
      <xdr:nvSpPr>
        <xdr:cNvPr id="649" name="テキスト ボックス 648"/>
        <xdr:cNvSpPr txBox="1"/>
      </xdr:nvSpPr>
      <xdr:spPr>
        <a:xfrm>
          <a:off x="14325111" y="1232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135928</xdr:rowOff>
    </xdr:from>
    <xdr:to>
      <xdr:col>72</xdr:col>
      <xdr:colOff>38100</xdr:colOff>
      <xdr:row>73</xdr:row>
      <xdr:rowOff>66078</xdr:rowOff>
    </xdr:to>
    <xdr:sp macro="" textlink="">
      <xdr:nvSpPr>
        <xdr:cNvPr id="650" name="楕円 649"/>
        <xdr:cNvSpPr/>
      </xdr:nvSpPr>
      <xdr:spPr>
        <a:xfrm>
          <a:off x="13652500" y="124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82605</xdr:rowOff>
    </xdr:from>
    <xdr:ext cx="534377" cy="259045"/>
    <xdr:sp macro="" textlink="">
      <xdr:nvSpPr>
        <xdr:cNvPr id="651" name="テキスト ボックス 650"/>
        <xdr:cNvSpPr txBox="1"/>
      </xdr:nvSpPr>
      <xdr:spPr>
        <a:xfrm>
          <a:off x="13436111" y="122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72289</xdr:rowOff>
    </xdr:from>
    <xdr:to>
      <xdr:col>67</xdr:col>
      <xdr:colOff>101600</xdr:colOff>
      <xdr:row>73</xdr:row>
      <xdr:rowOff>2439</xdr:rowOff>
    </xdr:to>
    <xdr:sp macro="" textlink="">
      <xdr:nvSpPr>
        <xdr:cNvPr id="652" name="楕円 651"/>
        <xdr:cNvSpPr/>
      </xdr:nvSpPr>
      <xdr:spPr>
        <a:xfrm>
          <a:off x="12763500" y="124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18966</xdr:rowOff>
    </xdr:from>
    <xdr:ext cx="534377" cy="259045"/>
    <xdr:sp macro="" textlink="">
      <xdr:nvSpPr>
        <xdr:cNvPr id="653" name="テキスト ボックス 652"/>
        <xdr:cNvSpPr txBox="1"/>
      </xdr:nvSpPr>
      <xdr:spPr>
        <a:xfrm>
          <a:off x="12547111" y="1219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90523</xdr:rowOff>
    </xdr:from>
    <xdr:to>
      <xdr:col>85</xdr:col>
      <xdr:colOff>127000</xdr:colOff>
      <xdr:row>98</xdr:row>
      <xdr:rowOff>122926</xdr:rowOff>
    </xdr:to>
    <xdr:cxnSp macro="">
      <xdr:nvCxnSpPr>
        <xdr:cNvPr id="680" name="直線コネクタ 679"/>
        <xdr:cNvCxnSpPr/>
      </xdr:nvCxnSpPr>
      <xdr:spPr>
        <a:xfrm flipV="1">
          <a:off x="15481300" y="16892623"/>
          <a:ext cx="838200" cy="3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122926</xdr:rowOff>
    </xdr:from>
    <xdr:to>
      <xdr:col>81</xdr:col>
      <xdr:colOff>50800</xdr:colOff>
      <xdr:row>98</xdr:row>
      <xdr:rowOff>130181</xdr:rowOff>
    </xdr:to>
    <xdr:cxnSp macro="">
      <xdr:nvCxnSpPr>
        <xdr:cNvPr id="683" name="直線コネクタ 682"/>
        <xdr:cNvCxnSpPr/>
      </xdr:nvCxnSpPr>
      <xdr:spPr>
        <a:xfrm flipV="1">
          <a:off x="14592300" y="16925026"/>
          <a:ext cx="889000" cy="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130181</xdr:rowOff>
    </xdr:from>
    <xdr:to>
      <xdr:col>76</xdr:col>
      <xdr:colOff>114300</xdr:colOff>
      <xdr:row>98</xdr:row>
      <xdr:rowOff>137387</xdr:rowOff>
    </xdr:to>
    <xdr:cxnSp macro="">
      <xdr:nvCxnSpPr>
        <xdr:cNvPr id="686" name="直線コネクタ 685"/>
        <xdr:cNvCxnSpPr/>
      </xdr:nvCxnSpPr>
      <xdr:spPr>
        <a:xfrm flipV="1">
          <a:off x="13703300" y="16932281"/>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137387</xdr:rowOff>
    </xdr:from>
    <xdr:to>
      <xdr:col>71</xdr:col>
      <xdr:colOff>177800</xdr:colOff>
      <xdr:row>98</xdr:row>
      <xdr:rowOff>137678</xdr:rowOff>
    </xdr:to>
    <xdr:cxnSp macro="">
      <xdr:nvCxnSpPr>
        <xdr:cNvPr id="689" name="直線コネクタ 688"/>
        <xdr:cNvCxnSpPr/>
      </xdr:nvCxnSpPr>
      <xdr:spPr>
        <a:xfrm flipV="1">
          <a:off x="12814300" y="16939487"/>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39723</xdr:rowOff>
    </xdr:from>
    <xdr:to>
      <xdr:col>85</xdr:col>
      <xdr:colOff>177800</xdr:colOff>
      <xdr:row>98</xdr:row>
      <xdr:rowOff>141323</xdr:rowOff>
    </xdr:to>
    <xdr:sp macro="" textlink="">
      <xdr:nvSpPr>
        <xdr:cNvPr id="699" name="楕円 698"/>
        <xdr:cNvSpPr/>
      </xdr:nvSpPr>
      <xdr:spPr>
        <a:xfrm>
          <a:off x="16268700" y="168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534377" cy="259045"/>
    <xdr:sp macro="" textlink="">
      <xdr:nvSpPr>
        <xdr:cNvPr id="700" name="積立金該当値テキスト"/>
        <xdr:cNvSpPr txBox="1"/>
      </xdr:nvSpPr>
      <xdr:spPr>
        <a:xfrm>
          <a:off x="16370300" y="167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72126</xdr:rowOff>
    </xdr:from>
    <xdr:to>
      <xdr:col>81</xdr:col>
      <xdr:colOff>101600</xdr:colOff>
      <xdr:row>99</xdr:row>
      <xdr:rowOff>2276</xdr:rowOff>
    </xdr:to>
    <xdr:sp macro="" textlink="">
      <xdr:nvSpPr>
        <xdr:cNvPr id="701" name="楕円 700"/>
        <xdr:cNvSpPr/>
      </xdr:nvSpPr>
      <xdr:spPr>
        <a:xfrm>
          <a:off x="15430500" y="168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164853</xdr:rowOff>
    </xdr:from>
    <xdr:ext cx="469744" cy="259045"/>
    <xdr:sp macro="" textlink="">
      <xdr:nvSpPr>
        <xdr:cNvPr id="702" name="テキスト ボックス 701"/>
        <xdr:cNvSpPr txBox="1"/>
      </xdr:nvSpPr>
      <xdr:spPr>
        <a:xfrm>
          <a:off x="15246428" y="1696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79381</xdr:rowOff>
    </xdr:from>
    <xdr:to>
      <xdr:col>76</xdr:col>
      <xdr:colOff>165100</xdr:colOff>
      <xdr:row>99</xdr:row>
      <xdr:rowOff>9531</xdr:rowOff>
    </xdr:to>
    <xdr:sp macro="" textlink="">
      <xdr:nvSpPr>
        <xdr:cNvPr id="703" name="楕円 702"/>
        <xdr:cNvSpPr/>
      </xdr:nvSpPr>
      <xdr:spPr>
        <a:xfrm>
          <a:off x="14541500" y="168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658</xdr:rowOff>
    </xdr:from>
    <xdr:ext cx="469744" cy="259045"/>
    <xdr:sp macro="" textlink="">
      <xdr:nvSpPr>
        <xdr:cNvPr id="704" name="テキスト ボックス 703"/>
        <xdr:cNvSpPr txBox="1"/>
      </xdr:nvSpPr>
      <xdr:spPr>
        <a:xfrm>
          <a:off x="14357428" y="1697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86587</xdr:rowOff>
    </xdr:from>
    <xdr:to>
      <xdr:col>72</xdr:col>
      <xdr:colOff>38100</xdr:colOff>
      <xdr:row>99</xdr:row>
      <xdr:rowOff>16737</xdr:rowOff>
    </xdr:to>
    <xdr:sp macro="" textlink="">
      <xdr:nvSpPr>
        <xdr:cNvPr id="705" name="楕円 704"/>
        <xdr:cNvSpPr/>
      </xdr:nvSpPr>
      <xdr:spPr>
        <a:xfrm>
          <a:off x="13652500" y="1688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7864</xdr:rowOff>
    </xdr:from>
    <xdr:ext cx="378565" cy="259045"/>
    <xdr:sp macro="" textlink="">
      <xdr:nvSpPr>
        <xdr:cNvPr id="706" name="テキスト ボックス 705"/>
        <xdr:cNvSpPr txBox="1"/>
      </xdr:nvSpPr>
      <xdr:spPr>
        <a:xfrm>
          <a:off x="13514017" y="1698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86878</xdr:rowOff>
    </xdr:from>
    <xdr:to>
      <xdr:col>67</xdr:col>
      <xdr:colOff>101600</xdr:colOff>
      <xdr:row>99</xdr:row>
      <xdr:rowOff>17028</xdr:rowOff>
    </xdr:to>
    <xdr:sp macro="" textlink="">
      <xdr:nvSpPr>
        <xdr:cNvPr id="707" name="楕円 706"/>
        <xdr:cNvSpPr/>
      </xdr:nvSpPr>
      <xdr:spPr>
        <a:xfrm>
          <a:off x="12763500" y="168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8155</xdr:rowOff>
    </xdr:from>
    <xdr:ext cx="378565" cy="259045"/>
    <xdr:sp macro="" textlink="">
      <xdr:nvSpPr>
        <xdr:cNvPr id="708" name="テキスト ボックス 707"/>
        <xdr:cNvSpPr txBox="1"/>
      </xdr:nvSpPr>
      <xdr:spPr>
        <a:xfrm>
          <a:off x="12625017" y="169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8647</xdr:rowOff>
    </xdr:from>
    <xdr:to>
      <xdr:col>116</xdr:col>
      <xdr:colOff>63500</xdr:colOff>
      <xdr:row>39</xdr:row>
      <xdr:rowOff>9920</xdr:rowOff>
    </xdr:to>
    <xdr:cxnSp macro="">
      <xdr:nvCxnSpPr>
        <xdr:cNvPr id="739" name="直線コネクタ 738"/>
        <xdr:cNvCxnSpPr/>
      </xdr:nvCxnSpPr>
      <xdr:spPr>
        <a:xfrm flipV="1">
          <a:off x="21323300" y="6695197"/>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9920</xdr:rowOff>
    </xdr:from>
    <xdr:to>
      <xdr:col>111</xdr:col>
      <xdr:colOff>177800</xdr:colOff>
      <xdr:row>39</xdr:row>
      <xdr:rowOff>10900</xdr:rowOff>
    </xdr:to>
    <xdr:cxnSp macro="">
      <xdr:nvCxnSpPr>
        <xdr:cNvPr id="742" name="直線コネクタ 741"/>
        <xdr:cNvCxnSpPr/>
      </xdr:nvCxnSpPr>
      <xdr:spPr>
        <a:xfrm flipV="1">
          <a:off x="20434300" y="669647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10900</xdr:rowOff>
    </xdr:from>
    <xdr:to>
      <xdr:col>107</xdr:col>
      <xdr:colOff>50800</xdr:colOff>
      <xdr:row>39</xdr:row>
      <xdr:rowOff>11782</xdr:rowOff>
    </xdr:to>
    <xdr:cxnSp macro="">
      <xdr:nvCxnSpPr>
        <xdr:cNvPr id="745" name="直線コネクタ 744"/>
        <xdr:cNvCxnSpPr/>
      </xdr:nvCxnSpPr>
      <xdr:spPr>
        <a:xfrm flipV="1">
          <a:off x="19545300" y="6697450"/>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11782</xdr:rowOff>
    </xdr:from>
    <xdr:to>
      <xdr:col>102</xdr:col>
      <xdr:colOff>114300</xdr:colOff>
      <xdr:row>39</xdr:row>
      <xdr:rowOff>12860</xdr:rowOff>
    </xdr:to>
    <xdr:cxnSp macro="">
      <xdr:nvCxnSpPr>
        <xdr:cNvPr id="748" name="直線コネクタ 747"/>
        <xdr:cNvCxnSpPr/>
      </xdr:nvCxnSpPr>
      <xdr:spPr>
        <a:xfrm flipV="1">
          <a:off x="18656300" y="6698332"/>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2" name="テキスト ボックス 751"/>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129297</xdr:rowOff>
    </xdr:from>
    <xdr:to>
      <xdr:col>116</xdr:col>
      <xdr:colOff>114300</xdr:colOff>
      <xdr:row>39</xdr:row>
      <xdr:rowOff>59447</xdr:rowOff>
    </xdr:to>
    <xdr:sp macro="" textlink="">
      <xdr:nvSpPr>
        <xdr:cNvPr id="758" name="楕円 757"/>
        <xdr:cNvSpPr/>
      </xdr:nvSpPr>
      <xdr:spPr>
        <a:xfrm>
          <a:off x="22110700" y="66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55375</xdr:rowOff>
    </xdr:from>
    <xdr:ext cx="469744" cy="259045"/>
    <xdr:sp macro="" textlink="">
      <xdr:nvSpPr>
        <xdr:cNvPr id="759" name="投資及び出資金該当値テキスト"/>
        <xdr:cNvSpPr txBox="1"/>
      </xdr:nvSpPr>
      <xdr:spPr>
        <a:xfrm>
          <a:off x="22212300" y="657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130570</xdr:rowOff>
    </xdr:from>
    <xdr:to>
      <xdr:col>112</xdr:col>
      <xdr:colOff>38100</xdr:colOff>
      <xdr:row>39</xdr:row>
      <xdr:rowOff>60720</xdr:rowOff>
    </xdr:to>
    <xdr:sp macro="" textlink="">
      <xdr:nvSpPr>
        <xdr:cNvPr id="760" name="楕円 759"/>
        <xdr:cNvSpPr/>
      </xdr:nvSpPr>
      <xdr:spPr>
        <a:xfrm>
          <a:off x="21272500" y="664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51847</xdr:rowOff>
    </xdr:from>
    <xdr:ext cx="469744" cy="259045"/>
    <xdr:sp macro="" textlink="">
      <xdr:nvSpPr>
        <xdr:cNvPr id="761" name="テキスト ボックス 760"/>
        <xdr:cNvSpPr txBox="1"/>
      </xdr:nvSpPr>
      <xdr:spPr>
        <a:xfrm>
          <a:off x="21088428" y="673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131550</xdr:rowOff>
    </xdr:from>
    <xdr:to>
      <xdr:col>107</xdr:col>
      <xdr:colOff>101600</xdr:colOff>
      <xdr:row>39</xdr:row>
      <xdr:rowOff>61700</xdr:rowOff>
    </xdr:to>
    <xdr:sp macro="" textlink="">
      <xdr:nvSpPr>
        <xdr:cNvPr id="762" name="楕円 761"/>
        <xdr:cNvSpPr/>
      </xdr:nvSpPr>
      <xdr:spPr>
        <a:xfrm>
          <a:off x="20383500" y="6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78227</xdr:rowOff>
    </xdr:from>
    <xdr:ext cx="469744" cy="259045"/>
    <xdr:sp macro="" textlink="">
      <xdr:nvSpPr>
        <xdr:cNvPr id="763" name="テキスト ボックス 762"/>
        <xdr:cNvSpPr txBox="1"/>
      </xdr:nvSpPr>
      <xdr:spPr>
        <a:xfrm>
          <a:off x="20199428" y="6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132432</xdr:rowOff>
    </xdr:from>
    <xdr:to>
      <xdr:col>102</xdr:col>
      <xdr:colOff>165100</xdr:colOff>
      <xdr:row>39</xdr:row>
      <xdr:rowOff>62582</xdr:rowOff>
    </xdr:to>
    <xdr:sp macro="" textlink="">
      <xdr:nvSpPr>
        <xdr:cNvPr id="764" name="楕円 763"/>
        <xdr:cNvSpPr/>
      </xdr:nvSpPr>
      <xdr:spPr>
        <a:xfrm>
          <a:off x="19494500" y="664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79109</xdr:rowOff>
    </xdr:from>
    <xdr:ext cx="469744" cy="259045"/>
    <xdr:sp macro="" textlink="">
      <xdr:nvSpPr>
        <xdr:cNvPr id="765" name="テキスト ボックス 764"/>
        <xdr:cNvSpPr txBox="1"/>
      </xdr:nvSpPr>
      <xdr:spPr>
        <a:xfrm>
          <a:off x="19310428" y="642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133510</xdr:rowOff>
    </xdr:from>
    <xdr:to>
      <xdr:col>98</xdr:col>
      <xdr:colOff>38100</xdr:colOff>
      <xdr:row>39</xdr:row>
      <xdr:rowOff>63660</xdr:rowOff>
    </xdr:to>
    <xdr:sp macro="" textlink="">
      <xdr:nvSpPr>
        <xdr:cNvPr id="766" name="楕円 765"/>
        <xdr:cNvSpPr/>
      </xdr:nvSpPr>
      <xdr:spPr>
        <a:xfrm>
          <a:off x="18605500" y="66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80187</xdr:rowOff>
    </xdr:from>
    <xdr:ext cx="469744" cy="259045"/>
    <xdr:sp macro="" textlink="">
      <xdr:nvSpPr>
        <xdr:cNvPr id="767" name="テキスト ボックス 766"/>
        <xdr:cNvSpPr txBox="1"/>
      </xdr:nvSpPr>
      <xdr:spPr>
        <a:xfrm>
          <a:off x="18421428" y="642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34589</xdr:rowOff>
    </xdr:from>
    <xdr:to>
      <xdr:col>116</xdr:col>
      <xdr:colOff>63500</xdr:colOff>
      <xdr:row>58</xdr:row>
      <xdr:rowOff>36099</xdr:rowOff>
    </xdr:to>
    <xdr:cxnSp macro="">
      <xdr:nvCxnSpPr>
        <xdr:cNvPr id="794" name="直線コネクタ 793"/>
        <xdr:cNvCxnSpPr/>
      </xdr:nvCxnSpPr>
      <xdr:spPr>
        <a:xfrm flipV="1">
          <a:off x="21323300" y="9978689"/>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36099</xdr:rowOff>
    </xdr:from>
    <xdr:to>
      <xdr:col>111</xdr:col>
      <xdr:colOff>177800</xdr:colOff>
      <xdr:row>58</xdr:row>
      <xdr:rowOff>40533</xdr:rowOff>
    </xdr:to>
    <xdr:cxnSp macro="">
      <xdr:nvCxnSpPr>
        <xdr:cNvPr id="797" name="直線コネクタ 796"/>
        <xdr:cNvCxnSpPr/>
      </xdr:nvCxnSpPr>
      <xdr:spPr>
        <a:xfrm flipV="1">
          <a:off x="20434300" y="9980199"/>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38293</xdr:rowOff>
    </xdr:from>
    <xdr:to>
      <xdr:col>107</xdr:col>
      <xdr:colOff>50800</xdr:colOff>
      <xdr:row>58</xdr:row>
      <xdr:rowOff>40533</xdr:rowOff>
    </xdr:to>
    <xdr:cxnSp macro="">
      <xdr:nvCxnSpPr>
        <xdr:cNvPr id="800" name="直線コネクタ 799"/>
        <xdr:cNvCxnSpPr/>
      </xdr:nvCxnSpPr>
      <xdr:spPr>
        <a:xfrm>
          <a:off x="19545300" y="998239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38293</xdr:rowOff>
    </xdr:from>
    <xdr:to>
      <xdr:col>102</xdr:col>
      <xdr:colOff>114300</xdr:colOff>
      <xdr:row>58</xdr:row>
      <xdr:rowOff>39528</xdr:rowOff>
    </xdr:to>
    <xdr:cxnSp macro="">
      <xdr:nvCxnSpPr>
        <xdr:cNvPr id="803" name="直線コネクタ 802"/>
        <xdr:cNvCxnSpPr/>
      </xdr:nvCxnSpPr>
      <xdr:spPr>
        <a:xfrm flipV="1">
          <a:off x="18656300" y="9982393"/>
          <a:ext cx="8890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155239</xdr:rowOff>
    </xdr:from>
    <xdr:to>
      <xdr:col>116</xdr:col>
      <xdr:colOff>114300</xdr:colOff>
      <xdr:row>58</xdr:row>
      <xdr:rowOff>85389</xdr:rowOff>
    </xdr:to>
    <xdr:sp macro="" textlink="">
      <xdr:nvSpPr>
        <xdr:cNvPr id="813" name="楕円 812"/>
        <xdr:cNvSpPr/>
      </xdr:nvSpPr>
      <xdr:spPr>
        <a:xfrm>
          <a:off x="22110700" y="99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70166</xdr:rowOff>
    </xdr:from>
    <xdr:ext cx="469744" cy="259045"/>
    <xdr:sp macro="" textlink="">
      <xdr:nvSpPr>
        <xdr:cNvPr id="814" name="貸付金該当値テキスト"/>
        <xdr:cNvSpPr txBox="1"/>
      </xdr:nvSpPr>
      <xdr:spPr>
        <a:xfrm>
          <a:off x="22212300" y="98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156749</xdr:rowOff>
    </xdr:from>
    <xdr:to>
      <xdr:col>112</xdr:col>
      <xdr:colOff>38100</xdr:colOff>
      <xdr:row>58</xdr:row>
      <xdr:rowOff>86899</xdr:rowOff>
    </xdr:to>
    <xdr:sp macro="" textlink="">
      <xdr:nvSpPr>
        <xdr:cNvPr id="815" name="楕円 814"/>
        <xdr:cNvSpPr/>
      </xdr:nvSpPr>
      <xdr:spPr>
        <a:xfrm>
          <a:off x="21272500" y="99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78026</xdr:rowOff>
    </xdr:from>
    <xdr:ext cx="469744" cy="259045"/>
    <xdr:sp macro="" textlink="">
      <xdr:nvSpPr>
        <xdr:cNvPr id="816" name="テキスト ボックス 815"/>
        <xdr:cNvSpPr txBox="1"/>
      </xdr:nvSpPr>
      <xdr:spPr>
        <a:xfrm>
          <a:off x="21088428" y="1002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161183</xdr:rowOff>
    </xdr:from>
    <xdr:to>
      <xdr:col>107</xdr:col>
      <xdr:colOff>101600</xdr:colOff>
      <xdr:row>58</xdr:row>
      <xdr:rowOff>91333</xdr:rowOff>
    </xdr:to>
    <xdr:sp macro="" textlink="">
      <xdr:nvSpPr>
        <xdr:cNvPr id="817" name="楕円 816"/>
        <xdr:cNvSpPr/>
      </xdr:nvSpPr>
      <xdr:spPr>
        <a:xfrm>
          <a:off x="20383500" y="993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82460</xdr:rowOff>
    </xdr:from>
    <xdr:ext cx="469744" cy="259045"/>
    <xdr:sp macro="" textlink="">
      <xdr:nvSpPr>
        <xdr:cNvPr id="818" name="テキスト ボックス 817"/>
        <xdr:cNvSpPr txBox="1"/>
      </xdr:nvSpPr>
      <xdr:spPr>
        <a:xfrm>
          <a:off x="20199428" y="1002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158943</xdr:rowOff>
    </xdr:from>
    <xdr:to>
      <xdr:col>102</xdr:col>
      <xdr:colOff>165100</xdr:colOff>
      <xdr:row>58</xdr:row>
      <xdr:rowOff>89093</xdr:rowOff>
    </xdr:to>
    <xdr:sp macro="" textlink="">
      <xdr:nvSpPr>
        <xdr:cNvPr id="819" name="楕円 818"/>
        <xdr:cNvSpPr/>
      </xdr:nvSpPr>
      <xdr:spPr>
        <a:xfrm>
          <a:off x="19494500" y="99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80220</xdr:rowOff>
    </xdr:from>
    <xdr:ext cx="469744" cy="259045"/>
    <xdr:sp macro="" textlink="">
      <xdr:nvSpPr>
        <xdr:cNvPr id="820" name="テキスト ボックス 819"/>
        <xdr:cNvSpPr txBox="1"/>
      </xdr:nvSpPr>
      <xdr:spPr>
        <a:xfrm>
          <a:off x="19310428" y="1002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160178</xdr:rowOff>
    </xdr:from>
    <xdr:to>
      <xdr:col>98</xdr:col>
      <xdr:colOff>38100</xdr:colOff>
      <xdr:row>58</xdr:row>
      <xdr:rowOff>90328</xdr:rowOff>
    </xdr:to>
    <xdr:sp macro="" textlink="">
      <xdr:nvSpPr>
        <xdr:cNvPr id="821" name="楕円 820"/>
        <xdr:cNvSpPr/>
      </xdr:nvSpPr>
      <xdr:spPr>
        <a:xfrm>
          <a:off x="18605500" y="99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81455</xdr:rowOff>
    </xdr:from>
    <xdr:ext cx="469744" cy="259045"/>
    <xdr:sp macro="" textlink="">
      <xdr:nvSpPr>
        <xdr:cNvPr id="822" name="テキスト ボックス 821"/>
        <xdr:cNvSpPr txBox="1"/>
      </xdr:nvSpPr>
      <xdr:spPr>
        <a:xfrm>
          <a:off x="18421428" y="1002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72225</xdr:rowOff>
    </xdr:from>
    <xdr:to>
      <xdr:col>116</xdr:col>
      <xdr:colOff>63500</xdr:colOff>
      <xdr:row>74</xdr:row>
      <xdr:rowOff>122079</xdr:rowOff>
    </xdr:to>
    <xdr:cxnSp macro="">
      <xdr:nvCxnSpPr>
        <xdr:cNvPr id="852" name="直線コネクタ 851"/>
        <xdr:cNvCxnSpPr/>
      </xdr:nvCxnSpPr>
      <xdr:spPr>
        <a:xfrm flipV="1">
          <a:off x="21323300" y="12759525"/>
          <a:ext cx="838200" cy="4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143796</xdr:rowOff>
    </xdr:from>
    <xdr:to>
      <xdr:col>111</xdr:col>
      <xdr:colOff>177800</xdr:colOff>
      <xdr:row>74</xdr:row>
      <xdr:rowOff>122079</xdr:rowOff>
    </xdr:to>
    <xdr:cxnSp macro="">
      <xdr:nvCxnSpPr>
        <xdr:cNvPr id="855" name="直線コネクタ 854"/>
        <xdr:cNvCxnSpPr/>
      </xdr:nvCxnSpPr>
      <xdr:spPr>
        <a:xfrm>
          <a:off x="20434300" y="12659646"/>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143796</xdr:rowOff>
    </xdr:from>
    <xdr:to>
      <xdr:col>107</xdr:col>
      <xdr:colOff>50800</xdr:colOff>
      <xdr:row>74</xdr:row>
      <xdr:rowOff>71234</xdr:rowOff>
    </xdr:to>
    <xdr:cxnSp macro="">
      <xdr:nvCxnSpPr>
        <xdr:cNvPr id="858" name="直線コネクタ 857"/>
        <xdr:cNvCxnSpPr/>
      </xdr:nvCxnSpPr>
      <xdr:spPr>
        <a:xfrm flipV="1">
          <a:off x="19545300" y="12659646"/>
          <a:ext cx="889000" cy="9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170885</xdr:rowOff>
    </xdr:from>
    <xdr:to>
      <xdr:col>102</xdr:col>
      <xdr:colOff>114300</xdr:colOff>
      <xdr:row>74</xdr:row>
      <xdr:rowOff>71234</xdr:rowOff>
    </xdr:to>
    <xdr:cxnSp macro="">
      <xdr:nvCxnSpPr>
        <xdr:cNvPr id="861" name="直線コネクタ 860"/>
        <xdr:cNvCxnSpPr/>
      </xdr:nvCxnSpPr>
      <xdr:spPr>
        <a:xfrm>
          <a:off x="18656300" y="12686735"/>
          <a:ext cx="889000" cy="7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21425</xdr:rowOff>
    </xdr:from>
    <xdr:to>
      <xdr:col>116</xdr:col>
      <xdr:colOff>114300</xdr:colOff>
      <xdr:row>74</xdr:row>
      <xdr:rowOff>123025</xdr:rowOff>
    </xdr:to>
    <xdr:sp macro="" textlink="">
      <xdr:nvSpPr>
        <xdr:cNvPr id="871" name="楕円 870"/>
        <xdr:cNvSpPr/>
      </xdr:nvSpPr>
      <xdr:spPr>
        <a:xfrm>
          <a:off x="22110700" y="127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44302</xdr:rowOff>
    </xdr:from>
    <xdr:ext cx="534377" cy="259045"/>
    <xdr:sp macro="" textlink="">
      <xdr:nvSpPr>
        <xdr:cNvPr id="872" name="繰出金該当値テキスト"/>
        <xdr:cNvSpPr txBox="1"/>
      </xdr:nvSpPr>
      <xdr:spPr>
        <a:xfrm>
          <a:off x="22212300" y="1256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71279</xdr:rowOff>
    </xdr:from>
    <xdr:to>
      <xdr:col>112</xdr:col>
      <xdr:colOff>38100</xdr:colOff>
      <xdr:row>75</xdr:row>
      <xdr:rowOff>1429</xdr:rowOff>
    </xdr:to>
    <xdr:sp macro="" textlink="">
      <xdr:nvSpPr>
        <xdr:cNvPr id="873" name="楕円 872"/>
        <xdr:cNvSpPr/>
      </xdr:nvSpPr>
      <xdr:spPr>
        <a:xfrm>
          <a:off x="21272500" y="1275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17956</xdr:rowOff>
    </xdr:from>
    <xdr:ext cx="534377" cy="259045"/>
    <xdr:sp macro="" textlink="">
      <xdr:nvSpPr>
        <xdr:cNvPr id="874" name="テキスト ボックス 873"/>
        <xdr:cNvSpPr txBox="1"/>
      </xdr:nvSpPr>
      <xdr:spPr>
        <a:xfrm>
          <a:off x="21056111" y="125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92996</xdr:rowOff>
    </xdr:from>
    <xdr:to>
      <xdr:col>107</xdr:col>
      <xdr:colOff>101600</xdr:colOff>
      <xdr:row>74</xdr:row>
      <xdr:rowOff>23146</xdr:rowOff>
    </xdr:to>
    <xdr:sp macro="" textlink="">
      <xdr:nvSpPr>
        <xdr:cNvPr id="875" name="楕円 874"/>
        <xdr:cNvSpPr/>
      </xdr:nvSpPr>
      <xdr:spPr>
        <a:xfrm>
          <a:off x="20383500" y="1260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39673</xdr:rowOff>
    </xdr:from>
    <xdr:ext cx="534377" cy="259045"/>
    <xdr:sp macro="" textlink="">
      <xdr:nvSpPr>
        <xdr:cNvPr id="876" name="テキスト ボックス 875"/>
        <xdr:cNvSpPr txBox="1"/>
      </xdr:nvSpPr>
      <xdr:spPr>
        <a:xfrm>
          <a:off x="20167111" y="1238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20434</xdr:rowOff>
    </xdr:from>
    <xdr:to>
      <xdr:col>102</xdr:col>
      <xdr:colOff>165100</xdr:colOff>
      <xdr:row>74</xdr:row>
      <xdr:rowOff>122034</xdr:rowOff>
    </xdr:to>
    <xdr:sp macro="" textlink="">
      <xdr:nvSpPr>
        <xdr:cNvPr id="877" name="楕円 876"/>
        <xdr:cNvSpPr/>
      </xdr:nvSpPr>
      <xdr:spPr>
        <a:xfrm>
          <a:off x="19494500" y="127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138561</xdr:rowOff>
    </xdr:from>
    <xdr:ext cx="534377" cy="259045"/>
    <xdr:sp macro="" textlink="">
      <xdr:nvSpPr>
        <xdr:cNvPr id="878" name="テキスト ボックス 877"/>
        <xdr:cNvSpPr txBox="1"/>
      </xdr:nvSpPr>
      <xdr:spPr>
        <a:xfrm>
          <a:off x="19278111" y="1248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120085</xdr:rowOff>
    </xdr:from>
    <xdr:to>
      <xdr:col>98</xdr:col>
      <xdr:colOff>38100</xdr:colOff>
      <xdr:row>74</xdr:row>
      <xdr:rowOff>50235</xdr:rowOff>
    </xdr:to>
    <xdr:sp macro="" textlink="">
      <xdr:nvSpPr>
        <xdr:cNvPr id="879" name="楕円 878"/>
        <xdr:cNvSpPr/>
      </xdr:nvSpPr>
      <xdr:spPr>
        <a:xfrm>
          <a:off x="18605500" y="1263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66762</xdr:rowOff>
    </xdr:from>
    <xdr:ext cx="534377" cy="259045"/>
    <xdr:sp macro="" textlink="">
      <xdr:nvSpPr>
        <xdr:cNvPr id="880" name="テキスト ボックス 879"/>
        <xdr:cNvSpPr txBox="1"/>
      </xdr:nvSpPr>
      <xdr:spPr>
        <a:xfrm>
          <a:off x="18389111" y="1241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千円となっており、住民一人当たりのコストは、性質別ごとに公債費、繰出金以外は、類似団体平均とほぼ同等か低い水準で推移している。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である繰出金は、公共下水道事業への繰出金の影響が一つにあるが、平成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年度に管渠工事が概ね完了し、以降は平準化に移行する見込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である。ただし、今後は地方債の元利償還金が膨らみ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出金の増加が予測されるため、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地方公営企業法適用化に向け、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収入確保と適正な経費負担区分による財政運営、企業経営に努めていく必要がある。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積立金は、類似団体との比較では低く推移してきたが、ふるさと応援寄附金の増額もあり、改善する見込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岐阜県山県市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26,971
26,268
221.98
13,232,189
12,972,728
222,179
8,555,090
12,847,845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907</xdr:rowOff>
    </xdr:from>
    <xdr:to>
      <xdr:col>24</xdr:col>
      <xdr:colOff>63500</xdr:colOff>
      <xdr:row>36</xdr:row>
      <xdr:rowOff>27360</xdr:rowOff>
    </xdr:to>
    <xdr:cxnSp macro="">
      <xdr:nvCxnSpPr>
        <xdr:cNvPr id="63" name="直線コネクタ 62"/>
        <xdr:cNvCxnSpPr/>
      </xdr:nvCxnSpPr>
      <xdr:spPr>
        <a:xfrm flipV="1">
          <a:off x="3797300" y="6173107"/>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27360</xdr:rowOff>
    </xdr:from>
    <xdr:to>
      <xdr:col>19</xdr:col>
      <xdr:colOff>177800</xdr:colOff>
      <xdr:row>36</xdr:row>
      <xdr:rowOff>37157</xdr:rowOff>
    </xdr:to>
    <xdr:cxnSp macro="">
      <xdr:nvCxnSpPr>
        <xdr:cNvPr id="66" name="直線コネクタ 65"/>
        <xdr:cNvCxnSpPr/>
      </xdr:nvCxnSpPr>
      <xdr:spPr>
        <a:xfrm flipV="1">
          <a:off x="2908300" y="619956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37157</xdr:rowOff>
    </xdr:from>
    <xdr:to>
      <xdr:col>15</xdr:col>
      <xdr:colOff>50800</xdr:colOff>
      <xdr:row>36</xdr:row>
      <xdr:rowOff>62956</xdr:rowOff>
    </xdr:to>
    <xdr:cxnSp macro="">
      <xdr:nvCxnSpPr>
        <xdr:cNvPr id="69" name="直線コネクタ 68"/>
        <xdr:cNvCxnSpPr/>
      </xdr:nvCxnSpPr>
      <xdr:spPr>
        <a:xfrm flipV="1">
          <a:off x="2019300" y="6209357"/>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5479</xdr:rowOff>
    </xdr:from>
    <xdr:to>
      <xdr:col>10</xdr:col>
      <xdr:colOff>114300</xdr:colOff>
      <xdr:row>36</xdr:row>
      <xdr:rowOff>62956</xdr:rowOff>
    </xdr:to>
    <xdr:cxnSp macro="">
      <xdr:nvCxnSpPr>
        <xdr:cNvPr id="72" name="直線コネクタ 71"/>
        <xdr:cNvCxnSpPr/>
      </xdr:nvCxnSpPr>
      <xdr:spPr>
        <a:xfrm>
          <a:off x="1130300" y="6177679"/>
          <a:ext cx="889000" cy="5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121557</xdr:rowOff>
    </xdr:from>
    <xdr:to>
      <xdr:col>24</xdr:col>
      <xdr:colOff>114300</xdr:colOff>
      <xdr:row>36</xdr:row>
      <xdr:rowOff>51707</xdr:rowOff>
    </xdr:to>
    <xdr:sp macro="" textlink="">
      <xdr:nvSpPr>
        <xdr:cNvPr id="82" name="楕円 81"/>
        <xdr:cNvSpPr/>
      </xdr:nvSpPr>
      <xdr:spPr>
        <a:xfrm>
          <a:off x="4584700" y="61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144434</xdr:rowOff>
    </xdr:from>
    <xdr:ext cx="469744" cy="259045"/>
    <xdr:sp macro="" textlink="">
      <xdr:nvSpPr>
        <xdr:cNvPr id="83" name="議会費該当値テキスト"/>
        <xdr:cNvSpPr txBox="1"/>
      </xdr:nvSpPr>
      <xdr:spPr>
        <a:xfrm>
          <a:off x="4686300" y="597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148010</xdr:rowOff>
    </xdr:from>
    <xdr:to>
      <xdr:col>20</xdr:col>
      <xdr:colOff>38100</xdr:colOff>
      <xdr:row>36</xdr:row>
      <xdr:rowOff>78160</xdr:rowOff>
    </xdr:to>
    <xdr:sp macro="" textlink="">
      <xdr:nvSpPr>
        <xdr:cNvPr id="84" name="楕円 83"/>
        <xdr:cNvSpPr/>
      </xdr:nvSpPr>
      <xdr:spPr>
        <a:xfrm>
          <a:off x="3746500" y="6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94687</xdr:rowOff>
    </xdr:from>
    <xdr:ext cx="469744" cy="259045"/>
    <xdr:sp macro="" textlink="">
      <xdr:nvSpPr>
        <xdr:cNvPr id="85" name="テキスト ボックス 84"/>
        <xdr:cNvSpPr txBox="1"/>
      </xdr:nvSpPr>
      <xdr:spPr>
        <a:xfrm>
          <a:off x="3562428" y="5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157807</xdr:rowOff>
    </xdr:from>
    <xdr:to>
      <xdr:col>15</xdr:col>
      <xdr:colOff>101600</xdr:colOff>
      <xdr:row>36</xdr:row>
      <xdr:rowOff>87957</xdr:rowOff>
    </xdr:to>
    <xdr:sp macro="" textlink="">
      <xdr:nvSpPr>
        <xdr:cNvPr id="86" name="楕円 85"/>
        <xdr:cNvSpPr/>
      </xdr:nvSpPr>
      <xdr:spPr>
        <a:xfrm>
          <a:off x="2857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104484</xdr:rowOff>
    </xdr:from>
    <xdr:ext cx="469744" cy="259045"/>
    <xdr:sp macro="" textlink="">
      <xdr:nvSpPr>
        <xdr:cNvPr id="87" name="テキスト ボックス 86"/>
        <xdr:cNvSpPr txBox="1"/>
      </xdr:nvSpPr>
      <xdr:spPr>
        <a:xfrm>
          <a:off x="2673428" y="59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12156</xdr:rowOff>
    </xdr:from>
    <xdr:to>
      <xdr:col>10</xdr:col>
      <xdr:colOff>165100</xdr:colOff>
      <xdr:row>36</xdr:row>
      <xdr:rowOff>113756</xdr:rowOff>
    </xdr:to>
    <xdr:sp macro="" textlink="">
      <xdr:nvSpPr>
        <xdr:cNvPr id="88" name="楕円 87"/>
        <xdr:cNvSpPr/>
      </xdr:nvSpPr>
      <xdr:spPr>
        <a:xfrm>
          <a:off x="1968500" y="61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104883</xdr:rowOff>
    </xdr:from>
    <xdr:ext cx="469744" cy="259045"/>
    <xdr:sp macro="" textlink="">
      <xdr:nvSpPr>
        <xdr:cNvPr id="89" name="テキスト ボックス 88"/>
        <xdr:cNvSpPr txBox="1"/>
      </xdr:nvSpPr>
      <xdr:spPr>
        <a:xfrm>
          <a:off x="1784428" y="627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126129</xdr:rowOff>
    </xdr:from>
    <xdr:to>
      <xdr:col>6</xdr:col>
      <xdr:colOff>38100</xdr:colOff>
      <xdr:row>36</xdr:row>
      <xdr:rowOff>56279</xdr:rowOff>
    </xdr:to>
    <xdr:sp macro="" textlink="">
      <xdr:nvSpPr>
        <xdr:cNvPr id="90" name="楕円 89"/>
        <xdr:cNvSpPr/>
      </xdr:nvSpPr>
      <xdr:spPr>
        <a:xfrm>
          <a:off x="1079500" y="61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47406</xdr:rowOff>
    </xdr:from>
    <xdr:ext cx="469744" cy="259045"/>
    <xdr:sp macro="" textlink="">
      <xdr:nvSpPr>
        <xdr:cNvPr id="91" name="テキスト ボックス 90"/>
        <xdr:cNvSpPr txBox="1"/>
      </xdr:nvSpPr>
      <xdr:spPr>
        <a:xfrm>
          <a:off x="895428" y="621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65301</xdr:rowOff>
    </xdr:from>
    <xdr:to>
      <xdr:col>24</xdr:col>
      <xdr:colOff>63500</xdr:colOff>
      <xdr:row>58</xdr:row>
      <xdr:rowOff>111791</xdr:rowOff>
    </xdr:to>
    <xdr:cxnSp macro="">
      <xdr:nvCxnSpPr>
        <xdr:cNvPr id="122" name="直線コネクタ 121"/>
        <xdr:cNvCxnSpPr/>
      </xdr:nvCxnSpPr>
      <xdr:spPr>
        <a:xfrm flipV="1">
          <a:off x="3797300" y="10009401"/>
          <a:ext cx="838200" cy="4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111791</xdr:rowOff>
    </xdr:from>
    <xdr:to>
      <xdr:col>19</xdr:col>
      <xdr:colOff>177800</xdr:colOff>
      <xdr:row>58</xdr:row>
      <xdr:rowOff>118421</xdr:rowOff>
    </xdr:to>
    <xdr:cxnSp macro="">
      <xdr:nvCxnSpPr>
        <xdr:cNvPr id="125" name="直線コネクタ 124"/>
        <xdr:cNvCxnSpPr/>
      </xdr:nvCxnSpPr>
      <xdr:spPr>
        <a:xfrm flipV="1">
          <a:off x="2908300" y="10055891"/>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118421</xdr:rowOff>
    </xdr:from>
    <xdr:to>
      <xdr:col>15</xdr:col>
      <xdr:colOff>50800</xdr:colOff>
      <xdr:row>58</xdr:row>
      <xdr:rowOff>126157</xdr:rowOff>
    </xdr:to>
    <xdr:cxnSp macro="">
      <xdr:nvCxnSpPr>
        <xdr:cNvPr id="128" name="直線コネクタ 127"/>
        <xdr:cNvCxnSpPr/>
      </xdr:nvCxnSpPr>
      <xdr:spPr>
        <a:xfrm flipV="1">
          <a:off x="2019300" y="10062521"/>
          <a:ext cx="8890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118179</xdr:rowOff>
    </xdr:from>
    <xdr:to>
      <xdr:col>10</xdr:col>
      <xdr:colOff>114300</xdr:colOff>
      <xdr:row>58</xdr:row>
      <xdr:rowOff>126157</xdr:rowOff>
    </xdr:to>
    <xdr:cxnSp macro="">
      <xdr:nvCxnSpPr>
        <xdr:cNvPr id="131" name="直線コネクタ 130"/>
        <xdr:cNvCxnSpPr/>
      </xdr:nvCxnSpPr>
      <xdr:spPr>
        <a:xfrm>
          <a:off x="1130300" y="10062279"/>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14501</xdr:rowOff>
    </xdr:from>
    <xdr:to>
      <xdr:col>24</xdr:col>
      <xdr:colOff>114300</xdr:colOff>
      <xdr:row>58</xdr:row>
      <xdr:rowOff>116101</xdr:rowOff>
    </xdr:to>
    <xdr:sp macro="" textlink="">
      <xdr:nvSpPr>
        <xdr:cNvPr id="141" name="楕円 140"/>
        <xdr:cNvSpPr/>
      </xdr:nvSpPr>
      <xdr:spPr>
        <a:xfrm>
          <a:off x="4584700" y="995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121342</xdr:rowOff>
    </xdr:from>
    <xdr:ext cx="534377" cy="259045"/>
    <xdr:sp macro="" textlink="">
      <xdr:nvSpPr>
        <xdr:cNvPr id="142" name="総務費該当値テキスト"/>
        <xdr:cNvSpPr txBox="1"/>
      </xdr:nvSpPr>
      <xdr:spPr>
        <a:xfrm>
          <a:off x="4686300" y="989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60991</xdr:rowOff>
    </xdr:from>
    <xdr:to>
      <xdr:col>20</xdr:col>
      <xdr:colOff>38100</xdr:colOff>
      <xdr:row>58</xdr:row>
      <xdr:rowOff>162591</xdr:rowOff>
    </xdr:to>
    <xdr:sp macro="" textlink="">
      <xdr:nvSpPr>
        <xdr:cNvPr id="143" name="楕円 142"/>
        <xdr:cNvSpPr/>
      </xdr:nvSpPr>
      <xdr:spPr>
        <a:xfrm>
          <a:off x="3746500" y="1000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153718</xdr:rowOff>
    </xdr:from>
    <xdr:ext cx="534377" cy="259045"/>
    <xdr:sp macro="" textlink="">
      <xdr:nvSpPr>
        <xdr:cNvPr id="144" name="テキスト ボックス 143"/>
        <xdr:cNvSpPr txBox="1"/>
      </xdr:nvSpPr>
      <xdr:spPr>
        <a:xfrm>
          <a:off x="3530111" y="1009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67621</xdr:rowOff>
    </xdr:from>
    <xdr:to>
      <xdr:col>15</xdr:col>
      <xdr:colOff>101600</xdr:colOff>
      <xdr:row>58</xdr:row>
      <xdr:rowOff>169221</xdr:rowOff>
    </xdr:to>
    <xdr:sp macro="" textlink="">
      <xdr:nvSpPr>
        <xdr:cNvPr id="145" name="楕円 144"/>
        <xdr:cNvSpPr/>
      </xdr:nvSpPr>
      <xdr:spPr>
        <a:xfrm>
          <a:off x="2857500" y="100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160348</xdr:rowOff>
    </xdr:from>
    <xdr:ext cx="534377" cy="259045"/>
    <xdr:sp macro="" textlink="">
      <xdr:nvSpPr>
        <xdr:cNvPr id="146" name="テキスト ボックス 145"/>
        <xdr:cNvSpPr txBox="1"/>
      </xdr:nvSpPr>
      <xdr:spPr>
        <a:xfrm>
          <a:off x="2641111" y="101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75357</xdr:rowOff>
    </xdr:from>
    <xdr:to>
      <xdr:col>10</xdr:col>
      <xdr:colOff>165100</xdr:colOff>
      <xdr:row>59</xdr:row>
      <xdr:rowOff>5507</xdr:rowOff>
    </xdr:to>
    <xdr:sp macro="" textlink="">
      <xdr:nvSpPr>
        <xdr:cNvPr id="147" name="楕円 146"/>
        <xdr:cNvSpPr/>
      </xdr:nvSpPr>
      <xdr:spPr>
        <a:xfrm>
          <a:off x="1968500" y="1001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168084</xdr:rowOff>
    </xdr:from>
    <xdr:ext cx="534377" cy="259045"/>
    <xdr:sp macro="" textlink="">
      <xdr:nvSpPr>
        <xdr:cNvPr id="148" name="テキスト ボックス 147"/>
        <xdr:cNvSpPr txBox="1"/>
      </xdr:nvSpPr>
      <xdr:spPr>
        <a:xfrm>
          <a:off x="1752111" y="101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67379</xdr:rowOff>
    </xdr:from>
    <xdr:to>
      <xdr:col>6</xdr:col>
      <xdr:colOff>38100</xdr:colOff>
      <xdr:row>58</xdr:row>
      <xdr:rowOff>168979</xdr:rowOff>
    </xdr:to>
    <xdr:sp macro="" textlink="">
      <xdr:nvSpPr>
        <xdr:cNvPr id="149" name="楕円 148"/>
        <xdr:cNvSpPr/>
      </xdr:nvSpPr>
      <xdr:spPr>
        <a:xfrm>
          <a:off x="1079500" y="100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160106</xdr:rowOff>
    </xdr:from>
    <xdr:ext cx="534377" cy="259045"/>
    <xdr:sp macro="" textlink="">
      <xdr:nvSpPr>
        <xdr:cNvPr id="150" name="テキスト ボックス 149"/>
        <xdr:cNvSpPr txBox="1"/>
      </xdr:nvSpPr>
      <xdr:spPr>
        <a:xfrm>
          <a:off x="863111" y="101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88019</xdr:rowOff>
    </xdr:from>
    <xdr:to>
      <xdr:col>24</xdr:col>
      <xdr:colOff>63500</xdr:colOff>
      <xdr:row>78</xdr:row>
      <xdr:rowOff>22036</xdr:rowOff>
    </xdr:to>
    <xdr:cxnSp macro="">
      <xdr:nvCxnSpPr>
        <xdr:cNvPr id="182" name="直線コネクタ 181"/>
        <xdr:cNvCxnSpPr/>
      </xdr:nvCxnSpPr>
      <xdr:spPr>
        <a:xfrm flipV="1">
          <a:off x="3797300" y="13289669"/>
          <a:ext cx="838200" cy="10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22036</xdr:rowOff>
    </xdr:from>
    <xdr:to>
      <xdr:col>19</xdr:col>
      <xdr:colOff>177800</xdr:colOff>
      <xdr:row>78</xdr:row>
      <xdr:rowOff>49288</xdr:rowOff>
    </xdr:to>
    <xdr:cxnSp macro="">
      <xdr:nvCxnSpPr>
        <xdr:cNvPr id="185" name="直線コネクタ 184"/>
        <xdr:cNvCxnSpPr/>
      </xdr:nvCxnSpPr>
      <xdr:spPr>
        <a:xfrm flipV="1">
          <a:off x="2908300" y="13395136"/>
          <a:ext cx="889000" cy="2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49288</xdr:rowOff>
    </xdr:from>
    <xdr:to>
      <xdr:col>15</xdr:col>
      <xdr:colOff>50800</xdr:colOff>
      <xdr:row>78</xdr:row>
      <xdr:rowOff>94617</xdr:rowOff>
    </xdr:to>
    <xdr:cxnSp macro="">
      <xdr:nvCxnSpPr>
        <xdr:cNvPr id="188" name="直線コネクタ 187"/>
        <xdr:cNvCxnSpPr/>
      </xdr:nvCxnSpPr>
      <xdr:spPr>
        <a:xfrm flipV="1">
          <a:off x="2019300" y="13422388"/>
          <a:ext cx="889000" cy="4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94617</xdr:rowOff>
    </xdr:from>
    <xdr:to>
      <xdr:col>10</xdr:col>
      <xdr:colOff>114300</xdr:colOff>
      <xdr:row>79</xdr:row>
      <xdr:rowOff>30021</xdr:rowOff>
    </xdr:to>
    <xdr:cxnSp macro="">
      <xdr:nvCxnSpPr>
        <xdr:cNvPr id="191" name="直線コネクタ 190"/>
        <xdr:cNvCxnSpPr/>
      </xdr:nvCxnSpPr>
      <xdr:spPr>
        <a:xfrm flipV="1">
          <a:off x="1130300" y="13467717"/>
          <a:ext cx="889000" cy="10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37219</xdr:rowOff>
    </xdr:from>
    <xdr:to>
      <xdr:col>24</xdr:col>
      <xdr:colOff>114300</xdr:colOff>
      <xdr:row>77</xdr:row>
      <xdr:rowOff>138819</xdr:rowOff>
    </xdr:to>
    <xdr:sp macro="" textlink="">
      <xdr:nvSpPr>
        <xdr:cNvPr id="201" name="楕円 200"/>
        <xdr:cNvSpPr/>
      </xdr:nvSpPr>
      <xdr:spPr>
        <a:xfrm>
          <a:off x="4584700" y="1323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15646</xdr:rowOff>
    </xdr:from>
    <xdr:ext cx="599010" cy="259045"/>
    <xdr:sp macro="" textlink="">
      <xdr:nvSpPr>
        <xdr:cNvPr id="202" name="民生費該当値テキスト"/>
        <xdr:cNvSpPr txBox="1"/>
      </xdr:nvSpPr>
      <xdr:spPr>
        <a:xfrm>
          <a:off x="4686300" y="13217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142686</xdr:rowOff>
    </xdr:from>
    <xdr:to>
      <xdr:col>20</xdr:col>
      <xdr:colOff>38100</xdr:colOff>
      <xdr:row>78</xdr:row>
      <xdr:rowOff>72836</xdr:rowOff>
    </xdr:to>
    <xdr:sp macro="" textlink="">
      <xdr:nvSpPr>
        <xdr:cNvPr id="203" name="楕円 202"/>
        <xdr:cNvSpPr/>
      </xdr:nvSpPr>
      <xdr:spPr>
        <a:xfrm>
          <a:off x="3746500" y="1334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63963</xdr:rowOff>
    </xdr:from>
    <xdr:ext cx="599010" cy="259045"/>
    <xdr:sp macro="" textlink="">
      <xdr:nvSpPr>
        <xdr:cNvPr id="204" name="テキスト ボックス 203"/>
        <xdr:cNvSpPr txBox="1"/>
      </xdr:nvSpPr>
      <xdr:spPr>
        <a:xfrm>
          <a:off x="3497795" y="1343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169938</xdr:rowOff>
    </xdr:from>
    <xdr:to>
      <xdr:col>15</xdr:col>
      <xdr:colOff>101600</xdr:colOff>
      <xdr:row>78</xdr:row>
      <xdr:rowOff>100088</xdr:rowOff>
    </xdr:to>
    <xdr:sp macro="" textlink="">
      <xdr:nvSpPr>
        <xdr:cNvPr id="205" name="楕円 204"/>
        <xdr:cNvSpPr/>
      </xdr:nvSpPr>
      <xdr:spPr>
        <a:xfrm>
          <a:off x="2857500" y="133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91215</xdr:rowOff>
    </xdr:from>
    <xdr:ext cx="599010" cy="259045"/>
    <xdr:sp macro="" textlink="">
      <xdr:nvSpPr>
        <xdr:cNvPr id="206" name="テキスト ボックス 205"/>
        <xdr:cNvSpPr txBox="1"/>
      </xdr:nvSpPr>
      <xdr:spPr>
        <a:xfrm>
          <a:off x="2608795" y="13464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43817</xdr:rowOff>
    </xdr:from>
    <xdr:to>
      <xdr:col>10</xdr:col>
      <xdr:colOff>165100</xdr:colOff>
      <xdr:row>78</xdr:row>
      <xdr:rowOff>145417</xdr:rowOff>
    </xdr:to>
    <xdr:sp macro="" textlink="">
      <xdr:nvSpPr>
        <xdr:cNvPr id="207" name="楕円 206"/>
        <xdr:cNvSpPr/>
      </xdr:nvSpPr>
      <xdr:spPr>
        <a:xfrm>
          <a:off x="1968500" y="134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136544</xdr:rowOff>
    </xdr:from>
    <xdr:ext cx="599010" cy="259045"/>
    <xdr:sp macro="" textlink="">
      <xdr:nvSpPr>
        <xdr:cNvPr id="208" name="テキスト ボックス 207"/>
        <xdr:cNvSpPr txBox="1"/>
      </xdr:nvSpPr>
      <xdr:spPr>
        <a:xfrm>
          <a:off x="1719795" y="13509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150671</xdr:rowOff>
    </xdr:from>
    <xdr:to>
      <xdr:col>6</xdr:col>
      <xdr:colOff>38100</xdr:colOff>
      <xdr:row>79</xdr:row>
      <xdr:rowOff>80821</xdr:rowOff>
    </xdr:to>
    <xdr:sp macro="" textlink="">
      <xdr:nvSpPr>
        <xdr:cNvPr id="209" name="楕円 208"/>
        <xdr:cNvSpPr/>
      </xdr:nvSpPr>
      <xdr:spPr>
        <a:xfrm>
          <a:off x="1079500" y="135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71948</xdr:rowOff>
    </xdr:from>
    <xdr:ext cx="599010" cy="259045"/>
    <xdr:sp macro="" textlink="">
      <xdr:nvSpPr>
        <xdr:cNvPr id="210" name="テキスト ボックス 209"/>
        <xdr:cNvSpPr txBox="1"/>
      </xdr:nvSpPr>
      <xdr:spPr>
        <a:xfrm>
          <a:off x="830795" y="13616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48161</xdr:rowOff>
    </xdr:from>
    <xdr:to>
      <xdr:col>24</xdr:col>
      <xdr:colOff>63500</xdr:colOff>
      <xdr:row>97</xdr:row>
      <xdr:rowOff>59675</xdr:rowOff>
    </xdr:to>
    <xdr:cxnSp macro="">
      <xdr:nvCxnSpPr>
        <xdr:cNvPr id="239" name="直線コネクタ 238"/>
        <xdr:cNvCxnSpPr/>
      </xdr:nvCxnSpPr>
      <xdr:spPr>
        <a:xfrm flipV="1">
          <a:off x="3797300" y="16678811"/>
          <a:ext cx="8382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168561</xdr:rowOff>
    </xdr:from>
    <xdr:ext cx="534377" cy="259045"/>
    <xdr:sp macro="" textlink="">
      <xdr:nvSpPr>
        <xdr:cNvPr id="240" name="衛生費平均値テキスト"/>
        <xdr:cNvSpPr txBox="1"/>
      </xdr:nvSpPr>
      <xdr:spPr>
        <a:xfrm>
          <a:off x="4686300" y="16456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57167</xdr:rowOff>
    </xdr:from>
    <xdr:to>
      <xdr:col>19</xdr:col>
      <xdr:colOff>177800</xdr:colOff>
      <xdr:row>97</xdr:row>
      <xdr:rowOff>59675</xdr:rowOff>
    </xdr:to>
    <xdr:cxnSp macro="">
      <xdr:nvCxnSpPr>
        <xdr:cNvPr id="242" name="直線コネクタ 241"/>
        <xdr:cNvCxnSpPr/>
      </xdr:nvCxnSpPr>
      <xdr:spPr>
        <a:xfrm>
          <a:off x="2908300" y="16687817"/>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118513</xdr:rowOff>
    </xdr:from>
    <xdr:ext cx="534377" cy="259045"/>
    <xdr:sp macro="" textlink="">
      <xdr:nvSpPr>
        <xdr:cNvPr id="244" name="テキスト ボックス 243"/>
        <xdr:cNvSpPr txBox="1"/>
      </xdr:nvSpPr>
      <xdr:spPr>
        <a:xfrm>
          <a:off x="3530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57167</xdr:rowOff>
    </xdr:from>
    <xdr:to>
      <xdr:col>15</xdr:col>
      <xdr:colOff>50800</xdr:colOff>
      <xdr:row>97</xdr:row>
      <xdr:rowOff>68301</xdr:rowOff>
    </xdr:to>
    <xdr:cxnSp macro="">
      <xdr:nvCxnSpPr>
        <xdr:cNvPr id="245" name="直線コネクタ 244"/>
        <xdr:cNvCxnSpPr/>
      </xdr:nvCxnSpPr>
      <xdr:spPr>
        <a:xfrm flipV="1">
          <a:off x="2019300" y="16687817"/>
          <a:ext cx="889000" cy="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68224</xdr:rowOff>
    </xdr:from>
    <xdr:to>
      <xdr:col>10</xdr:col>
      <xdr:colOff>114300</xdr:colOff>
      <xdr:row>97</xdr:row>
      <xdr:rowOff>68301</xdr:rowOff>
    </xdr:to>
    <xdr:cxnSp macro="">
      <xdr:nvCxnSpPr>
        <xdr:cNvPr id="248" name="直線コネクタ 247"/>
        <xdr:cNvCxnSpPr/>
      </xdr:nvCxnSpPr>
      <xdr:spPr>
        <a:xfrm>
          <a:off x="1130300" y="16698874"/>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116822</xdr:rowOff>
    </xdr:from>
    <xdr:ext cx="534377" cy="259045"/>
    <xdr:sp macro="" textlink="">
      <xdr:nvSpPr>
        <xdr:cNvPr id="252" name="テキスト ボックス 251"/>
        <xdr:cNvSpPr txBox="1"/>
      </xdr:nvSpPr>
      <xdr:spPr>
        <a:xfrm>
          <a:off x="863111" y="164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168811</xdr:rowOff>
    </xdr:from>
    <xdr:to>
      <xdr:col>24</xdr:col>
      <xdr:colOff>114300</xdr:colOff>
      <xdr:row>97</xdr:row>
      <xdr:rowOff>98961</xdr:rowOff>
    </xdr:to>
    <xdr:sp macro="" textlink="">
      <xdr:nvSpPr>
        <xdr:cNvPr id="258" name="楕円 257"/>
        <xdr:cNvSpPr/>
      </xdr:nvSpPr>
      <xdr:spPr>
        <a:xfrm>
          <a:off x="4584700" y="1662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147238</xdr:rowOff>
    </xdr:from>
    <xdr:ext cx="534377" cy="259045"/>
    <xdr:sp macro="" textlink="">
      <xdr:nvSpPr>
        <xdr:cNvPr id="259" name="衛生費該当値テキスト"/>
        <xdr:cNvSpPr txBox="1"/>
      </xdr:nvSpPr>
      <xdr:spPr>
        <a:xfrm>
          <a:off x="4686300" y="1660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8875</xdr:rowOff>
    </xdr:from>
    <xdr:to>
      <xdr:col>20</xdr:col>
      <xdr:colOff>38100</xdr:colOff>
      <xdr:row>97</xdr:row>
      <xdr:rowOff>110475</xdr:rowOff>
    </xdr:to>
    <xdr:sp macro="" textlink="">
      <xdr:nvSpPr>
        <xdr:cNvPr id="260" name="楕円 259"/>
        <xdr:cNvSpPr/>
      </xdr:nvSpPr>
      <xdr:spPr>
        <a:xfrm>
          <a:off x="3746500" y="166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101602</xdr:rowOff>
    </xdr:from>
    <xdr:ext cx="534377" cy="259045"/>
    <xdr:sp macro="" textlink="">
      <xdr:nvSpPr>
        <xdr:cNvPr id="261" name="テキスト ボックス 260"/>
        <xdr:cNvSpPr txBox="1"/>
      </xdr:nvSpPr>
      <xdr:spPr>
        <a:xfrm>
          <a:off x="3530111" y="1673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6367</xdr:rowOff>
    </xdr:from>
    <xdr:to>
      <xdr:col>15</xdr:col>
      <xdr:colOff>101600</xdr:colOff>
      <xdr:row>97</xdr:row>
      <xdr:rowOff>107967</xdr:rowOff>
    </xdr:to>
    <xdr:sp macro="" textlink="">
      <xdr:nvSpPr>
        <xdr:cNvPr id="262" name="楕円 261"/>
        <xdr:cNvSpPr/>
      </xdr:nvSpPr>
      <xdr:spPr>
        <a:xfrm>
          <a:off x="2857500" y="1663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124494</xdr:rowOff>
    </xdr:from>
    <xdr:ext cx="534377" cy="259045"/>
    <xdr:sp macro="" textlink="">
      <xdr:nvSpPr>
        <xdr:cNvPr id="263" name="テキスト ボックス 262"/>
        <xdr:cNvSpPr txBox="1"/>
      </xdr:nvSpPr>
      <xdr:spPr>
        <a:xfrm>
          <a:off x="2641111" y="1641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17501</xdr:rowOff>
    </xdr:from>
    <xdr:to>
      <xdr:col>10</xdr:col>
      <xdr:colOff>165100</xdr:colOff>
      <xdr:row>97</xdr:row>
      <xdr:rowOff>119101</xdr:rowOff>
    </xdr:to>
    <xdr:sp macro="" textlink="">
      <xdr:nvSpPr>
        <xdr:cNvPr id="264" name="楕円 263"/>
        <xdr:cNvSpPr/>
      </xdr:nvSpPr>
      <xdr:spPr>
        <a:xfrm>
          <a:off x="1968500" y="1664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135628</xdr:rowOff>
    </xdr:from>
    <xdr:ext cx="534377" cy="259045"/>
    <xdr:sp macro="" textlink="">
      <xdr:nvSpPr>
        <xdr:cNvPr id="265" name="テキスト ボックス 264"/>
        <xdr:cNvSpPr txBox="1"/>
      </xdr:nvSpPr>
      <xdr:spPr>
        <a:xfrm>
          <a:off x="1752111" y="1642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17424</xdr:rowOff>
    </xdr:from>
    <xdr:to>
      <xdr:col>6</xdr:col>
      <xdr:colOff>38100</xdr:colOff>
      <xdr:row>97</xdr:row>
      <xdr:rowOff>119024</xdr:rowOff>
    </xdr:to>
    <xdr:sp macro="" textlink="">
      <xdr:nvSpPr>
        <xdr:cNvPr id="266" name="楕円 265"/>
        <xdr:cNvSpPr/>
      </xdr:nvSpPr>
      <xdr:spPr>
        <a:xfrm>
          <a:off x="1079500" y="1664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110151</xdr:rowOff>
    </xdr:from>
    <xdr:ext cx="534377" cy="259045"/>
    <xdr:sp macro="" textlink="">
      <xdr:nvSpPr>
        <xdr:cNvPr id="267" name="テキスト ボックス 266"/>
        <xdr:cNvSpPr txBox="1"/>
      </xdr:nvSpPr>
      <xdr:spPr>
        <a:xfrm>
          <a:off x="863111" y="1674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74712</xdr:rowOff>
    </xdr:from>
    <xdr:to>
      <xdr:col>55</xdr:col>
      <xdr:colOff>0</xdr:colOff>
      <xdr:row>39</xdr:row>
      <xdr:rowOff>75039</xdr:rowOff>
    </xdr:to>
    <xdr:cxnSp macro="">
      <xdr:nvCxnSpPr>
        <xdr:cNvPr id="298" name="直線コネクタ 297"/>
        <xdr:cNvCxnSpPr/>
      </xdr:nvCxnSpPr>
      <xdr:spPr>
        <a:xfrm flipV="1">
          <a:off x="9639300" y="6761262"/>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75039</xdr:rowOff>
    </xdr:from>
    <xdr:to>
      <xdr:col>50</xdr:col>
      <xdr:colOff>114300</xdr:colOff>
      <xdr:row>39</xdr:row>
      <xdr:rowOff>97572</xdr:rowOff>
    </xdr:to>
    <xdr:cxnSp macro="">
      <xdr:nvCxnSpPr>
        <xdr:cNvPr id="301" name="直線コネクタ 300"/>
        <xdr:cNvCxnSpPr/>
      </xdr:nvCxnSpPr>
      <xdr:spPr>
        <a:xfrm flipV="1">
          <a:off x="8750300" y="6761589"/>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75365</xdr:rowOff>
    </xdr:from>
    <xdr:to>
      <xdr:col>45</xdr:col>
      <xdr:colOff>177800</xdr:colOff>
      <xdr:row>39</xdr:row>
      <xdr:rowOff>97572</xdr:rowOff>
    </xdr:to>
    <xdr:cxnSp macro="">
      <xdr:nvCxnSpPr>
        <xdr:cNvPr id="304" name="直線コネクタ 303"/>
        <xdr:cNvCxnSpPr/>
      </xdr:nvCxnSpPr>
      <xdr:spPr>
        <a:xfrm>
          <a:off x="7861300" y="6761915"/>
          <a:ext cx="889000" cy="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75365</xdr:rowOff>
    </xdr:from>
    <xdr:to>
      <xdr:col>41</xdr:col>
      <xdr:colOff>50800</xdr:colOff>
      <xdr:row>39</xdr:row>
      <xdr:rowOff>75692</xdr:rowOff>
    </xdr:to>
    <xdr:cxnSp macro="">
      <xdr:nvCxnSpPr>
        <xdr:cNvPr id="307" name="直線コネクタ 306"/>
        <xdr:cNvCxnSpPr/>
      </xdr:nvCxnSpPr>
      <xdr:spPr>
        <a:xfrm flipV="1">
          <a:off x="6972300" y="6761915"/>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23912</xdr:rowOff>
    </xdr:from>
    <xdr:to>
      <xdr:col>55</xdr:col>
      <xdr:colOff>50800</xdr:colOff>
      <xdr:row>39</xdr:row>
      <xdr:rowOff>125512</xdr:rowOff>
    </xdr:to>
    <xdr:sp macro="" textlink="">
      <xdr:nvSpPr>
        <xdr:cNvPr id="317" name="楕円 316"/>
        <xdr:cNvSpPr/>
      </xdr:nvSpPr>
      <xdr:spPr>
        <a:xfrm>
          <a:off x="10426700" y="67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110289</xdr:rowOff>
    </xdr:from>
    <xdr:ext cx="313932" cy="259045"/>
    <xdr:sp macro="" textlink="">
      <xdr:nvSpPr>
        <xdr:cNvPr id="318" name="労働費該当値テキスト"/>
        <xdr:cNvSpPr txBox="1"/>
      </xdr:nvSpPr>
      <xdr:spPr>
        <a:xfrm>
          <a:off x="10528300" y="6625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24239</xdr:rowOff>
    </xdr:from>
    <xdr:to>
      <xdr:col>50</xdr:col>
      <xdr:colOff>165100</xdr:colOff>
      <xdr:row>39</xdr:row>
      <xdr:rowOff>125839</xdr:rowOff>
    </xdr:to>
    <xdr:sp macro="" textlink="">
      <xdr:nvSpPr>
        <xdr:cNvPr id="319" name="楕円 318"/>
        <xdr:cNvSpPr/>
      </xdr:nvSpPr>
      <xdr:spPr>
        <a:xfrm>
          <a:off x="9588500" y="6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116966</xdr:rowOff>
    </xdr:from>
    <xdr:ext cx="313932" cy="259045"/>
    <xdr:sp macro="" textlink="">
      <xdr:nvSpPr>
        <xdr:cNvPr id="320" name="テキスト ボックス 319"/>
        <xdr:cNvSpPr txBox="1"/>
      </xdr:nvSpPr>
      <xdr:spPr>
        <a:xfrm>
          <a:off x="9482333" y="68035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46772</xdr:rowOff>
    </xdr:from>
    <xdr:to>
      <xdr:col>46</xdr:col>
      <xdr:colOff>38100</xdr:colOff>
      <xdr:row>39</xdr:row>
      <xdr:rowOff>148372</xdr:rowOff>
    </xdr:to>
    <xdr:sp macro="" textlink="">
      <xdr:nvSpPr>
        <xdr:cNvPr id="321" name="楕円 320"/>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139499</xdr:rowOff>
    </xdr:from>
    <xdr:ext cx="249299" cy="259045"/>
    <xdr:sp macro="" textlink="">
      <xdr:nvSpPr>
        <xdr:cNvPr id="322" name="テキスト ボックス 321"/>
        <xdr:cNvSpPr txBox="1"/>
      </xdr:nvSpPr>
      <xdr:spPr>
        <a:xfrm>
          <a:off x="8625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24565</xdr:rowOff>
    </xdr:from>
    <xdr:to>
      <xdr:col>41</xdr:col>
      <xdr:colOff>101600</xdr:colOff>
      <xdr:row>39</xdr:row>
      <xdr:rowOff>126165</xdr:rowOff>
    </xdr:to>
    <xdr:sp macro="" textlink="">
      <xdr:nvSpPr>
        <xdr:cNvPr id="323" name="楕円 322"/>
        <xdr:cNvSpPr/>
      </xdr:nvSpPr>
      <xdr:spPr>
        <a:xfrm>
          <a:off x="7810500" y="67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117292</xdr:rowOff>
    </xdr:from>
    <xdr:ext cx="313932" cy="259045"/>
    <xdr:sp macro="" textlink="">
      <xdr:nvSpPr>
        <xdr:cNvPr id="324" name="テキスト ボックス 323"/>
        <xdr:cNvSpPr txBox="1"/>
      </xdr:nvSpPr>
      <xdr:spPr>
        <a:xfrm>
          <a:off x="7704333" y="6803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24892</xdr:rowOff>
    </xdr:from>
    <xdr:to>
      <xdr:col>36</xdr:col>
      <xdr:colOff>165100</xdr:colOff>
      <xdr:row>39</xdr:row>
      <xdr:rowOff>126492</xdr:rowOff>
    </xdr:to>
    <xdr:sp macro="" textlink="">
      <xdr:nvSpPr>
        <xdr:cNvPr id="325" name="楕円 324"/>
        <xdr:cNvSpPr/>
      </xdr:nvSpPr>
      <xdr:spPr>
        <a:xfrm>
          <a:off x="6921500" y="67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117619</xdr:rowOff>
    </xdr:from>
    <xdr:ext cx="313932" cy="259045"/>
    <xdr:sp macro="" textlink="">
      <xdr:nvSpPr>
        <xdr:cNvPr id="326" name="テキスト ボックス 325"/>
        <xdr:cNvSpPr txBox="1"/>
      </xdr:nvSpPr>
      <xdr:spPr>
        <a:xfrm>
          <a:off x="6815333" y="68041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68859</xdr:rowOff>
    </xdr:from>
    <xdr:to>
      <xdr:col>55</xdr:col>
      <xdr:colOff>0</xdr:colOff>
      <xdr:row>57</xdr:row>
      <xdr:rowOff>88926</xdr:rowOff>
    </xdr:to>
    <xdr:cxnSp macro="">
      <xdr:nvCxnSpPr>
        <xdr:cNvPr id="355" name="直線コネクタ 354"/>
        <xdr:cNvCxnSpPr/>
      </xdr:nvCxnSpPr>
      <xdr:spPr>
        <a:xfrm flipV="1">
          <a:off x="9639300" y="9841509"/>
          <a:ext cx="838200" cy="2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131483</xdr:rowOff>
    </xdr:from>
    <xdr:to>
      <xdr:col>50</xdr:col>
      <xdr:colOff>114300</xdr:colOff>
      <xdr:row>57</xdr:row>
      <xdr:rowOff>88926</xdr:rowOff>
    </xdr:to>
    <xdr:cxnSp macro="">
      <xdr:nvCxnSpPr>
        <xdr:cNvPr id="358" name="直線コネクタ 357"/>
        <xdr:cNvCxnSpPr/>
      </xdr:nvCxnSpPr>
      <xdr:spPr>
        <a:xfrm>
          <a:off x="8750300" y="9732683"/>
          <a:ext cx="889000" cy="1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131483</xdr:rowOff>
    </xdr:from>
    <xdr:to>
      <xdr:col>45</xdr:col>
      <xdr:colOff>177800</xdr:colOff>
      <xdr:row>57</xdr:row>
      <xdr:rowOff>94132</xdr:rowOff>
    </xdr:to>
    <xdr:cxnSp macro="">
      <xdr:nvCxnSpPr>
        <xdr:cNvPr id="361" name="直線コネクタ 360"/>
        <xdr:cNvCxnSpPr/>
      </xdr:nvCxnSpPr>
      <xdr:spPr>
        <a:xfrm flipV="1">
          <a:off x="7861300" y="9732683"/>
          <a:ext cx="889000" cy="1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94132</xdr:rowOff>
    </xdr:from>
    <xdr:to>
      <xdr:col>41</xdr:col>
      <xdr:colOff>50800</xdr:colOff>
      <xdr:row>57</xdr:row>
      <xdr:rowOff>106655</xdr:rowOff>
    </xdr:to>
    <xdr:cxnSp macro="">
      <xdr:nvCxnSpPr>
        <xdr:cNvPr id="364" name="直線コネクタ 363"/>
        <xdr:cNvCxnSpPr/>
      </xdr:nvCxnSpPr>
      <xdr:spPr>
        <a:xfrm flipV="1">
          <a:off x="6972300" y="9866782"/>
          <a:ext cx="889000" cy="1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167632</xdr:rowOff>
    </xdr:from>
    <xdr:ext cx="534377" cy="259045"/>
    <xdr:sp macro="" textlink="">
      <xdr:nvSpPr>
        <xdr:cNvPr id="368" name="テキスト ボックス 367"/>
        <xdr:cNvSpPr txBox="1"/>
      </xdr:nvSpPr>
      <xdr:spPr>
        <a:xfrm>
          <a:off x="6705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18059</xdr:rowOff>
    </xdr:from>
    <xdr:to>
      <xdr:col>55</xdr:col>
      <xdr:colOff>50800</xdr:colOff>
      <xdr:row>57</xdr:row>
      <xdr:rowOff>119659</xdr:rowOff>
    </xdr:to>
    <xdr:sp macro="" textlink="">
      <xdr:nvSpPr>
        <xdr:cNvPr id="374" name="楕円 373"/>
        <xdr:cNvSpPr/>
      </xdr:nvSpPr>
      <xdr:spPr>
        <a:xfrm>
          <a:off x="10426700" y="979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40936</xdr:rowOff>
    </xdr:from>
    <xdr:ext cx="534377" cy="259045"/>
    <xdr:sp macro="" textlink="">
      <xdr:nvSpPr>
        <xdr:cNvPr id="375" name="農林水産業費該当値テキスト"/>
        <xdr:cNvSpPr txBox="1"/>
      </xdr:nvSpPr>
      <xdr:spPr>
        <a:xfrm>
          <a:off x="10528300" y="96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38126</xdr:rowOff>
    </xdr:from>
    <xdr:to>
      <xdr:col>50</xdr:col>
      <xdr:colOff>165100</xdr:colOff>
      <xdr:row>57</xdr:row>
      <xdr:rowOff>139726</xdr:rowOff>
    </xdr:to>
    <xdr:sp macro="" textlink="">
      <xdr:nvSpPr>
        <xdr:cNvPr id="376" name="楕円 375"/>
        <xdr:cNvSpPr/>
      </xdr:nvSpPr>
      <xdr:spPr>
        <a:xfrm>
          <a:off x="9588500" y="98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156253</xdr:rowOff>
    </xdr:from>
    <xdr:ext cx="534377" cy="259045"/>
    <xdr:sp macro="" textlink="">
      <xdr:nvSpPr>
        <xdr:cNvPr id="377" name="テキスト ボックス 376"/>
        <xdr:cNvSpPr txBox="1"/>
      </xdr:nvSpPr>
      <xdr:spPr>
        <a:xfrm>
          <a:off x="9372111" y="958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80683</xdr:rowOff>
    </xdr:from>
    <xdr:to>
      <xdr:col>46</xdr:col>
      <xdr:colOff>38100</xdr:colOff>
      <xdr:row>57</xdr:row>
      <xdr:rowOff>10833</xdr:rowOff>
    </xdr:to>
    <xdr:sp macro="" textlink="">
      <xdr:nvSpPr>
        <xdr:cNvPr id="378" name="楕円 377"/>
        <xdr:cNvSpPr/>
      </xdr:nvSpPr>
      <xdr:spPr>
        <a:xfrm>
          <a:off x="8699500" y="968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27360</xdr:rowOff>
    </xdr:from>
    <xdr:ext cx="534377" cy="259045"/>
    <xdr:sp macro="" textlink="">
      <xdr:nvSpPr>
        <xdr:cNvPr id="379" name="テキスト ボックス 378"/>
        <xdr:cNvSpPr txBox="1"/>
      </xdr:nvSpPr>
      <xdr:spPr>
        <a:xfrm>
          <a:off x="8483111" y="94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43332</xdr:rowOff>
    </xdr:from>
    <xdr:to>
      <xdr:col>41</xdr:col>
      <xdr:colOff>101600</xdr:colOff>
      <xdr:row>57</xdr:row>
      <xdr:rowOff>144932</xdr:rowOff>
    </xdr:to>
    <xdr:sp macro="" textlink="">
      <xdr:nvSpPr>
        <xdr:cNvPr id="380" name="楕円 379"/>
        <xdr:cNvSpPr/>
      </xdr:nvSpPr>
      <xdr:spPr>
        <a:xfrm>
          <a:off x="7810500" y="98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161459</xdr:rowOff>
    </xdr:from>
    <xdr:ext cx="534377" cy="259045"/>
    <xdr:sp macro="" textlink="">
      <xdr:nvSpPr>
        <xdr:cNvPr id="381" name="テキスト ボックス 380"/>
        <xdr:cNvSpPr txBox="1"/>
      </xdr:nvSpPr>
      <xdr:spPr>
        <a:xfrm>
          <a:off x="7594111" y="959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55855</xdr:rowOff>
    </xdr:from>
    <xdr:to>
      <xdr:col>36</xdr:col>
      <xdr:colOff>165100</xdr:colOff>
      <xdr:row>57</xdr:row>
      <xdr:rowOff>157455</xdr:rowOff>
    </xdr:to>
    <xdr:sp macro="" textlink="">
      <xdr:nvSpPr>
        <xdr:cNvPr id="382" name="楕円 381"/>
        <xdr:cNvSpPr/>
      </xdr:nvSpPr>
      <xdr:spPr>
        <a:xfrm>
          <a:off x="6921500" y="98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2532</xdr:rowOff>
    </xdr:from>
    <xdr:ext cx="534377" cy="259045"/>
    <xdr:sp macro="" textlink="">
      <xdr:nvSpPr>
        <xdr:cNvPr id="383" name="テキスト ボックス 382"/>
        <xdr:cNvSpPr txBox="1"/>
      </xdr:nvSpPr>
      <xdr:spPr>
        <a:xfrm>
          <a:off x="6705111" y="96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117494</xdr:rowOff>
    </xdr:from>
    <xdr:to>
      <xdr:col>55</xdr:col>
      <xdr:colOff>0</xdr:colOff>
      <xdr:row>77</xdr:row>
      <xdr:rowOff>78925</xdr:rowOff>
    </xdr:to>
    <xdr:cxnSp macro="">
      <xdr:nvCxnSpPr>
        <xdr:cNvPr id="414" name="直線コネクタ 413"/>
        <xdr:cNvCxnSpPr/>
      </xdr:nvCxnSpPr>
      <xdr:spPr>
        <a:xfrm flipV="1">
          <a:off x="9639300" y="13147694"/>
          <a:ext cx="838200" cy="1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53089</xdr:rowOff>
    </xdr:from>
    <xdr:ext cx="534377" cy="259045"/>
    <xdr:sp macro="" textlink="">
      <xdr:nvSpPr>
        <xdr:cNvPr id="415" name="商工費平均値テキスト"/>
        <xdr:cNvSpPr txBox="1"/>
      </xdr:nvSpPr>
      <xdr:spPr>
        <a:xfrm>
          <a:off x="10528300" y="1308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122326</xdr:rowOff>
    </xdr:from>
    <xdr:to>
      <xdr:col>50</xdr:col>
      <xdr:colOff>114300</xdr:colOff>
      <xdr:row>77</xdr:row>
      <xdr:rowOff>78925</xdr:rowOff>
    </xdr:to>
    <xdr:cxnSp macro="">
      <xdr:nvCxnSpPr>
        <xdr:cNvPr id="417" name="直線コネクタ 416"/>
        <xdr:cNvCxnSpPr/>
      </xdr:nvCxnSpPr>
      <xdr:spPr>
        <a:xfrm>
          <a:off x="8750300" y="13152526"/>
          <a:ext cx="889000" cy="1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122326</xdr:rowOff>
    </xdr:from>
    <xdr:to>
      <xdr:col>45</xdr:col>
      <xdr:colOff>177800</xdr:colOff>
      <xdr:row>78</xdr:row>
      <xdr:rowOff>7503</xdr:rowOff>
    </xdr:to>
    <xdr:cxnSp macro="">
      <xdr:nvCxnSpPr>
        <xdr:cNvPr id="420" name="直線コネクタ 419"/>
        <xdr:cNvCxnSpPr/>
      </xdr:nvCxnSpPr>
      <xdr:spPr>
        <a:xfrm flipV="1">
          <a:off x="7861300" y="13152526"/>
          <a:ext cx="889000" cy="22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7503</xdr:rowOff>
    </xdr:from>
    <xdr:to>
      <xdr:col>41</xdr:col>
      <xdr:colOff>50800</xdr:colOff>
      <xdr:row>78</xdr:row>
      <xdr:rowOff>36568</xdr:rowOff>
    </xdr:to>
    <xdr:cxnSp macro="">
      <xdr:nvCxnSpPr>
        <xdr:cNvPr id="423" name="直線コネクタ 422"/>
        <xdr:cNvCxnSpPr/>
      </xdr:nvCxnSpPr>
      <xdr:spPr>
        <a:xfrm flipV="1">
          <a:off x="6972300" y="13380603"/>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66694</xdr:rowOff>
    </xdr:from>
    <xdr:to>
      <xdr:col>55</xdr:col>
      <xdr:colOff>50800</xdr:colOff>
      <xdr:row>76</xdr:row>
      <xdr:rowOff>168294</xdr:rowOff>
    </xdr:to>
    <xdr:sp macro="" textlink="">
      <xdr:nvSpPr>
        <xdr:cNvPr id="433" name="楕円 432"/>
        <xdr:cNvSpPr/>
      </xdr:nvSpPr>
      <xdr:spPr>
        <a:xfrm>
          <a:off x="10426700" y="130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89570</xdr:rowOff>
    </xdr:from>
    <xdr:ext cx="534377" cy="259045"/>
    <xdr:sp macro="" textlink="">
      <xdr:nvSpPr>
        <xdr:cNvPr id="434" name="商工費該当値テキスト"/>
        <xdr:cNvSpPr txBox="1"/>
      </xdr:nvSpPr>
      <xdr:spPr>
        <a:xfrm>
          <a:off x="10528300" y="1294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28125</xdr:rowOff>
    </xdr:from>
    <xdr:to>
      <xdr:col>50</xdr:col>
      <xdr:colOff>165100</xdr:colOff>
      <xdr:row>77</xdr:row>
      <xdr:rowOff>129725</xdr:rowOff>
    </xdr:to>
    <xdr:sp macro="" textlink="">
      <xdr:nvSpPr>
        <xdr:cNvPr id="435" name="楕円 434"/>
        <xdr:cNvSpPr/>
      </xdr:nvSpPr>
      <xdr:spPr>
        <a:xfrm>
          <a:off x="9588500" y="132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120852</xdr:rowOff>
    </xdr:from>
    <xdr:ext cx="534377" cy="259045"/>
    <xdr:sp macro="" textlink="">
      <xdr:nvSpPr>
        <xdr:cNvPr id="436" name="テキスト ボックス 435"/>
        <xdr:cNvSpPr txBox="1"/>
      </xdr:nvSpPr>
      <xdr:spPr>
        <a:xfrm>
          <a:off x="9372111" y="133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71526</xdr:rowOff>
    </xdr:from>
    <xdr:to>
      <xdr:col>46</xdr:col>
      <xdr:colOff>38100</xdr:colOff>
      <xdr:row>77</xdr:row>
      <xdr:rowOff>1676</xdr:rowOff>
    </xdr:to>
    <xdr:sp macro="" textlink="">
      <xdr:nvSpPr>
        <xdr:cNvPr id="437" name="楕円 436"/>
        <xdr:cNvSpPr/>
      </xdr:nvSpPr>
      <xdr:spPr>
        <a:xfrm>
          <a:off x="8699500" y="131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164253</xdr:rowOff>
    </xdr:from>
    <xdr:ext cx="534377" cy="259045"/>
    <xdr:sp macro="" textlink="">
      <xdr:nvSpPr>
        <xdr:cNvPr id="438" name="テキスト ボックス 437"/>
        <xdr:cNvSpPr txBox="1"/>
      </xdr:nvSpPr>
      <xdr:spPr>
        <a:xfrm>
          <a:off x="8483111" y="1319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128153</xdr:rowOff>
    </xdr:from>
    <xdr:to>
      <xdr:col>41</xdr:col>
      <xdr:colOff>101600</xdr:colOff>
      <xdr:row>78</xdr:row>
      <xdr:rowOff>58303</xdr:rowOff>
    </xdr:to>
    <xdr:sp macro="" textlink="">
      <xdr:nvSpPr>
        <xdr:cNvPr id="439" name="楕円 438"/>
        <xdr:cNvSpPr/>
      </xdr:nvSpPr>
      <xdr:spPr>
        <a:xfrm>
          <a:off x="7810500" y="133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49430</xdr:rowOff>
    </xdr:from>
    <xdr:ext cx="469744" cy="259045"/>
    <xdr:sp macro="" textlink="">
      <xdr:nvSpPr>
        <xdr:cNvPr id="440" name="テキスト ボックス 439"/>
        <xdr:cNvSpPr txBox="1"/>
      </xdr:nvSpPr>
      <xdr:spPr>
        <a:xfrm>
          <a:off x="7626428" y="1342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157218</xdr:rowOff>
    </xdr:from>
    <xdr:to>
      <xdr:col>36</xdr:col>
      <xdr:colOff>165100</xdr:colOff>
      <xdr:row>78</xdr:row>
      <xdr:rowOff>87368</xdr:rowOff>
    </xdr:to>
    <xdr:sp macro="" textlink="">
      <xdr:nvSpPr>
        <xdr:cNvPr id="441" name="楕円 440"/>
        <xdr:cNvSpPr/>
      </xdr:nvSpPr>
      <xdr:spPr>
        <a:xfrm>
          <a:off x="6921500" y="133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78495</xdr:rowOff>
    </xdr:from>
    <xdr:ext cx="469744" cy="259045"/>
    <xdr:sp macro="" textlink="">
      <xdr:nvSpPr>
        <xdr:cNvPr id="442" name="テキスト ボックス 441"/>
        <xdr:cNvSpPr txBox="1"/>
      </xdr:nvSpPr>
      <xdr:spPr>
        <a:xfrm>
          <a:off x="6737428" y="1345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106873</xdr:rowOff>
    </xdr:from>
    <xdr:to>
      <xdr:col>55</xdr:col>
      <xdr:colOff>0</xdr:colOff>
      <xdr:row>98</xdr:row>
      <xdr:rowOff>138573</xdr:rowOff>
    </xdr:to>
    <xdr:cxnSp macro="">
      <xdr:nvCxnSpPr>
        <xdr:cNvPr id="473" name="直線コネクタ 472"/>
        <xdr:cNvCxnSpPr/>
      </xdr:nvCxnSpPr>
      <xdr:spPr>
        <a:xfrm flipV="1">
          <a:off x="9639300" y="16908973"/>
          <a:ext cx="8382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138573</xdr:rowOff>
    </xdr:from>
    <xdr:to>
      <xdr:col>50</xdr:col>
      <xdr:colOff>114300</xdr:colOff>
      <xdr:row>98</xdr:row>
      <xdr:rowOff>141046</xdr:rowOff>
    </xdr:to>
    <xdr:cxnSp macro="">
      <xdr:nvCxnSpPr>
        <xdr:cNvPr id="476" name="直線コネクタ 475"/>
        <xdr:cNvCxnSpPr/>
      </xdr:nvCxnSpPr>
      <xdr:spPr>
        <a:xfrm flipV="1">
          <a:off x="8750300" y="16940673"/>
          <a:ext cx="8890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141046</xdr:rowOff>
    </xdr:from>
    <xdr:to>
      <xdr:col>45</xdr:col>
      <xdr:colOff>177800</xdr:colOff>
      <xdr:row>98</xdr:row>
      <xdr:rowOff>143534</xdr:rowOff>
    </xdr:to>
    <xdr:cxnSp macro="">
      <xdr:nvCxnSpPr>
        <xdr:cNvPr id="479" name="直線コネクタ 478"/>
        <xdr:cNvCxnSpPr/>
      </xdr:nvCxnSpPr>
      <xdr:spPr>
        <a:xfrm flipV="1">
          <a:off x="7861300" y="16943146"/>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128992</xdr:rowOff>
    </xdr:from>
    <xdr:to>
      <xdr:col>41</xdr:col>
      <xdr:colOff>50800</xdr:colOff>
      <xdr:row>98</xdr:row>
      <xdr:rowOff>143534</xdr:rowOff>
    </xdr:to>
    <xdr:cxnSp macro="">
      <xdr:nvCxnSpPr>
        <xdr:cNvPr id="482" name="直線コネクタ 481"/>
        <xdr:cNvCxnSpPr/>
      </xdr:nvCxnSpPr>
      <xdr:spPr>
        <a:xfrm>
          <a:off x="6972300" y="16931092"/>
          <a:ext cx="889000" cy="1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56073</xdr:rowOff>
    </xdr:from>
    <xdr:to>
      <xdr:col>55</xdr:col>
      <xdr:colOff>50800</xdr:colOff>
      <xdr:row>98</xdr:row>
      <xdr:rowOff>157673</xdr:rowOff>
    </xdr:to>
    <xdr:sp macro="" textlink="">
      <xdr:nvSpPr>
        <xdr:cNvPr id="492" name="楕円 491"/>
        <xdr:cNvSpPr/>
      </xdr:nvSpPr>
      <xdr:spPr>
        <a:xfrm>
          <a:off x="10426700" y="1685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87773</xdr:rowOff>
    </xdr:from>
    <xdr:to>
      <xdr:col>50</xdr:col>
      <xdr:colOff>165100</xdr:colOff>
      <xdr:row>99</xdr:row>
      <xdr:rowOff>17923</xdr:rowOff>
    </xdr:to>
    <xdr:sp macro="" textlink="">
      <xdr:nvSpPr>
        <xdr:cNvPr id="494" name="楕円 493"/>
        <xdr:cNvSpPr/>
      </xdr:nvSpPr>
      <xdr:spPr>
        <a:xfrm>
          <a:off x="9588500" y="1688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9050</xdr:rowOff>
    </xdr:from>
    <xdr:ext cx="534377" cy="259045"/>
    <xdr:sp macro="" textlink="">
      <xdr:nvSpPr>
        <xdr:cNvPr id="495" name="テキスト ボックス 494"/>
        <xdr:cNvSpPr txBox="1"/>
      </xdr:nvSpPr>
      <xdr:spPr>
        <a:xfrm>
          <a:off x="9372111" y="1698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90246</xdr:rowOff>
    </xdr:from>
    <xdr:to>
      <xdr:col>46</xdr:col>
      <xdr:colOff>38100</xdr:colOff>
      <xdr:row>99</xdr:row>
      <xdr:rowOff>20396</xdr:rowOff>
    </xdr:to>
    <xdr:sp macro="" textlink="">
      <xdr:nvSpPr>
        <xdr:cNvPr id="496" name="楕円 495"/>
        <xdr:cNvSpPr/>
      </xdr:nvSpPr>
      <xdr:spPr>
        <a:xfrm>
          <a:off x="8699500" y="168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11523</xdr:rowOff>
    </xdr:from>
    <xdr:ext cx="534377" cy="259045"/>
    <xdr:sp macro="" textlink="">
      <xdr:nvSpPr>
        <xdr:cNvPr id="497" name="テキスト ボックス 496"/>
        <xdr:cNvSpPr txBox="1"/>
      </xdr:nvSpPr>
      <xdr:spPr>
        <a:xfrm>
          <a:off x="8483111" y="1698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92734</xdr:rowOff>
    </xdr:from>
    <xdr:to>
      <xdr:col>41</xdr:col>
      <xdr:colOff>101600</xdr:colOff>
      <xdr:row>99</xdr:row>
      <xdr:rowOff>22884</xdr:rowOff>
    </xdr:to>
    <xdr:sp macro="" textlink="">
      <xdr:nvSpPr>
        <xdr:cNvPr id="498" name="楕円 497"/>
        <xdr:cNvSpPr/>
      </xdr:nvSpPr>
      <xdr:spPr>
        <a:xfrm>
          <a:off x="7810500" y="1689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14011</xdr:rowOff>
    </xdr:from>
    <xdr:ext cx="534377" cy="259045"/>
    <xdr:sp macro="" textlink="">
      <xdr:nvSpPr>
        <xdr:cNvPr id="499" name="テキスト ボックス 498"/>
        <xdr:cNvSpPr txBox="1"/>
      </xdr:nvSpPr>
      <xdr:spPr>
        <a:xfrm>
          <a:off x="7594111" y="1698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78192</xdr:rowOff>
    </xdr:from>
    <xdr:to>
      <xdr:col>36</xdr:col>
      <xdr:colOff>165100</xdr:colOff>
      <xdr:row>99</xdr:row>
      <xdr:rowOff>8342</xdr:rowOff>
    </xdr:to>
    <xdr:sp macro="" textlink="">
      <xdr:nvSpPr>
        <xdr:cNvPr id="500" name="楕円 499"/>
        <xdr:cNvSpPr/>
      </xdr:nvSpPr>
      <xdr:spPr>
        <a:xfrm>
          <a:off x="6921500" y="1688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170919</xdr:rowOff>
    </xdr:from>
    <xdr:ext cx="534377" cy="259045"/>
    <xdr:sp macro="" textlink="">
      <xdr:nvSpPr>
        <xdr:cNvPr id="501" name="テキスト ボックス 500"/>
        <xdr:cNvSpPr txBox="1"/>
      </xdr:nvSpPr>
      <xdr:spPr>
        <a:xfrm>
          <a:off x="6705111" y="169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79839</xdr:rowOff>
    </xdr:from>
    <xdr:to>
      <xdr:col>85</xdr:col>
      <xdr:colOff>127000</xdr:colOff>
      <xdr:row>37</xdr:row>
      <xdr:rowOff>16778</xdr:rowOff>
    </xdr:to>
    <xdr:cxnSp macro="">
      <xdr:nvCxnSpPr>
        <xdr:cNvPr id="533" name="直線コネクタ 532"/>
        <xdr:cNvCxnSpPr/>
      </xdr:nvCxnSpPr>
      <xdr:spPr>
        <a:xfrm>
          <a:off x="15481300" y="5909139"/>
          <a:ext cx="838200" cy="45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79839</xdr:rowOff>
    </xdr:from>
    <xdr:to>
      <xdr:col>81</xdr:col>
      <xdr:colOff>50800</xdr:colOff>
      <xdr:row>35</xdr:row>
      <xdr:rowOff>161286</xdr:rowOff>
    </xdr:to>
    <xdr:cxnSp macro="">
      <xdr:nvCxnSpPr>
        <xdr:cNvPr id="536" name="直線コネクタ 535"/>
        <xdr:cNvCxnSpPr/>
      </xdr:nvCxnSpPr>
      <xdr:spPr>
        <a:xfrm flipV="1">
          <a:off x="14592300" y="5909139"/>
          <a:ext cx="889000" cy="25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161286</xdr:rowOff>
    </xdr:from>
    <xdr:to>
      <xdr:col>76</xdr:col>
      <xdr:colOff>114300</xdr:colOff>
      <xdr:row>37</xdr:row>
      <xdr:rowOff>133887</xdr:rowOff>
    </xdr:to>
    <xdr:cxnSp macro="">
      <xdr:nvCxnSpPr>
        <xdr:cNvPr id="539" name="直線コネクタ 538"/>
        <xdr:cNvCxnSpPr/>
      </xdr:nvCxnSpPr>
      <xdr:spPr>
        <a:xfrm flipV="1">
          <a:off x="13703300" y="6162036"/>
          <a:ext cx="889000" cy="31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96299</xdr:rowOff>
    </xdr:from>
    <xdr:to>
      <xdr:col>71</xdr:col>
      <xdr:colOff>177800</xdr:colOff>
      <xdr:row>37</xdr:row>
      <xdr:rowOff>133887</xdr:rowOff>
    </xdr:to>
    <xdr:cxnSp macro="">
      <xdr:nvCxnSpPr>
        <xdr:cNvPr id="542" name="直線コネクタ 541"/>
        <xdr:cNvCxnSpPr/>
      </xdr:nvCxnSpPr>
      <xdr:spPr>
        <a:xfrm>
          <a:off x="12814300" y="6439949"/>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137428</xdr:rowOff>
    </xdr:from>
    <xdr:to>
      <xdr:col>85</xdr:col>
      <xdr:colOff>177800</xdr:colOff>
      <xdr:row>37</xdr:row>
      <xdr:rowOff>67578</xdr:rowOff>
    </xdr:to>
    <xdr:sp macro="" textlink="">
      <xdr:nvSpPr>
        <xdr:cNvPr id="552" name="楕円 551"/>
        <xdr:cNvSpPr/>
      </xdr:nvSpPr>
      <xdr:spPr>
        <a:xfrm>
          <a:off x="16268700" y="63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160305</xdr:rowOff>
    </xdr:from>
    <xdr:ext cx="534377" cy="259045"/>
    <xdr:sp macro="" textlink="">
      <xdr:nvSpPr>
        <xdr:cNvPr id="553" name="消防費該当値テキスト"/>
        <xdr:cNvSpPr txBox="1"/>
      </xdr:nvSpPr>
      <xdr:spPr>
        <a:xfrm>
          <a:off x="16370300" y="616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29039</xdr:rowOff>
    </xdr:from>
    <xdr:to>
      <xdr:col>81</xdr:col>
      <xdr:colOff>101600</xdr:colOff>
      <xdr:row>34</xdr:row>
      <xdr:rowOff>130639</xdr:rowOff>
    </xdr:to>
    <xdr:sp macro="" textlink="">
      <xdr:nvSpPr>
        <xdr:cNvPr id="554" name="楕円 553"/>
        <xdr:cNvSpPr/>
      </xdr:nvSpPr>
      <xdr:spPr>
        <a:xfrm>
          <a:off x="15430500" y="585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147166</xdr:rowOff>
    </xdr:from>
    <xdr:ext cx="534377" cy="259045"/>
    <xdr:sp macro="" textlink="">
      <xdr:nvSpPr>
        <xdr:cNvPr id="555" name="テキスト ボックス 554"/>
        <xdr:cNvSpPr txBox="1"/>
      </xdr:nvSpPr>
      <xdr:spPr>
        <a:xfrm>
          <a:off x="15214111" y="563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110486</xdr:rowOff>
    </xdr:from>
    <xdr:to>
      <xdr:col>76</xdr:col>
      <xdr:colOff>165100</xdr:colOff>
      <xdr:row>36</xdr:row>
      <xdr:rowOff>40636</xdr:rowOff>
    </xdr:to>
    <xdr:sp macro="" textlink="">
      <xdr:nvSpPr>
        <xdr:cNvPr id="556" name="楕円 555"/>
        <xdr:cNvSpPr/>
      </xdr:nvSpPr>
      <xdr:spPr>
        <a:xfrm>
          <a:off x="14541500" y="61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57163</xdr:rowOff>
    </xdr:from>
    <xdr:ext cx="534377" cy="259045"/>
    <xdr:sp macro="" textlink="">
      <xdr:nvSpPr>
        <xdr:cNvPr id="557" name="テキスト ボックス 556"/>
        <xdr:cNvSpPr txBox="1"/>
      </xdr:nvSpPr>
      <xdr:spPr>
        <a:xfrm>
          <a:off x="14325111" y="58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83087</xdr:rowOff>
    </xdr:from>
    <xdr:to>
      <xdr:col>72</xdr:col>
      <xdr:colOff>38100</xdr:colOff>
      <xdr:row>38</xdr:row>
      <xdr:rowOff>13237</xdr:rowOff>
    </xdr:to>
    <xdr:sp macro="" textlink="">
      <xdr:nvSpPr>
        <xdr:cNvPr id="558" name="楕円 557"/>
        <xdr:cNvSpPr/>
      </xdr:nvSpPr>
      <xdr:spPr>
        <a:xfrm>
          <a:off x="13652500" y="642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4364</xdr:rowOff>
    </xdr:from>
    <xdr:ext cx="534377" cy="259045"/>
    <xdr:sp macro="" textlink="">
      <xdr:nvSpPr>
        <xdr:cNvPr id="559" name="テキスト ボックス 558"/>
        <xdr:cNvSpPr txBox="1"/>
      </xdr:nvSpPr>
      <xdr:spPr>
        <a:xfrm>
          <a:off x="13436111" y="6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45499</xdr:rowOff>
    </xdr:from>
    <xdr:to>
      <xdr:col>67</xdr:col>
      <xdr:colOff>101600</xdr:colOff>
      <xdr:row>37</xdr:row>
      <xdr:rowOff>147099</xdr:rowOff>
    </xdr:to>
    <xdr:sp macro="" textlink="">
      <xdr:nvSpPr>
        <xdr:cNvPr id="560" name="楕円 559"/>
        <xdr:cNvSpPr/>
      </xdr:nvSpPr>
      <xdr:spPr>
        <a:xfrm>
          <a:off x="12763500" y="638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138226</xdr:rowOff>
    </xdr:from>
    <xdr:ext cx="534377" cy="259045"/>
    <xdr:sp macro="" textlink="">
      <xdr:nvSpPr>
        <xdr:cNvPr id="561" name="テキスト ボックス 560"/>
        <xdr:cNvSpPr txBox="1"/>
      </xdr:nvSpPr>
      <xdr:spPr>
        <a:xfrm>
          <a:off x="12547111" y="648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106096</xdr:rowOff>
    </xdr:from>
    <xdr:to>
      <xdr:col>85</xdr:col>
      <xdr:colOff>127000</xdr:colOff>
      <xdr:row>58</xdr:row>
      <xdr:rowOff>146494</xdr:rowOff>
    </xdr:to>
    <xdr:cxnSp macro="">
      <xdr:nvCxnSpPr>
        <xdr:cNvPr id="591" name="直線コネクタ 590"/>
        <xdr:cNvCxnSpPr/>
      </xdr:nvCxnSpPr>
      <xdr:spPr>
        <a:xfrm flipV="1">
          <a:off x="15481300" y="10050196"/>
          <a:ext cx="838200" cy="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23025</xdr:rowOff>
    </xdr:from>
    <xdr:to>
      <xdr:col>81</xdr:col>
      <xdr:colOff>50800</xdr:colOff>
      <xdr:row>58</xdr:row>
      <xdr:rowOff>146494</xdr:rowOff>
    </xdr:to>
    <xdr:cxnSp macro="">
      <xdr:nvCxnSpPr>
        <xdr:cNvPr id="594" name="直線コネクタ 593"/>
        <xdr:cNvCxnSpPr/>
      </xdr:nvCxnSpPr>
      <xdr:spPr>
        <a:xfrm>
          <a:off x="14592300" y="9967125"/>
          <a:ext cx="889000" cy="1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23025</xdr:rowOff>
    </xdr:from>
    <xdr:to>
      <xdr:col>76</xdr:col>
      <xdr:colOff>114300</xdr:colOff>
      <xdr:row>58</xdr:row>
      <xdr:rowOff>145149</xdr:rowOff>
    </xdr:to>
    <xdr:cxnSp macro="">
      <xdr:nvCxnSpPr>
        <xdr:cNvPr id="597" name="直線コネクタ 596"/>
        <xdr:cNvCxnSpPr/>
      </xdr:nvCxnSpPr>
      <xdr:spPr>
        <a:xfrm flipV="1">
          <a:off x="13703300" y="9967125"/>
          <a:ext cx="889000" cy="1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145149</xdr:rowOff>
    </xdr:from>
    <xdr:to>
      <xdr:col>71</xdr:col>
      <xdr:colOff>177800</xdr:colOff>
      <xdr:row>58</xdr:row>
      <xdr:rowOff>149085</xdr:rowOff>
    </xdr:to>
    <xdr:cxnSp macro="">
      <xdr:nvCxnSpPr>
        <xdr:cNvPr id="600" name="直線コネクタ 599"/>
        <xdr:cNvCxnSpPr/>
      </xdr:nvCxnSpPr>
      <xdr:spPr>
        <a:xfrm flipV="1">
          <a:off x="12814300" y="10089249"/>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55296</xdr:rowOff>
    </xdr:from>
    <xdr:to>
      <xdr:col>85</xdr:col>
      <xdr:colOff>177800</xdr:colOff>
      <xdr:row>58</xdr:row>
      <xdr:rowOff>156896</xdr:rowOff>
    </xdr:to>
    <xdr:sp macro="" textlink="">
      <xdr:nvSpPr>
        <xdr:cNvPr id="610" name="楕円 609"/>
        <xdr:cNvSpPr/>
      </xdr:nvSpPr>
      <xdr:spPr>
        <a:xfrm>
          <a:off x="16268700" y="99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33723</xdr:rowOff>
    </xdr:from>
    <xdr:ext cx="534377" cy="259045"/>
    <xdr:sp macro="" textlink="">
      <xdr:nvSpPr>
        <xdr:cNvPr id="611" name="教育費該当値テキスト"/>
        <xdr:cNvSpPr txBox="1"/>
      </xdr:nvSpPr>
      <xdr:spPr>
        <a:xfrm>
          <a:off x="16370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95694</xdr:rowOff>
    </xdr:from>
    <xdr:to>
      <xdr:col>81</xdr:col>
      <xdr:colOff>101600</xdr:colOff>
      <xdr:row>59</xdr:row>
      <xdr:rowOff>25844</xdr:rowOff>
    </xdr:to>
    <xdr:sp macro="" textlink="">
      <xdr:nvSpPr>
        <xdr:cNvPr id="612" name="楕円 611"/>
        <xdr:cNvSpPr/>
      </xdr:nvSpPr>
      <xdr:spPr>
        <a:xfrm>
          <a:off x="15430500" y="100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16971</xdr:rowOff>
    </xdr:from>
    <xdr:ext cx="534377" cy="259045"/>
    <xdr:sp macro="" textlink="">
      <xdr:nvSpPr>
        <xdr:cNvPr id="613" name="テキスト ボックス 612"/>
        <xdr:cNvSpPr txBox="1"/>
      </xdr:nvSpPr>
      <xdr:spPr>
        <a:xfrm>
          <a:off x="15214111" y="1013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143675</xdr:rowOff>
    </xdr:from>
    <xdr:to>
      <xdr:col>76</xdr:col>
      <xdr:colOff>165100</xdr:colOff>
      <xdr:row>58</xdr:row>
      <xdr:rowOff>73825</xdr:rowOff>
    </xdr:to>
    <xdr:sp macro="" textlink="">
      <xdr:nvSpPr>
        <xdr:cNvPr id="614" name="楕円 613"/>
        <xdr:cNvSpPr/>
      </xdr:nvSpPr>
      <xdr:spPr>
        <a:xfrm>
          <a:off x="14541500" y="991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64952</xdr:rowOff>
    </xdr:from>
    <xdr:ext cx="534377" cy="259045"/>
    <xdr:sp macro="" textlink="">
      <xdr:nvSpPr>
        <xdr:cNvPr id="615" name="テキスト ボックス 614"/>
        <xdr:cNvSpPr txBox="1"/>
      </xdr:nvSpPr>
      <xdr:spPr>
        <a:xfrm>
          <a:off x="14325111" y="1000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94349</xdr:rowOff>
    </xdr:from>
    <xdr:to>
      <xdr:col>72</xdr:col>
      <xdr:colOff>38100</xdr:colOff>
      <xdr:row>59</xdr:row>
      <xdr:rowOff>24499</xdr:rowOff>
    </xdr:to>
    <xdr:sp macro="" textlink="">
      <xdr:nvSpPr>
        <xdr:cNvPr id="616" name="楕円 615"/>
        <xdr:cNvSpPr/>
      </xdr:nvSpPr>
      <xdr:spPr>
        <a:xfrm>
          <a:off x="13652500" y="100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15626</xdr:rowOff>
    </xdr:from>
    <xdr:ext cx="534377" cy="259045"/>
    <xdr:sp macro="" textlink="">
      <xdr:nvSpPr>
        <xdr:cNvPr id="617" name="テキスト ボックス 616"/>
        <xdr:cNvSpPr txBox="1"/>
      </xdr:nvSpPr>
      <xdr:spPr>
        <a:xfrm>
          <a:off x="13436111" y="1013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98285</xdr:rowOff>
    </xdr:from>
    <xdr:to>
      <xdr:col>67</xdr:col>
      <xdr:colOff>101600</xdr:colOff>
      <xdr:row>59</xdr:row>
      <xdr:rowOff>28435</xdr:rowOff>
    </xdr:to>
    <xdr:sp macro="" textlink="">
      <xdr:nvSpPr>
        <xdr:cNvPr id="618" name="楕円 617"/>
        <xdr:cNvSpPr/>
      </xdr:nvSpPr>
      <xdr:spPr>
        <a:xfrm>
          <a:off x="12763500" y="100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19562</xdr:rowOff>
    </xdr:from>
    <xdr:ext cx="534377" cy="259045"/>
    <xdr:sp macro="" textlink="">
      <xdr:nvSpPr>
        <xdr:cNvPr id="619" name="テキスト ボックス 618"/>
        <xdr:cNvSpPr txBox="1"/>
      </xdr:nvSpPr>
      <xdr:spPr>
        <a:xfrm>
          <a:off x="12547111" y="1013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12192</xdr:rowOff>
    </xdr:from>
    <xdr:to>
      <xdr:col>85</xdr:col>
      <xdr:colOff>127000</xdr:colOff>
      <xdr:row>79</xdr:row>
      <xdr:rowOff>17463</xdr:rowOff>
    </xdr:to>
    <xdr:cxnSp macro="">
      <xdr:nvCxnSpPr>
        <xdr:cNvPr id="648" name="直線コネクタ 647"/>
        <xdr:cNvCxnSpPr/>
      </xdr:nvCxnSpPr>
      <xdr:spPr>
        <a:xfrm>
          <a:off x="15481300" y="13556742"/>
          <a:ext cx="8382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12192</xdr:rowOff>
    </xdr:from>
    <xdr:to>
      <xdr:col>81</xdr:col>
      <xdr:colOff>50800</xdr:colOff>
      <xdr:row>79</xdr:row>
      <xdr:rowOff>41503</xdr:rowOff>
    </xdr:to>
    <xdr:cxnSp macro="">
      <xdr:nvCxnSpPr>
        <xdr:cNvPr id="651" name="直線コネクタ 650"/>
        <xdr:cNvCxnSpPr/>
      </xdr:nvCxnSpPr>
      <xdr:spPr>
        <a:xfrm flipV="1">
          <a:off x="14592300" y="13556742"/>
          <a:ext cx="889000" cy="2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35089</xdr:rowOff>
    </xdr:from>
    <xdr:to>
      <xdr:col>76</xdr:col>
      <xdr:colOff>114300</xdr:colOff>
      <xdr:row>79</xdr:row>
      <xdr:rowOff>41503</xdr:rowOff>
    </xdr:to>
    <xdr:cxnSp macro="">
      <xdr:nvCxnSpPr>
        <xdr:cNvPr id="654" name="直線コネクタ 653"/>
        <xdr:cNvCxnSpPr/>
      </xdr:nvCxnSpPr>
      <xdr:spPr>
        <a:xfrm>
          <a:off x="13703300" y="13579639"/>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34492</xdr:rowOff>
    </xdr:from>
    <xdr:to>
      <xdr:col>71</xdr:col>
      <xdr:colOff>177800</xdr:colOff>
      <xdr:row>79</xdr:row>
      <xdr:rowOff>35089</xdr:rowOff>
    </xdr:to>
    <xdr:cxnSp macro="">
      <xdr:nvCxnSpPr>
        <xdr:cNvPr id="657" name="直線コネクタ 656"/>
        <xdr:cNvCxnSpPr/>
      </xdr:nvCxnSpPr>
      <xdr:spPr>
        <a:xfrm>
          <a:off x="12814300" y="13579042"/>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138113</xdr:rowOff>
    </xdr:from>
    <xdr:to>
      <xdr:col>85</xdr:col>
      <xdr:colOff>177800</xdr:colOff>
      <xdr:row>79</xdr:row>
      <xdr:rowOff>68263</xdr:rowOff>
    </xdr:to>
    <xdr:sp macro="" textlink="">
      <xdr:nvSpPr>
        <xdr:cNvPr id="667" name="楕円 666"/>
        <xdr:cNvSpPr/>
      </xdr:nvSpPr>
      <xdr:spPr>
        <a:xfrm>
          <a:off x="16268700" y="135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62006</xdr:rowOff>
    </xdr:from>
    <xdr:ext cx="469744" cy="259045"/>
    <xdr:sp macro="" textlink="">
      <xdr:nvSpPr>
        <xdr:cNvPr id="668" name="災害復旧費該当値テキスト"/>
        <xdr:cNvSpPr txBox="1"/>
      </xdr:nvSpPr>
      <xdr:spPr>
        <a:xfrm>
          <a:off x="16370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132842</xdr:rowOff>
    </xdr:from>
    <xdr:to>
      <xdr:col>81</xdr:col>
      <xdr:colOff>101600</xdr:colOff>
      <xdr:row>79</xdr:row>
      <xdr:rowOff>62992</xdr:rowOff>
    </xdr:to>
    <xdr:sp macro="" textlink="">
      <xdr:nvSpPr>
        <xdr:cNvPr id="669" name="楕円 668"/>
        <xdr:cNvSpPr/>
      </xdr:nvSpPr>
      <xdr:spPr>
        <a:xfrm>
          <a:off x="15430500" y="135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54119</xdr:rowOff>
    </xdr:from>
    <xdr:ext cx="469744" cy="259045"/>
    <xdr:sp macro="" textlink="">
      <xdr:nvSpPr>
        <xdr:cNvPr id="670" name="テキスト ボックス 669"/>
        <xdr:cNvSpPr txBox="1"/>
      </xdr:nvSpPr>
      <xdr:spPr>
        <a:xfrm>
          <a:off x="15246428" y="1359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162153</xdr:rowOff>
    </xdr:from>
    <xdr:to>
      <xdr:col>76</xdr:col>
      <xdr:colOff>165100</xdr:colOff>
      <xdr:row>79</xdr:row>
      <xdr:rowOff>92303</xdr:rowOff>
    </xdr:to>
    <xdr:sp macro="" textlink="">
      <xdr:nvSpPr>
        <xdr:cNvPr id="671" name="楕円 670"/>
        <xdr:cNvSpPr/>
      </xdr:nvSpPr>
      <xdr:spPr>
        <a:xfrm>
          <a:off x="14541500" y="1353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83430</xdr:rowOff>
    </xdr:from>
    <xdr:ext cx="378565" cy="259045"/>
    <xdr:sp macro="" textlink="">
      <xdr:nvSpPr>
        <xdr:cNvPr id="672" name="テキスト ボックス 671"/>
        <xdr:cNvSpPr txBox="1"/>
      </xdr:nvSpPr>
      <xdr:spPr>
        <a:xfrm>
          <a:off x="14403017" y="13627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155739</xdr:rowOff>
    </xdr:from>
    <xdr:to>
      <xdr:col>72</xdr:col>
      <xdr:colOff>38100</xdr:colOff>
      <xdr:row>79</xdr:row>
      <xdr:rowOff>85889</xdr:rowOff>
    </xdr:to>
    <xdr:sp macro="" textlink="">
      <xdr:nvSpPr>
        <xdr:cNvPr id="673" name="楕円 672"/>
        <xdr:cNvSpPr/>
      </xdr:nvSpPr>
      <xdr:spPr>
        <a:xfrm>
          <a:off x="13652500" y="135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77016</xdr:rowOff>
    </xdr:from>
    <xdr:ext cx="378565" cy="259045"/>
    <xdr:sp macro="" textlink="">
      <xdr:nvSpPr>
        <xdr:cNvPr id="674" name="テキスト ボックス 673"/>
        <xdr:cNvSpPr txBox="1"/>
      </xdr:nvSpPr>
      <xdr:spPr>
        <a:xfrm>
          <a:off x="13514017" y="1362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155142</xdr:rowOff>
    </xdr:from>
    <xdr:to>
      <xdr:col>67</xdr:col>
      <xdr:colOff>101600</xdr:colOff>
      <xdr:row>79</xdr:row>
      <xdr:rowOff>85292</xdr:rowOff>
    </xdr:to>
    <xdr:sp macro="" textlink="">
      <xdr:nvSpPr>
        <xdr:cNvPr id="675" name="楕円 674"/>
        <xdr:cNvSpPr/>
      </xdr:nvSpPr>
      <xdr:spPr>
        <a:xfrm>
          <a:off x="12763500" y="135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76419</xdr:rowOff>
    </xdr:from>
    <xdr:ext cx="378565" cy="259045"/>
    <xdr:sp macro="" textlink="">
      <xdr:nvSpPr>
        <xdr:cNvPr id="676" name="テキスト ボックス 675"/>
        <xdr:cNvSpPr txBox="1"/>
      </xdr:nvSpPr>
      <xdr:spPr>
        <a:xfrm>
          <a:off x="12625017" y="13620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111392</xdr:rowOff>
    </xdr:from>
    <xdr:to>
      <xdr:col>85</xdr:col>
      <xdr:colOff>127000</xdr:colOff>
      <xdr:row>93</xdr:row>
      <xdr:rowOff>146253</xdr:rowOff>
    </xdr:to>
    <xdr:cxnSp macro="">
      <xdr:nvCxnSpPr>
        <xdr:cNvPr id="705" name="直線コネクタ 704"/>
        <xdr:cNvCxnSpPr/>
      </xdr:nvCxnSpPr>
      <xdr:spPr>
        <a:xfrm>
          <a:off x="15481300" y="16056242"/>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83846</xdr:rowOff>
    </xdr:from>
    <xdr:to>
      <xdr:col>81</xdr:col>
      <xdr:colOff>50800</xdr:colOff>
      <xdr:row>93</xdr:row>
      <xdr:rowOff>111392</xdr:rowOff>
    </xdr:to>
    <xdr:cxnSp macro="">
      <xdr:nvCxnSpPr>
        <xdr:cNvPr id="708" name="直線コネクタ 707"/>
        <xdr:cNvCxnSpPr/>
      </xdr:nvCxnSpPr>
      <xdr:spPr>
        <a:xfrm>
          <a:off x="14592300" y="16028696"/>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15278</xdr:rowOff>
    </xdr:from>
    <xdr:to>
      <xdr:col>76</xdr:col>
      <xdr:colOff>114300</xdr:colOff>
      <xdr:row>93</xdr:row>
      <xdr:rowOff>83846</xdr:rowOff>
    </xdr:to>
    <xdr:cxnSp macro="">
      <xdr:nvCxnSpPr>
        <xdr:cNvPr id="711" name="直線コネクタ 710"/>
        <xdr:cNvCxnSpPr/>
      </xdr:nvCxnSpPr>
      <xdr:spPr>
        <a:xfrm>
          <a:off x="13703300" y="15960128"/>
          <a:ext cx="889000" cy="6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123089</xdr:rowOff>
    </xdr:from>
    <xdr:to>
      <xdr:col>71</xdr:col>
      <xdr:colOff>177800</xdr:colOff>
      <xdr:row>93</xdr:row>
      <xdr:rowOff>15278</xdr:rowOff>
    </xdr:to>
    <xdr:cxnSp macro="">
      <xdr:nvCxnSpPr>
        <xdr:cNvPr id="714" name="直線コネクタ 713"/>
        <xdr:cNvCxnSpPr/>
      </xdr:nvCxnSpPr>
      <xdr:spPr>
        <a:xfrm>
          <a:off x="12814300" y="15896489"/>
          <a:ext cx="889000" cy="6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95453</xdr:rowOff>
    </xdr:from>
    <xdr:to>
      <xdr:col>85</xdr:col>
      <xdr:colOff>177800</xdr:colOff>
      <xdr:row>94</xdr:row>
      <xdr:rowOff>25603</xdr:rowOff>
    </xdr:to>
    <xdr:sp macro="" textlink="">
      <xdr:nvSpPr>
        <xdr:cNvPr id="724" name="楕円 723"/>
        <xdr:cNvSpPr/>
      </xdr:nvSpPr>
      <xdr:spPr>
        <a:xfrm>
          <a:off x="16268700" y="160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118330</xdr:rowOff>
    </xdr:from>
    <xdr:ext cx="534377" cy="259045"/>
    <xdr:sp macro="" textlink="">
      <xdr:nvSpPr>
        <xdr:cNvPr id="725" name="公債費該当値テキスト"/>
        <xdr:cNvSpPr txBox="1"/>
      </xdr:nvSpPr>
      <xdr:spPr>
        <a:xfrm>
          <a:off x="16370300" y="1589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60592</xdr:rowOff>
    </xdr:from>
    <xdr:to>
      <xdr:col>81</xdr:col>
      <xdr:colOff>101600</xdr:colOff>
      <xdr:row>93</xdr:row>
      <xdr:rowOff>162192</xdr:rowOff>
    </xdr:to>
    <xdr:sp macro="" textlink="">
      <xdr:nvSpPr>
        <xdr:cNvPr id="726" name="楕円 725"/>
        <xdr:cNvSpPr/>
      </xdr:nvSpPr>
      <xdr:spPr>
        <a:xfrm>
          <a:off x="15430500" y="160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7269</xdr:rowOff>
    </xdr:from>
    <xdr:ext cx="534377" cy="259045"/>
    <xdr:sp macro="" textlink="">
      <xdr:nvSpPr>
        <xdr:cNvPr id="727" name="テキスト ボックス 726"/>
        <xdr:cNvSpPr txBox="1"/>
      </xdr:nvSpPr>
      <xdr:spPr>
        <a:xfrm>
          <a:off x="15214111" y="157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33046</xdr:rowOff>
    </xdr:from>
    <xdr:to>
      <xdr:col>76</xdr:col>
      <xdr:colOff>165100</xdr:colOff>
      <xdr:row>93</xdr:row>
      <xdr:rowOff>134646</xdr:rowOff>
    </xdr:to>
    <xdr:sp macro="" textlink="">
      <xdr:nvSpPr>
        <xdr:cNvPr id="728" name="楕円 727"/>
        <xdr:cNvSpPr/>
      </xdr:nvSpPr>
      <xdr:spPr>
        <a:xfrm>
          <a:off x="14541500" y="159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151173</xdr:rowOff>
    </xdr:from>
    <xdr:ext cx="534377" cy="259045"/>
    <xdr:sp macro="" textlink="">
      <xdr:nvSpPr>
        <xdr:cNvPr id="729" name="テキスト ボックス 728"/>
        <xdr:cNvSpPr txBox="1"/>
      </xdr:nvSpPr>
      <xdr:spPr>
        <a:xfrm>
          <a:off x="14325111" y="1575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135928</xdr:rowOff>
    </xdr:from>
    <xdr:to>
      <xdr:col>72</xdr:col>
      <xdr:colOff>38100</xdr:colOff>
      <xdr:row>93</xdr:row>
      <xdr:rowOff>66078</xdr:rowOff>
    </xdr:to>
    <xdr:sp macro="" textlink="">
      <xdr:nvSpPr>
        <xdr:cNvPr id="730" name="楕円 729"/>
        <xdr:cNvSpPr/>
      </xdr:nvSpPr>
      <xdr:spPr>
        <a:xfrm>
          <a:off x="13652500" y="15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82605</xdr:rowOff>
    </xdr:from>
    <xdr:ext cx="534377" cy="259045"/>
    <xdr:sp macro="" textlink="">
      <xdr:nvSpPr>
        <xdr:cNvPr id="731" name="テキスト ボックス 730"/>
        <xdr:cNvSpPr txBox="1"/>
      </xdr:nvSpPr>
      <xdr:spPr>
        <a:xfrm>
          <a:off x="13436111" y="1568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72289</xdr:rowOff>
    </xdr:from>
    <xdr:to>
      <xdr:col>67</xdr:col>
      <xdr:colOff>101600</xdr:colOff>
      <xdr:row>93</xdr:row>
      <xdr:rowOff>2439</xdr:rowOff>
    </xdr:to>
    <xdr:sp macro="" textlink="">
      <xdr:nvSpPr>
        <xdr:cNvPr id="732" name="楕円 731"/>
        <xdr:cNvSpPr/>
      </xdr:nvSpPr>
      <xdr:spPr>
        <a:xfrm>
          <a:off x="12763500" y="158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18966</xdr:rowOff>
    </xdr:from>
    <xdr:ext cx="534377" cy="259045"/>
    <xdr:sp macro="" textlink="">
      <xdr:nvSpPr>
        <xdr:cNvPr id="733" name="テキスト ボックス 732"/>
        <xdr:cNvSpPr txBox="1"/>
      </xdr:nvSpPr>
      <xdr:spPr>
        <a:xfrm>
          <a:off x="12547111" y="1562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公債費以外は、類似団体平均と同等か低い水準で推移している。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72,984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円となっており、類似団体、全国平均及び県平均と比較すると高い水準である。これは町村合併に伴い地域間格差を解消するための整備事業を集中的に実施した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により、地方債が増加した影響で元利償還金が膨らんだことが要因であるが、大型事業終了後は、投資的経費の平準化による計画的な起債によって地方債の発行を極力抑えたことにより、平成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年度をピークとして償還額は減少に転じている。しかしながら、ここ数年は、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東海環状自動車道関連の道路改良事業や緊急自然災害防止対策事業による河川改良、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公共施設等総合管理計画に基づく公共施設の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複合化等、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起債を伴う大規模事業が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計画されている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ため、長期的視点に立ち、引き続き発行額の抑制に努め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財政調整基金繰入は、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年度実質収支の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を下らない額として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円を積み戻したが、実質的な財源不足を補うため</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の取崩しを行ったことにより、標準財政規模に占める割合は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4.33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ポイント減少し、実質単年度収支は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年連続赤字となった。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実質収支額は、普通交付税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人口減少等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主な要因として減少がありながらも歳入全体としては前年度より増加した。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事業の重点化等により歳出においても予算規模は前年度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歳入の増加幅の方が大きく、</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標準財政規模に占める割合は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岐阜県山県市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一般会計及び特別会計ともに歳出抑制に努めており、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年度も一般会計及び特別会計（国民健康保険、後期高齢者医療、介護保険、簡易水道事業、農業集落排水事業、公共下水道事業）は、いずれも黒字を達成し、連結実質赤字比率は生じていない。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ただし、一般会計からの繰出金によって黒字を確保している特別会計もあり、今後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社会保障関係経費の増加や公共下水事業特別会計の元利償還の増加等により、各特別会計への繰出金の増加が見込まれる。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このような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ことから、各特別会計においては、収入確保と適正な経費負担区分による財政運営、企業経営を行っていく必要がある。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今後も一般会計の収支改善及び公営企業の経営安定化を図り、一定の連結黒字額の確保・維持に努める。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13232189</v>
      </c>
      <c r="BO4" s="393"/>
      <c r="BP4" s="393"/>
      <c r="BQ4" s="393"/>
      <c r="BR4" s="393"/>
      <c r="BS4" s="393"/>
      <c r="BT4" s="393"/>
      <c r="BU4" s="394"/>
      <c r="BV4" s="392">
        <v>12741549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2.6</v>
      </c>
      <c r="CU4" s="399"/>
      <c r="CV4" s="399"/>
      <c r="CW4" s="399"/>
      <c r="CX4" s="399"/>
      <c r="CY4" s="399"/>
      <c r="CZ4" s="399"/>
      <c r="DA4" s="400"/>
      <c r="DB4" s="398">
        <v>2.2000000000000002</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12972728</v>
      </c>
      <c r="BO5" s="430"/>
      <c r="BP5" s="430"/>
      <c r="BQ5" s="430"/>
      <c r="BR5" s="430"/>
      <c r="BS5" s="430"/>
      <c r="BT5" s="430"/>
      <c r="BU5" s="431"/>
      <c r="BV5" s="429">
        <v>12505563</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93.1</v>
      </c>
      <c r="CU5" s="427"/>
      <c r="CV5" s="427"/>
      <c r="CW5" s="427"/>
      <c r="CX5" s="427"/>
      <c r="CY5" s="427"/>
      <c r="CZ5" s="427"/>
      <c r="DA5" s="428"/>
      <c r="DB5" s="426">
        <v>93.5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259461</v>
      </c>
      <c r="BO6" s="430"/>
      <c r="BP6" s="430"/>
      <c r="BQ6" s="430"/>
      <c r="BR6" s="430"/>
      <c r="BS6" s="430"/>
      <c r="BT6" s="430"/>
      <c r="BU6" s="431"/>
      <c r="BV6" s="429">
        <v>235986</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97</v>
      </c>
      <c r="CU6" s="467"/>
      <c r="CV6" s="467"/>
      <c r="CW6" s="467"/>
      <c r="CX6" s="467"/>
      <c r="CY6" s="467"/>
      <c r="CZ6" s="467"/>
      <c r="DA6" s="468"/>
      <c r="DB6" s="466">
        <v>98.1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37282</v>
      </c>
      <c r="BO7" s="430"/>
      <c r="BP7" s="430"/>
      <c r="BQ7" s="430"/>
      <c r="BR7" s="430"/>
      <c r="BS7" s="430"/>
      <c r="BT7" s="430"/>
      <c r="BU7" s="431"/>
      <c r="BV7" s="429">
        <v>43786</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8555090</v>
      </c>
      <c r="CU7" s="430"/>
      <c r="CV7" s="430"/>
      <c r="CW7" s="430"/>
      <c r="CX7" s="430"/>
      <c r="CY7" s="430"/>
      <c r="CZ7" s="430"/>
      <c r="DA7" s="431"/>
      <c r="DB7" s="429">
        <v>8683752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222179</v>
      </c>
      <c r="BO8" s="430"/>
      <c r="BP8" s="430"/>
      <c r="BQ8" s="430"/>
      <c r="BR8" s="430"/>
      <c r="BS8" s="430"/>
      <c r="BT8" s="430"/>
      <c r="BU8" s="431"/>
      <c r="BV8" s="429">
        <v>192200</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0.4</v>
      </c>
      <c r="CU8" s="470"/>
      <c r="CV8" s="470"/>
      <c r="CW8" s="470"/>
      <c r="CX8" s="470"/>
      <c r="CY8" s="470"/>
      <c r="CZ8" s="470"/>
      <c r="DA8" s="471"/>
      <c r="DB8" s="469">
        <v>0.4</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27114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29979</v>
      </c>
      <c r="BO9" s="430"/>
      <c r="BP9" s="430"/>
      <c r="BQ9" s="430"/>
      <c r="BR9" s="430"/>
      <c r="BS9" s="430"/>
      <c r="BT9" s="430"/>
      <c r="BU9" s="431"/>
      <c r="BV9" s="429">
        <v>-16939</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20.100000000000001</v>
      </c>
      <c r="CU9" s="427"/>
      <c r="CV9" s="427"/>
      <c r="CW9" s="427"/>
      <c r="CX9" s="427"/>
      <c r="CY9" s="427"/>
      <c r="CZ9" s="427"/>
      <c r="DA9" s="428"/>
      <c r="DB9" s="426">
        <v>21.1</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29629</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966</v>
      </c>
      <c r="BO10" s="430"/>
      <c r="BP10" s="430"/>
      <c r="BQ10" s="430"/>
      <c r="BR10" s="430"/>
      <c r="BS10" s="430"/>
      <c r="BT10" s="430"/>
      <c r="BU10" s="431"/>
      <c r="BV10" s="429">
        <v>292</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126</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26971</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108</v>
      </c>
      <c r="AV12" s="462"/>
      <c r="AW12" s="462"/>
      <c r="AX12" s="462"/>
      <c r="AY12" s="463" t="s">
        <v>135</v>
      </c>
      <c r="AZ12" s="464"/>
      <c r="BA12" s="464"/>
      <c r="BB12" s="464"/>
      <c r="BC12" s="464"/>
      <c r="BD12" s="464"/>
      <c r="BE12" s="464"/>
      <c r="BF12" s="464"/>
      <c r="BG12" s="464"/>
      <c r="BH12" s="464"/>
      <c r="BI12" s="464"/>
      <c r="BJ12" s="464"/>
      <c r="BK12" s="464"/>
      <c r="BL12" s="464"/>
      <c r="BM12" s="465"/>
      <c r="BN12" s="429">
        <v>510000</v>
      </c>
      <c r="BO12" s="430"/>
      <c r="BP12" s="430"/>
      <c r="BQ12" s="430"/>
      <c r="BR12" s="430"/>
      <c r="BS12" s="430"/>
      <c r="BT12" s="430"/>
      <c r="BU12" s="431"/>
      <c r="BV12" s="429">
        <v>430000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26268</v>
      </c>
      <c r="S13" s="514"/>
      <c r="T13" s="514"/>
      <c r="U13" s="514"/>
      <c r="V13" s="515"/>
      <c r="W13" s="445" t="s">
        <v>140</v>
      </c>
      <c r="X13" s="446"/>
      <c r="Y13" s="446"/>
      <c r="Z13" s="446"/>
      <c r="AA13" s="446"/>
      <c r="AB13" s="436"/>
      <c r="AC13" s="480">
        <v>471</v>
      </c>
      <c r="AD13" s="481"/>
      <c r="AE13" s="481"/>
      <c r="AF13" s="481"/>
      <c r="AG13" s="523"/>
      <c r="AH13" s="480">
        <v>444</v>
      </c>
      <c r="AI13" s="481"/>
      <c r="AJ13" s="481"/>
      <c r="AK13" s="481"/>
      <c r="AL13" s="482"/>
      <c r="AM13" s="458" t="s">
        <v>141</v>
      </c>
      <c r="AN13" s="459"/>
      <c r="AO13" s="459"/>
      <c r="AP13" s="459"/>
      <c r="AQ13" s="459"/>
      <c r="AR13" s="459"/>
      <c r="AS13" s="459"/>
      <c r="AT13" s="460"/>
      <c r="AU13" s="461" t="s">
        <v>120</v>
      </c>
      <c r="AV13" s="462"/>
      <c r="AW13" s="462"/>
      <c r="AX13" s="462"/>
      <c r="AY13" s="463" t="s">
        <v>142</v>
      </c>
      <c r="AZ13" s="464"/>
      <c r="BA13" s="464"/>
      <c r="BB13" s="464"/>
      <c r="BC13" s="464"/>
      <c r="BD13" s="464"/>
      <c r="BE13" s="464"/>
      <c r="BF13" s="464"/>
      <c r="BG13" s="464"/>
      <c r="BH13" s="464"/>
      <c r="BI13" s="464"/>
      <c r="BJ13" s="464"/>
      <c r="BK13" s="464"/>
      <c r="BL13" s="464"/>
      <c r="BM13" s="465"/>
      <c r="BN13" s="429">
        <v>-479055</v>
      </c>
      <c r="BO13" s="430"/>
      <c r="BP13" s="430"/>
      <c r="BQ13" s="430"/>
      <c r="BR13" s="430"/>
      <c r="BS13" s="430"/>
      <c r="BT13" s="430"/>
      <c r="BU13" s="431"/>
      <c r="BV13" s="429">
        <v>-446647</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11.2</v>
      </c>
      <c r="CU13" s="427"/>
      <c r="CV13" s="427"/>
      <c r="CW13" s="427"/>
      <c r="CX13" s="427"/>
      <c r="CY13" s="427"/>
      <c r="CZ13" s="427"/>
      <c r="DA13" s="428"/>
      <c r="DB13" s="426">
        <v>12.2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27356</v>
      </c>
      <c r="S14" s="514"/>
      <c r="T14" s="514"/>
      <c r="U14" s="514"/>
      <c r="V14" s="515"/>
      <c r="W14" s="419"/>
      <c r="X14" s="420"/>
      <c r="Y14" s="420"/>
      <c r="Z14" s="420"/>
      <c r="AA14" s="420"/>
      <c r="AB14" s="409"/>
      <c r="AC14" s="516">
        <v>3.4</v>
      </c>
      <c r="AD14" s="517"/>
      <c r="AE14" s="517"/>
      <c r="AF14" s="517"/>
      <c r="AG14" s="518"/>
      <c r="AH14" s="516">
        <v>3.2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25.6</v>
      </c>
      <c r="CU14" s="528"/>
      <c r="CV14" s="528"/>
      <c r="CW14" s="528"/>
      <c r="CX14" s="528"/>
      <c r="CY14" s="528"/>
      <c r="CZ14" s="528"/>
      <c r="DA14" s="529"/>
      <c r="DB14" s="527">
        <v>30.9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26730</v>
      </c>
      <c r="S15" s="514"/>
      <c r="T15" s="514"/>
      <c r="U15" s="514"/>
      <c r="V15" s="515"/>
      <c r="W15" s="445" t="s">
        <v>146</v>
      </c>
      <c r="X15" s="446"/>
      <c r="Y15" s="446"/>
      <c r="Z15" s="446"/>
      <c r="AA15" s="446"/>
      <c r="AB15" s="436"/>
      <c r="AC15" s="480">
        <v>5618</v>
      </c>
      <c r="AD15" s="481"/>
      <c r="AE15" s="481"/>
      <c r="AF15" s="481"/>
      <c r="AG15" s="523"/>
      <c r="AH15" s="480">
        <v>5755</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2987716</v>
      </c>
      <c r="BO15" s="393"/>
      <c r="BP15" s="393"/>
      <c r="BQ15" s="393"/>
      <c r="BR15" s="393"/>
      <c r="BS15" s="393"/>
      <c r="BT15" s="393"/>
      <c r="BU15" s="394"/>
      <c r="BV15" s="392">
        <v>2970133</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41</v>
      </c>
      <c r="AD16" s="517"/>
      <c r="AE16" s="517"/>
      <c r="AF16" s="517"/>
      <c r="AG16" s="518"/>
      <c r="AH16" s="516">
        <v>41.1</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7439185</v>
      </c>
      <c r="BO16" s="430"/>
      <c r="BP16" s="430"/>
      <c r="BQ16" s="430"/>
      <c r="BR16" s="430"/>
      <c r="BS16" s="430"/>
      <c r="BT16" s="430"/>
      <c r="BU16" s="431"/>
      <c r="BV16" s="429">
        <v>7405544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7625</v>
      </c>
      <c r="AD17" s="481"/>
      <c r="AE17" s="481"/>
      <c r="AF17" s="481"/>
      <c r="AG17" s="523"/>
      <c r="AH17" s="480">
        <v>7793</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3765050</v>
      </c>
      <c r="BO17" s="430"/>
      <c r="BP17" s="430"/>
      <c r="BQ17" s="430"/>
      <c r="BR17" s="430"/>
      <c r="BS17" s="430"/>
      <c r="BT17" s="430"/>
      <c r="BU17" s="431"/>
      <c r="BV17" s="429">
        <v>3749260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221.98</v>
      </c>
      <c r="M18" s="545"/>
      <c r="N18" s="545"/>
      <c r="O18" s="545"/>
      <c r="P18" s="545"/>
      <c r="Q18" s="545"/>
      <c r="R18" s="546"/>
      <c r="S18" s="546"/>
      <c r="T18" s="546"/>
      <c r="U18" s="546"/>
      <c r="V18" s="547"/>
      <c r="W18" s="447"/>
      <c r="X18" s="448"/>
      <c r="Y18" s="448"/>
      <c r="Z18" s="448"/>
      <c r="AA18" s="448"/>
      <c r="AB18" s="439"/>
      <c r="AC18" s="548">
        <v>55.6</v>
      </c>
      <c r="AD18" s="549"/>
      <c r="AE18" s="549"/>
      <c r="AF18" s="549"/>
      <c r="AG18" s="550"/>
      <c r="AH18" s="548">
        <v>55.7</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8025062</v>
      </c>
      <c r="BO18" s="430"/>
      <c r="BP18" s="430"/>
      <c r="BQ18" s="430"/>
      <c r="BR18" s="430"/>
      <c r="BS18" s="430"/>
      <c r="BT18" s="430"/>
      <c r="BU18" s="431"/>
      <c r="BV18" s="429">
        <v>8148745</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122</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9781337</v>
      </c>
      <c r="BO19" s="430"/>
      <c r="BP19" s="430"/>
      <c r="BQ19" s="430"/>
      <c r="BR19" s="430"/>
      <c r="BS19" s="430"/>
      <c r="BT19" s="430"/>
      <c r="BU19" s="431"/>
      <c r="BV19" s="429">
        <v>9806650</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9640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12847845</v>
      </c>
      <c r="BO23" s="430"/>
      <c r="BP23" s="430"/>
      <c r="BQ23" s="430"/>
      <c r="BR23" s="430"/>
      <c r="BS23" s="430"/>
      <c r="BT23" s="430"/>
      <c r="BU23" s="431"/>
      <c r="BV23" s="429">
        <v>13733646</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7380</v>
      </c>
      <c r="R24" s="481"/>
      <c r="S24" s="481"/>
      <c r="T24" s="481"/>
      <c r="U24" s="481"/>
      <c r="V24" s="523"/>
      <c r="W24" s="582"/>
      <c r="X24" s="570"/>
      <c r="Y24" s="571"/>
      <c r="Z24" s="479" t="s">
        <v>170</v>
      </c>
      <c r="AA24" s="459"/>
      <c r="AB24" s="459"/>
      <c r="AC24" s="459"/>
      <c r="AD24" s="459"/>
      <c r="AE24" s="459"/>
      <c r="AF24" s="459"/>
      <c r="AG24" s="460"/>
      <c r="AH24" s="480">
        <v>228</v>
      </c>
      <c r="AI24" s="481"/>
      <c r="AJ24" s="481"/>
      <c r="AK24" s="481"/>
      <c r="AL24" s="523"/>
      <c r="AM24" s="480">
        <v>723444</v>
      </c>
      <c r="AN24" s="481"/>
      <c r="AO24" s="481"/>
      <c r="AP24" s="481"/>
      <c r="AQ24" s="481"/>
      <c r="AR24" s="523"/>
      <c r="AS24" s="480">
        <v>3173</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7531761</v>
      </c>
      <c r="BO24" s="430"/>
      <c r="BP24" s="430"/>
      <c r="BQ24" s="430"/>
      <c r="BR24" s="430"/>
      <c r="BS24" s="430"/>
      <c r="BT24" s="430"/>
      <c r="BU24" s="431"/>
      <c r="BV24" s="429">
        <v>7610097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6420</v>
      </c>
      <c r="R25" s="481"/>
      <c r="S25" s="481"/>
      <c r="T25" s="481"/>
      <c r="U25" s="481"/>
      <c r="V25" s="523"/>
      <c r="W25" s="582"/>
      <c r="X25" s="570"/>
      <c r="Y25" s="571"/>
      <c r="Z25" s="479" t="s">
        <v>173</v>
      </c>
      <c r="AA25" s="459"/>
      <c r="AB25" s="459"/>
      <c r="AC25" s="459"/>
      <c r="AD25" s="459"/>
      <c r="AE25" s="459"/>
      <c r="AF25" s="459"/>
      <c r="AG25" s="460"/>
      <c r="AH25" s="480" t="s">
        <v>138</v>
      </c>
      <c r="AI25" s="481"/>
      <c r="AJ25" s="481"/>
      <c r="AK25" s="481"/>
      <c r="AL25" s="523"/>
      <c r="AM25" s="480" t="s">
        <v>137</v>
      </c>
      <c r="AN25" s="481"/>
      <c r="AO25" s="481"/>
      <c r="AP25" s="481"/>
      <c r="AQ25" s="481"/>
      <c r="AR25" s="523"/>
      <c r="AS25" s="480" t="s">
        <v>138</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3608720</v>
      </c>
      <c r="BO25" s="393"/>
      <c r="BP25" s="393"/>
      <c r="BQ25" s="393"/>
      <c r="BR25" s="393"/>
      <c r="BS25" s="393"/>
      <c r="BT25" s="393"/>
      <c r="BU25" s="394"/>
      <c r="BV25" s="392">
        <v>3066772</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5620</v>
      </c>
      <c r="R26" s="481"/>
      <c r="S26" s="481"/>
      <c r="T26" s="481"/>
      <c r="U26" s="481"/>
      <c r="V26" s="523"/>
      <c r="W26" s="582"/>
      <c r="X26" s="570"/>
      <c r="Y26" s="571"/>
      <c r="Z26" s="479" t="s">
        <v>176</v>
      </c>
      <c r="AA26" s="592"/>
      <c r="AB26" s="592"/>
      <c r="AC26" s="592"/>
      <c r="AD26" s="592"/>
      <c r="AE26" s="592"/>
      <c r="AF26" s="592"/>
      <c r="AG26" s="593"/>
      <c r="AH26" s="480">
        <v>5</v>
      </c>
      <c r="AI26" s="481"/>
      <c r="AJ26" s="481"/>
      <c r="AK26" s="481"/>
      <c r="AL26" s="523"/>
      <c r="AM26" s="480">
        <v>11900</v>
      </c>
      <c r="AN26" s="481"/>
      <c r="AO26" s="481"/>
      <c r="AP26" s="481"/>
      <c r="AQ26" s="481"/>
      <c r="AR26" s="523"/>
      <c r="AS26" s="480">
        <v>2380</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3530</v>
      </c>
      <c r="R27" s="481"/>
      <c r="S27" s="481"/>
      <c r="T27" s="481"/>
      <c r="U27" s="481"/>
      <c r="V27" s="523"/>
      <c r="W27" s="582"/>
      <c r="X27" s="570"/>
      <c r="Y27" s="571"/>
      <c r="Z27" s="479" t="s">
        <v>179</v>
      </c>
      <c r="AA27" s="459"/>
      <c r="AB27" s="459"/>
      <c r="AC27" s="459"/>
      <c r="AD27" s="459"/>
      <c r="AE27" s="459"/>
      <c r="AF27" s="459"/>
      <c r="AG27" s="460"/>
      <c r="AH27" s="480" t="s">
        <v>138</v>
      </c>
      <c r="AI27" s="481"/>
      <c r="AJ27" s="481"/>
      <c r="AK27" s="481"/>
      <c r="AL27" s="523"/>
      <c r="AM27" s="480" t="s">
        <v>138</v>
      </c>
      <c r="AN27" s="481"/>
      <c r="AO27" s="481"/>
      <c r="AP27" s="481"/>
      <c r="AQ27" s="481"/>
      <c r="AR27" s="523"/>
      <c r="AS27" s="480" t="s">
        <v>138</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138</v>
      </c>
      <c r="BO27" s="606"/>
      <c r="BP27" s="606"/>
      <c r="BQ27" s="606"/>
      <c r="BR27" s="606"/>
      <c r="BS27" s="606"/>
      <c r="BT27" s="606"/>
      <c r="BU27" s="607"/>
      <c r="BV27" s="605" t="s">
        <v>138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3150</v>
      </c>
      <c r="R28" s="481"/>
      <c r="S28" s="481"/>
      <c r="T28" s="481"/>
      <c r="U28" s="481"/>
      <c r="V28" s="523"/>
      <c r="W28" s="582"/>
      <c r="X28" s="570"/>
      <c r="Y28" s="571"/>
      <c r="Z28" s="479" t="s">
        <v>182</v>
      </c>
      <c r="AA28" s="459"/>
      <c r="AB28" s="459"/>
      <c r="AC28" s="459"/>
      <c r="AD28" s="459"/>
      <c r="AE28" s="459"/>
      <c r="AF28" s="459"/>
      <c r="AG28" s="460"/>
      <c r="AH28" s="480" t="s">
        <v>138</v>
      </c>
      <c r="AI28" s="481"/>
      <c r="AJ28" s="481"/>
      <c r="AK28" s="481"/>
      <c r="AL28" s="523"/>
      <c r="AM28" s="480" t="s">
        <v>137</v>
      </c>
      <c r="AN28" s="481"/>
      <c r="AO28" s="481"/>
      <c r="AP28" s="481"/>
      <c r="AQ28" s="481"/>
      <c r="AR28" s="523"/>
      <c r="AS28" s="480" t="s">
        <v>138</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2221180</v>
      </c>
      <c r="BO28" s="393"/>
      <c r="BP28" s="393"/>
      <c r="BQ28" s="393"/>
      <c r="BR28" s="393"/>
      <c r="BS28" s="393"/>
      <c r="BT28" s="393"/>
      <c r="BU28" s="394"/>
      <c r="BV28" s="392">
        <v>2630214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12</v>
      </c>
      <c r="M29" s="481"/>
      <c r="N29" s="481"/>
      <c r="O29" s="481"/>
      <c r="P29" s="523"/>
      <c r="Q29" s="480">
        <v>2950</v>
      </c>
      <c r="R29" s="481"/>
      <c r="S29" s="481"/>
      <c r="T29" s="481"/>
      <c r="U29" s="481"/>
      <c r="V29" s="523"/>
      <c r="W29" s="583"/>
      <c r="X29" s="584"/>
      <c r="Y29" s="585"/>
      <c r="Z29" s="479" t="s">
        <v>185</v>
      </c>
      <c r="AA29" s="459"/>
      <c r="AB29" s="459"/>
      <c r="AC29" s="459"/>
      <c r="AD29" s="459"/>
      <c r="AE29" s="459"/>
      <c r="AF29" s="459"/>
      <c r="AG29" s="460"/>
      <c r="AH29" s="480">
        <v>228</v>
      </c>
      <c r="AI29" s="481"/>
      <c r="AJ29" s="481"/>
      <c r="AK29" s="481"/>
      <c r="AL29" s="523"/>
      <c r="AM29" s="480">
        <v>723444</v>
      </c>
      <c r="AN29" s="481"/>
      <c r="AO29" s="481"/>
      <c r="AP29" s="481"/>
      <c r="AQ29" s="481"/>
      <c r="AR29" s="523"/>
      <c r="AS29" s="480">
        <v>3173</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1116277</v>
      </c>
      <c r="BO29" s="430"/>
      <c r="BP29" s="430"/>
      <c r="BQ29" s="430"/>
      <c r="BR29" s="430"/>
      <c r="BS29" s="430"/>
      <c r="BT29" s="430"/>
      <c r="BU29" s="431"/>
      <c r="BV29" s="429">
        <v>1115783</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96.7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3509854</v>
      </c>
      <c r="BO30" s="606"/>
      <c r="BP30" s="606"/>
      <c r="BQ30" s="606"/>
      <c r="BR30" s="606"/>
      <c r="BS30" s="606"/>
      <c r="BT30" s="606"/>
      <c r="BU30" s="607"/>
      <c r="BV30" s="605">
        <v>3387686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196</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194</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簡易水道事業特別会計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岐阜県市町村会館組合</v>
      </c>
      <c r="BZ34" s="619"/>
      <c r="CA34" s="619"/>
      <c r="CB34" s="619"/>
      <c r="CC34" s="619"/>
      <c r="CD34" s="619"/>
      <c r="CE34" s="619"/>
      <c r="CF34" s="619"/>
      <c r="CG34" s="619"/>
      <c r="CH34" s="619"/>
      <c r="CI34" s="619"/>
      <c r="CJ34" s="619"/>
      <c r="CK34" s="619"/>
      <c r="CL34" s="619"/>
      <c r="CM34" s="619"/>
      <c r="CN34" s="214"/>
      <c r="CO34" s="618">
        <f>IF(CQ34="","",MAX(C34:D43,U34:V43,AM34:AN43,BE34:BF43,BW34:BX43)+1)</f>
        <v>15</v>
      </c>
      <c r="CP34" s="618"/>
      <c r="CQ34" s="619" t="str">
        <f>IF('各会計、関係団体の財政状況及び健全化判断比率'!BS7="","",'各会計、関係団体の財政状況及び健全化判断比率'!BS7)</f>
        <v>山県市土地開発公社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岐阜県市町村職員退職手当組合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IF('各会計、関係団体の財政状況及び健全化判断比率'!B34="","",'各会計、関係団体の財政状況及び健全化判断比率'!B34)</f>
        <v>公共下水道事業特別会計</v>
      </c>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岐北衛生施設利用組合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岐阜地域児童発達支援センター組合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岐阜県後期高齢者広域連合（一般会計分）</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岐阜県後期高齢者広域連合（特別会計分）</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Ny26tf/4P4IOUKfxugzpPujdUtaZPYxwY5E04UXtK1p12vlT/SbGezPrEsmc2KzkXvUASuy22MCvRQFUOdLmzA==" saltValue="DHDEhBy/q3R9pNgtMTEH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0" t="s">
        <v>558</v>
      </c>
      <c r="D34" s="1210"/>
      <c r="E34" s="1211"/>
      <c r="F34" s="32">
        <v>10.09</v>
      </c>
      <c r="G34" s="33">
        <v>10.94</v>
      </c>
      <c r="H34" s="33">
        <v>11.17</v>
      </c>
      <c r="I34" s="33">
        <v>8.32</v>
      </c>
      <c r="J34" s="34">
        <v>8.7799999999999994</v>
      </c>
      <c r="K34" s="22"/>
      <c r="L34" s="22"/>
      <c r="M34" s="22"/>
      <c r="N34" s="22"/>
      <c r="O34" s="22"/>
      <c r="P34" s="22"/>
    </row>
    <row r="35" spans="1:16" ht="39" customHeight="1" x14ac:dyDescent="0.15">
      <c r="A35" s="22"/>
      <c r="B35" s="35"/>
      <c r="C35" s="1204" t="s">
        <v>559</v>
      </c>
      <c r="D35" s="1205"/>
      <c r="E35" s="1206"/>
      <c r="F35" s="36">
        <v>3.22</v>
      </c>
      <c r="G35" s="37">
        <v>2.97</v>
      </c>
      <c r="H35" s="37">
        <v>2.4</v>
      </c>
      <c r="I35" s="37">
        <v>2.21</v>
      </c>
      <c r="J35" s="38">
        <v>2.59</v>
      </c>
      <c r="K35" s="22"/>
      <c r="L35" s="22"/>
      <c r="M35" s="22"/>
      <c r="N35" s="22"/>
      <c r="O35" s="22"/>
      <c r="P35" s="22"/>
    </row>
    <row r="36" spans="1:16" ht="39" customHeight="1" x14ac:dyDescent="0.15">
      <c r="A36" s="22"/>
      <c r="B36" s="35"/>
      <c r="C36" s="1204" t="s">
        <v>560</v>
      </c>
      <c r="D36" s="1205"/>
      <c r="E36" s="1206"/>
      <c r="F36" s="36">
        <v>0.09</v>
      </c>
      <c r="G36" s="37">
        <v>0.1</v>
      </c>
      <c r="H36" s="37">
        <v>0.89</v>
      </c>
      <c r="I36" s="37">
        <v>0.31</v>
      </c>
      <c r="J36" s="38">
        <v>0.06</v>
      </c>
      <c r="K36" s="22"/>
      <c r="L36" s="22"/>
      <c r="M36" s="22"/>
      <c r="N36" s="22"/>
      <c r="O36" s="22"/>
      <c r="P36" s="22"/>
    </row>
    <row r="37" spans="1:16" ht="39" customHeight="1" x14ac:dyDescent="0.15">
      <c r="A37" s="22"/>
      <c r="B37" s="35"/>
      <c r="C37" s="1204" t="s">
        <v>561</v>
      </c>
      <c r="D37" s="1205"/>
      <c r="E37" s="1206"/>
      <c r="F37" s="36">
        <v>0.31</v>
      </c>
      <c r="G37" s="37">
        <v>0.04</v>
      </c>
      <c r="H37" s="37">
        <v>0.05</v>
      </c>
      <c r="I37" s="37">
        <v>0.03</v>
      </c>
      <c r="J37" s="38">
        <v>0.02</v>
      </c>
      <c r="K37" s="22"/>
      <c r="L37" s="22"/>
      <c r="M37" s="22"/>
      <c r="N37" s="22"/>
      <c r="O37" s="22"/>
      <c r="P37" s="22"/>
    </row>
    <row r="38" spans="1:16" ht="39" customHeight="1" x14ac:dyDescent="0.15">
      <c r="A38" s="22"/>
      <c r="B38" s="35"/>
      <c r="C38" s="1204" t="s">
        <v>562</v>
      </c>
      <c r="D38" s="1205"/>
      <c r="E38" s="1206"/>
      <c r="F38" s="36">
        <v>0</v>
      </c>
      <c r="G38" s="37">
        <v>0.05</v>
      </c>
      <c r="H38" s="37">
        <v>0.15</v>
      </c>
      <c r="I38" s="37">
        <v>0.04</v>
      </c>
      <c r="J38" s="38">
        <v>0</v>
      </c>
      <c r="K38" s="22"/>
      <c r="L38" s="22"/>
      <c r="M38" s="22"/>
      <c r="N38" s="22"/>
      <c r="O38" s="22"/>
      <c r="P38" s="22"/>
    </row>
    <row r="39" spans="1:16" ht="39" customHeight="1" x14ac:dyDescent="0.15">
      <c r="A39" s="22"/>
      <c r="B39" s="35"/>
      <c r="C39" s="1204" t="s">
        <v>563</v>
      </c>
      <c r="D39" s="1205"/>
      <c r="E39" s="1206"/>
      <c r="F39" s="36">
        <v>0</v>
      </c>
      <c r="G39" s="37">
        <v>0</v>
      </c>
      <c r="H39" s="37">
        <v>0</v>
      </c>
      <c r="I39" s="37">
        <v>0</v>
      </c>
      <c r="J39" s="38">
        <v>0</v>
      </c>
      <c r="K39" s="22"/>
      <c r="L39" s="22"/>
      <c r="M39" s="22"/>
      <c r="N39" s="22"/>
      <c r="O39" s="22"/>
      <c r="P39" s="22"/>
    </row>
    <row r="40" spans="1:16" ht="39" customHeight="1" x14ac:dyDescent="0.15">
      <c r="A40" s="22"/>
      <c r="B40" s="35"/>
      <c r="C40" s="1204" t="s">
        <v>564</v>
      </c>
      <c r="D40" s="1205"/>
      <c r="E40" s="1206"/>
      <c r="F40" s="36">
        <v>0</v>
      </c>
      <c r="G40" s="37">
        <v>0</v>
      </c>
      <c r="H40" s="37">
        <v>0</v>
      </c>
      <c r="I40" s="37">
        <v>0</v>
      </c>
      <c r="J40" s="38">
        <v>0</v>
      </c>
      <c r="K40" s="22"/>
      <c r="L40" s="22"/>
      <c r="M40" s="22"/>
      <c r="N40" s="22"/>
      <c r="O40" s="22"/>
      <c r="P40" s="22"/>
    </row>
    <row r="41" spans="1:16" ht="39" customHeight="1" x14ac:dyDescent="0.15">
      <c r="A41" s="22"/>
      <c r="B41" s="35"/>
      <c r="C41" s="1204" t="s">
        <v>565</v>
      </c>
      <c r="D41" s="1205"/>
      <c r="E41" s="1206"/>
      <c r="F41" s="36">
        <v>0.02</v>
      </c>
      <c r="G41" s="37">
        <v>0.02</v>
      </c>
      <c r="H41" s="37">
        <v>0.04</v>
      </c>
      <c r="I41" s="37">
        <v>0</v>
      </c>
      <c r="J41" s="38">
        <v>0</v>
      </c>
      <c r="K41" s="22"/>
      <c r="L41" s="22"/>
      <c r="M41" s="22"/>
      <c r="N41" s="22"/>
      <c r="O41" s="22"/>
      <c r="P41" s="22"/>
    </row>
    <row r="42" spans="1:16" ht="39" customHeight="1" x14ac:dyDescent="0.15">
      <c r="A42" s="22"/>
      <c r="B42" s="39"/>
      <c r="C42" s="1204" t="s">
        <v>566</v>
      </c>
      <c r="D42" s="1205"/>
      <c r="E42" s="1206"/>
      <c r="F42" s="36" t="s">
        <v>506</v>
      </c>
      <c r="G42" s="37" t="s">
        <v>506</v>
      </c>
      <c r="H42" s="37" t="s">
        <v>506</v>
      </c>
      <c r="I42" s="37" t="s">
        <v>506</v>
      </c>
      <c r="J42" s="38" t="s">
        <v>506</v>
      </c>
      <c r="K42" s="22"/>
      <c r="L42" s="22"/>
      <c r="M42" s="22"/>
      <c r="N42" s="22"/>
      <c r="O42" s="22"/>
      <c r="P42" s="22"/>
    </row>
    <row r="43" spans="1:16" ht="39" customHeight="1" thickBot="1" x14ac:dyDescent="0.2">
      <c r="A43" s="22"/>
      <c r="B43" s="40"/>
      <c r="C43" s="1207" t="s">
        <v>567</v>
      </c>
      <c r="D43" s="1208"/>
      <c r="E43" s="1209"/>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7mw/NH7XLEQqhY+Hb3hvcCe1vZvMcqz/VTZ94l6ENZ/ZiQUXrlBoOEClRiWAeFkABRSU0jyK9Kxy67yOxrGlg==" saltValue="Jc8EaSgyKtfN1iBTTenG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2499</v>
      </c>
      <c r="L45" s="60">
        <v>2328</v>
      </c>
      <c r="M45" s="60">
        <v>2155</v>
      </c>
      <c r="N45" s="60">
        <v>2072</v>
      </c>
      <c r="O45" s="61">
        <v>1968</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506</v>
      </c>
      <c r="L46" s="64" t="s">
        <v>506</v>
      </c>
      <c r="M46" s="64" t="s">
        <v>506</v>
      </c>
      <c r="N46" s="64" t="s">
        <v>506</v>
      </c>
      <c r="O46" s="65" t="s">
        <v>506</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506</v>
      </c>
      <c r="L47" s="64" t="s">
        <v>506</v>
      </c>
      <c r="M47" s="64" t="s">
        <v>506</v>
      </c>
      <c r="N47" s="64" t="s">
        <v>506</v>
      </c>
      <c r="O47" s="65" t="s">
        <v>506</v>
      </c>
      <c r="P47" s="48"/>
      <c r="Q47" s="48"/>
      <c r="R47" s="48"/>
      <c r="S47" s="48"/>
      <c r="T47" s="48"/>
      <c r="U47" s="48"/>
    </row>
    <row r="48" spans="1:21" ht="30.75" customHeight="1" x14ac:dyDescent="0.15">
      <c r="A48" s="48"/>
      <c r="B48" s="1214"/>
      <c r="C48" s="1215"/>
      <c r="D48" s="62"/>
      <c r="E48" s="1220" t="s">
        <v>15</v>
      </c>
      <c r="F48" s="1220"/>
      <c r="G48" s="1220"/>
      <c r="H48" s="1220"/>
      <c r="I48" s="1220"/>
      <c r="J48" s="1221"/>
      <c r="K48" s="63">
        <v>587</v>
      </c>
      <c r="L48" s="64">
        <v>596</v>
      </c>
      <c r="M48" s="64">
        <v>604</v>
      </c>
      <c r="N48" s="64">
        <v>581</v>
      </c>
      <c r="O48" s="65">
        <v>603</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506</v>
      </c>
      <c r="L49" s="64" t="s">
        <v>506</v>
      </c>
      <c r="M49" s="64" t="s">
        <v>506</v>
      </c>
      <c r="N49" s="64" t="s">
        <v>506</v>
      </c>
      <c r="O49" s="65" t="s">
        <v>506</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506</v>
      </c>
      <c r="L50" s="64" t="s">
        <v>506</v>
      </c>
      <c r="M50" s="64" t="s">
        <v>506</v>
      </c>
      <c r="N50" s="64" t="s">
        <v>506</v>
      </c>
      <c r="O50" s="65" t="s">
        <v>506</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506</v>
      </c>
      <c r="L51" s="64" t="s">
        <v>506</v>
      </c>
      <c r="M51" s="64" t="s">
        <v>506</v>
      </c>
      <c r="N51" s="64" t="s">
        <v>506</v>
      </c>
      <c r="O51" s="65" t="s">
        <v>506</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1972</v>
      </c>
      <c r="L52" s="64">
        <v>1963</v>
      </c>
      <c r="M52" s="64">
        <v>1954</v>
      </c>
      <c r="N52" s="64">
        <v>1925</v>
      </c>
      <c r="O52" s="65">
        <v>1826</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1114</v>
      </c>
      <c r="L53" s="69">
        <v>961</v>
      </c>
      <c r="M53" s="69">
        <v>805</v>
      </c>
      <c r="N53" s="69">
        <v>728</v>
      </c>
      <c r="O53" s="70">
        <v>745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595</v>
      </c>
      <c r="L57" s="84" t="s">
        <v>595</v>
      </c>
      <c r="M57" s="84" t="s">
        <v>595</v>
      </c>
      <c r="N57" s="84" t="s">
        <v>596</v>
      </c>
      <c r="O57" s="85" t="s">
        <v>595</v>
      </c>
    </row>
    <row r="58" spans="1:21" ht="31.5" customHeight="1" thickBot="1" x14ac:dyDescent="0.2">
      <c r="B58" s="1230"/>
      <c r="C58" s="1231"/>
      <c r="D58" s="1235" t="s">
        <v>27</v>
      </c>
      <c r="E58" s="1236"/>
      <c r="F58" s="1236"/>
      <c r="G58" s="1236"/>
      <c r="H58" s="1236"/>
      <c r="I58" s="1236"/>
      <c r="J58" s="1237"/>
      <c r="K58" s="86" t="s">
        <v>595</v>
      </c>
      <c r="L58" s="87" t="s">
        <v>595</v>
      </c>
      <c r="M58" s="87" t="s">
        <v>595</v>
      </c>
      <c r="N58" s="87" t="s">
        <v>595</v>
      </c>
      <c r="O58" s="88" t="s">
        <v>595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rTPYymFZWuqJwu/y4GF4roMQZcaSpNfr7drCQB6PpfDi/bAn0hQQ+iDX+Kz5DTA1XN0l5XaEtusrxrZNgeLpg==" saltValue="gxRgVd7NJT9ncG1/4APFB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38" t="s">
        <v>30</v>
      </c>
      <c r="C41" s="1239"/>
      <c r="D41" s="102"/>
      <c r="E41" s="1244" t="s">
        <v>31</v>
      </c>
      <c r="F41" s="1244"/>
      <c r="G41" s="1244"/>
      <c r="H41" s="1245"/>
      <c r="I41" s="103">
        <v>17386</v>
      </c>
      <c r="J41" s="104">
        <v>15857</v>
      </c>
      <c r="K41" s="104">
        <v>14947</v>
      </c>
      <c r="L41" s="104">
        <v>13734</v>
      </c>
      <c r="M41" s="105">
        <v>12848</v>
      </c>
    </row>
    <row r="42" spans="2:13" ht="27.75" customHeight="1" x14ac:dyDescent="0.15">
      <c r="B42" s="1240"/>
      <c r="C42" s="1241"/>
      <c r="D42" s="106"/>
      <c r="E42" s="1246" t="s">
        <v>32</v>
      </c>
      <c r="F42" s="1246"/>
      <c r="G42" s="1246"/>
      <c r="H42" s="1247"/>
      <c r="I42" s="107" t="s">
        <v>506</v>
      </c>
      <c r="J42" s="108" t="s">
        <v>506</v>
      </c>
      <c r="K42" s="108" t="s">
        <v>506</v>
      </c>
      <c r="L42" s="108" t="s">
        <v>506</v>
      </c>
      <c r="M42" s="109" t="s">
        <v>506</v>
      </c>
    </row>
    <row r="43" spans="2:13" ht="27.75" customHeight="1" x14ac:dyDescent="0.15">
      <c r="B43" s="1240"/>
      <c r="C43" s="1241"/>
      <c r="D43" s="106"/>
      <c r="E43" s="1246" t="s">
        <v>33</v>
      </c>
      <c r="F43" s="1246"/>
      <c r="G43" s="1246"/>
      <c r="H43" s="1247"/>
      <c r="I43" s="107">
        <v>9095</v>
      </c>
      <c r="J43" s="108">
        <v>9046</v>
      </c>
      <c r="K43" s="108">
        <v>9020</v>
      </c>
      <c r="L43" s="108">
        <v>8550</v>
      </c>
      <c r="M43" s="109">
        <v>8113</v>
      </c>
    </row>
    <row r="44" spans="2:13" ht="27.75" customHeight="1" x14ac:dyDescent="0.15">
      <c r="B44" s="1240"/>
      <c r="C44" s="1241"/>
      <c r="D44" s="106"/>
      <c r="E44" s="1246" t="s">
        <v>34</v>
      </c>
      <c r="F44" s="1246"/>
      <c r="G44" s="1246"/>
      <c r="H44" s="1247"/>
      <c r="I44" s="107" t="s">
        <v>506</v>
      </c>
      <c r="J44" s="108" t="s">
        <v>506</v>
      </c>
      <c r="K44" s="108" t="s">
        <v>506</v>
      </c>
      <c r="L44" s="108" t="s">
        <v>506</v>
      </c>
      <c r="M44" s="109" t="s">
        <v>506</v>
      </c>
    </row>
    <row r="45" spans="2:13" ht="27.75" customHeight="1" x14ac:dyDescent="0.15">
      <c r="B45" s="1240"/>
      <c r="C45" s="1241"/>
      <c r="D45" s="106"/>
      <c r="E45" s="1246" t="s">
        <v>35</v>
      </c>
      <c r="F45" s="1246"/>
      <c r="G45" s="1246"/>
      <c r="H45" s="1247"/>
      <c r="I45" s="107">
        <v>1604</v>
      </c>
      <c r="J45" s="108">
        <v>1594</v>
      </c>
      <c r="K45" s="108">
        <v>1382</v>
      </c>
      <c r="L45" s="108">
        <v>1734</v>
      </c>
      <c r="M45" s="109">
        <v>1596</v>
      </c>
    </row>
    <row r="46" spans="2:13" ht="27.75" customHeight="1" x14ac:dyDescent="0.15">
      <c r="B46" s="1240"/>
      <c r="C46" s="1241"/>
      <c r="D46" s="110"/>
      <c r="E46" s="1246" t="s">
        <v>36</v>
      </c>
      <c r="F46" s="1246"/>
      <c r="G46" s="1246"/>
      <c r="H46" s="1247"/>
      <c r="I46" s="107" t="s">
        <v>506</v>
      </c>
      <c r="J46" s="108" t="s">
        <v>506</v>
      </c>
      <c r="K46" s="108" t="s">
        <v>506</v>
      </c>
      <c r="L46" s="108" t="s">
        <v>506</v>
      </c>
      <c r="M46" s="109" t="s">
        <v>506</v>
      </c>
    </row>
    <row r="47" spans="2:13" ht="27.75" customHeight="1" x14ac:dyDescent="0.15">
      <c r="B47" s="1240"/>
      <c r="C47" s="1241"/>
      <c r="D47" s="111"/>
      <c r="E47" s="1248" t="s">
        <v>37</v>
      </c>
      <c r="F47" s="1249"/>
      <c r="G47" s="1249"/>
      <c r="H47" s="1250"/>
      <c r="I47" s="107" t="s">
        <v>506</v>
      </c>
      <c r="J47" s="108" t="s">
        <v>506</v>
      </c>
      <c r="K47" s="108" t="s">
        <v>506</v>
      </c>
      <c r="L47" s="108" t="s">
        <v>506</v>
      </c>
      <c r="M47" s="109" t="s">
        <v>506</v>
      </c>
    </row>
    <row r="48" spans="2:13" ht="27.75" customHeight="1" x14ac:dyDescent="0.15">
      <c r="B48" s="1240"/>
      <c r="C48" s="1241"/>
      <c r="D48" s="106"/>
      <c r="E48" s="1246" t="s">
        <v>38</v>
      </c>
      <c r="F48" s="1246"/>
      <c r="G48" s="1246"/>
      <c r="H48" s="1247"/>
      <c r="I48" s="107" t="s">
        <v>506</v>
      </c>
      <c r="J48" s="108" t="s">
        <v>506</v>
      </c>
      <c r="K48" s="108" t="s">
        <v>506</v>
      </c>
      <c r="L48" s="108" t="s">
        <v>506</v>
      </c>
      <c r="M48" s="109" t="s">
        <v>506</v>
      </c>
    </row>
    <row r="49" spans="2:13" ht="27.75" customHeight="1" x14ac:dyDescent="0.15">
      <c r="B49" s="1242"/>
      <c r="C49" s="1243"/>
      <c r="D49" s="106"/>
      <c r="E49" s="1246" t="s">
        <v>39</v>
      </c>
      <c r="F49" s="1246"/>
      <c r="G49" s="1246"/>
      <c r="H49" s="1247"/>
      <c r="I49" s="107" t="s">
        <v>506</v>
      </c>
      <c r="J49" s="108" t="s">
        <v>506</v>
      </c>
      <c r="K49" s="108" t="s">
        <v>506</v>
      </c>
      <c r="L49" s="108" t="s">
        <v>506</v>
      </c>
      <c r="M49" s="109" t="s">
        <v>506</v>
      </c>
    </row>
    <row r="50" spans="2:13" ht="27.75" customHeight="1" x14ac:dyDescent="0.15">
      <c r="B50" s="1251" t="s">
        <v>40</v>
      </c>
      <c r="C50" s="1252"/>
      <c r="D50" s="112"/>
      <c r="E50" s="1246" t="s">
        <v>41</v>
      </c>
      <c r="F50" s="1246"/>
      <c r="G50" s="1246"/>
      <c r="H50" s="1247"/>
      <c r="I50" s="107">
        <v>7315</v>
      </c>
      <c r="J50" s="108">
        <v>7187</v>
      </c>
      <c r="K50" s="108">
        <v>6906</v>
      </c>
      <c r="L50" s="108">
        <v>6659</v>
      </c>
      <c r="M50" s="109">
        <v>6294</v>
      </c>
    </row>
    <row r="51" spans="2:13" ht="27.75" customHeight="1" x14ac:dyDescent="0.15">
      <c r="B51" s="1240"/>
      <c r="C51" s="1241"/>
      <c r="D51" s="106"/>
      <c r="E51" s="1246" t="s">
        <v>42</v>
      </c>
      <c r="F51" s="1246"/>
      <c r="G51" s="1246"/>
      <c r="H51" s="1247"/>
      <c r="I51" s="107" t="s">
        <v>506</v>
      </c>
      <c r="J51" s="108" t="s">
        <v>506</v>
      </c>
      <c r="K51" s="108">
        <v>20</v>
      </c>
      <c r="L51" s="108">
        <v>89</v>
      </c>
      <c r="M51" s="109" t="s">
        <v>506</v>
      </c>
    </row>
    <row r="52" spans="2:13" ht="27.75" customHeight="1" x14ac:dyDescent="0.15">
      <c r="B52" s="1242"/>
      <c r="C52" s="1243"/>
      <c r="D52" s="106"/>
      <c r="E52" s="1246" t="s">
        <v>43</v>
      </c>
      <c r="F52" s="1246"/>
      <c r="G52" s="1246"/>
      <c r="H52" s="1247"/>
      <c r="I52" s="107">
        <v>18107</v>
      </c>
      <c r="J52" s="108">
        <v>17115</v>
      </c>
      <c r="K52" s="108">
        <v>16215</v>
      </c>
      <c r="L52" s="108">
        <v>15181</v>
      </c>
      <c r="M52" s="109">
        <v>14538</v>
      </c>
    </row>
    <row r="53" spans="2:13" ht="27.75" customHeight="1" thickBot="1" x14ac:dyDescent="0.2">
      <c r="B53" s="1253" t="s">
        <v>44</v>
      </c>
      <c r="C53" s="1254"/>
      <c r="D53" s="113"/>
      <c r="E53" s="1255" t="s">
        <v>45</v>
      </c>
      <c r="F53" s="1255"/>
      <c r="G53" s="1255"/>
      <c r="H53" s="1256"/>
      <c r="I53" s="114">
        <v>2663</v>
      </c>
      <c r="J53" s="115">
        <v>2194</v>
      </c>
      <c r="K53" s="115">
        <v>2207</v>
      </c>
      <c r="L53" s="115">
        <v>2089</v>
      </c>
      <c r="M53" s="116">
        <v>1725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HTU9oA+LHccWuxIRgabLndYJeY8K1GEvtsYbIbi3SgzsJrbKbHhIjaxb/YhhrAvYOZxTPkHHVLfvhBx4Aahxg==" saltValue="FtwnX/KCiZErW0K2NFg25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5" t="s">
        <v>48</v>
      </c>
      <c r="D55" s="1265"/>
      <c r="E55" s="1266"/>
      <c r="F55" s="128">
        <v>2955</v>
      </c>
      <c r="G55" s="128">
        <v>2630</v>
      </c>
      <c r="H55" s="129">
        <v>2221</v>
      </c>
    </row>
    <row r="56" spans="2:8" ht="52.5" customHeight="1" x14ac:dyDescent="0.15">
      <c r="B56" s="130"/>
      <c r="C56" s="1267" t="s">
        <v>49</v>
      </c>
      <c r="D56" s="1267"/>
      <c r="E56" s="1268"/>
      <c r="F56" s="131">
        <v>1115</v>
      </c>
      <c r="G56" s="131">
        <v>1116</v>
      </c>
      <c r="H56" s="132">
        <v>1116</v>
      </c>
    </row>
    <row r="57" spans="2:8" ht="53.25" customHeight="1" x14ac:dyDescent="0.15">
      <c r="B57" s="130"/>
      <c r="C57" s="1269" t="s">
        <v>50</v>
      </c>
      <c r="D57" s="1269"/>
      <c r="E57" s="1270"/>
      <c r="F57" s="133">
        <v>3369</v>
      </c>
      <c r="G57" s="133">
        <v>3388</v>
      </c>
      <c r="H57" s="134">
        <v>3510</v>
      </c>
    </row>
    <row r="58" spans="2:8" ht="45.75" customHeight="1" x14ac:dyDescent="0.15">
      <c r="B58" s="135"/>
      <c r="C58" s="1257" t="s">
        <v>574</v>
      </c>
      <c r="D58" s="1258"/>
      <c r="E58" s="1259"/>
      <c r="F58" s="136">
        <v>1586</v>
      </c>
      <c r="G58" s="136">
        <v>1549</v>
      </c>
      <c r="H58" s="137">
        <v>1484</v>
      </c>
    </row>
    <row r="59" spans="2:8" ht="45.75" customHeight="1" x14ac:dyDescent="0.15">
      <c r="B59" s="135"/>
      <c r="C59" s="1257" t="s">
        <v>575</v>
      </c>
      <c r="D59" s="1258"/>
      <c r="E59" s="1259"/>
      <c r="F59" s="136">
        <v>962</v>
      </c>
      <c r="G59" s="136">
        <v>962</v>
      </c>
      <c r="H59" s="137">
        <v>963</v>
      </c>
    </row>
    <row r="60" spans="2:8" ht="45.75" customHeight="1" x14ac:dyDescent="0.15">
      <c r="B60" s="135"/>
      <c r="C60" s="1257" t="s">
        <v>592</v>
      </c>
      <c r="D60" s="1258"/>
      <c r="E60" s="1259"/>
      <c r="F60" s="136">
        <v>548</v>
      </c>
      <c r="G60" s="136">
        <v>548</v>
      </c>
      <c r="H60" s="137">
        <v>548</v>
      </c>
    </row>
    <row r="61" spans="2:8" ht="45.75" customHeight="1" x14ac:dyDescent="0.15">
      <c r="B61" s="135"/>
      <c r="C61" s="1257" t="s">
        <v>593</v>
      </c>
      <c r="D61" s="1258"/>
      <c r="E61" s="1259"/>
      <c r="F61" s="136">
        <v>54</v>
      </c>
      <c r="G61" s="136">
        <v>109</v>
      </c>
      <c r="H61" s="137">
        <v>281</v>
      </c>
    </row>
    <row r="62" spans="2:8" ht="45.75" customHeight="1" thickBot="1" x14ac:dyDescent="0.2">
      <c r="B62" s="138"/>
      <c r="C62" s="1260" t="s">
        <v>594</v>
      </c>
      <c r="D62" s="1261"/>
      <c r="E62" s="1262"/>
      <c r="F62" s="139">
        <v>71</v>
      </c>
      <c r="G62" s="139">
        <v>71</v>
      </c>
      <c r="H62" s="140">
        <v>71</v>
      </c>
    </row>
    <row r="63" spans="2:8" ht="52.5" customHeight="1" thickBot="1" x14ac:dyDescent="0.2">
      <c r="B63" s="141"/>
      <c r="C63" s="1263" t="s">
        <v>51</v>
      </c>
      <c r="D63" s="1263"/>
      <c r="E63" s="1264"/>
      <c r="F63" s="142">
        <v>7440</v>
      </c>
      <c r="G63" s="142">
        <v>7134</v>
      </c>
      <c r="H63" s="143">
        <v>6847</v>
      </c>
    </row>
    <row r="64" spans="2:8" ht="15" customHeight="1" x14ac:dyDescent="0.15"/>
  </sheetData>
  <sheetProtection algorithmName="SHA-512" hashValue="0slFlW+ZulmUxvV5oUYZlaqOijZbFeN1gkdishutfMGZyEaorC7Df2E/pfpUXgDykb2gpNdwyRNJOnqfipQ1SA==" saltValue="h0amG1zeXeGu6NXNH+u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34" zoomScale="80" zoomScaleNormal="80" zoomScaleSheetLayoutView="55" workbookViewId="0">
      <selection activeCell="AN65" sqref="AN65:DC69"/>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0"/>
      <c r="B1" s="1329"/>
      <c r="DD1" s="1271"/>
      <c r="DE1" s="1271"/>
    </row>
    <row r="2" spans="1:143" ht="25.5" customHeight="1" x14ac:dyDescent="0.15">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x14ac:dyDescent="0.15">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x14ac:dyDescent="0.1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5" x14ac:dyDescent="0.1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5" x14ac:dyDescent="0.1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x14ac:dyDescent="0.15">
      <c r="B22" s="1272"/>
      <c r="MM22" s="1325"/>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4" t="s">
        <v>609</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x14ac:dyDescent="0.15">
      <c r="B42" s="1272"/>
      <c r="G42" s="1309"/>
      <c r="I42" s="1308"/>
      <c r="J42" s="1308"/>
      <c r="K42" s="1308"/>
      <c r="AM42" s="1309"/>
      <c r="AN42" s="1309" t="s">
        <v>605</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608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603</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548</v>
      </c>
      <c r="BQ50" s="1281"/>
      <c r="BR50" s="1281"/>
      <c r="BS50" s="1281"/>
      <c r="BT50" s="1281"/>
      <c r="BU50" s="1281"/>
      <c r="BV50" s="1281"/>
      <c r="BW50" s="1281"/>
      <c r="BX50" s="1281" t="s">
        <v>549</v>
      </c>
      <c r="BY50" s="1281"/>
      <c r="BZ50" s="1281"/>
      <c r="CA50" s="1281"/>
      <c r="CB50" s="1281"/>
      <c r="CC50" s="1281"/>
      <c r="CD50" s="1281"/>
      <c r="CE50" s="1281"/>
      <c r="CF50" s="1281" t="s">
        <v>550</v>
      </c>
      <c r="CG50" s="1281"/>
      <c r="CH50" s="1281"/>
      <c r="CI50" s="1281"/>
      <c r="CJ50" s="1281"/>
      <c r="CK50" s="1281"/>
      <c r="CL50" s="1281"/>
      <c r="CM50" s="1281"/>
      <c r="CN50" s="1281" t="s">
        <v>551</v>
      </c>
      <c r="CO50" s="1281"/>
      <c r="CP50" s="1281"/>
      <c r="CQ50" s="1281"/>
      <c r="CR50" s="1281"/>
      <c r="CS50" s="1281"/>
      <c r="CT50" s="1281"/>
      <c r="CU50" s="1281"/>
      <c r="CV50" s="1281" t="s">
        <v>552</v>
      </c>
      <c r="CW50" s="1281"/>
      <c r="CX50" s="1281"/>
      <c r="CY50" s="1281"/>
      <c r="CZ50" s="1281"/>
      <c r="DA50" s="1281"/>
      <c r="DB50" s="1281"/>
      <c r="DC50" s="1281"/>
    </row>
    <row r="51" spans="1:109" ht="13.5" customHeight="1" x14ac:dyDescent="0.15">
      <c r="B51" s="1272"/>
      <c r="G51" s="1288"/>
      <c r="H51" s="1288"/>
      <c r="I51" s="1321"/>
      <c r="J51" s="1321"/>
      <c r="K51" s="1287"/>
      <c r="L51" s="1287"/>
      <c r="M51" s="1287"/>
      <c r="N51" s="1287"/>
      <c r="AM51" s="1286"/>
      <c r="AN51" s="1280" t="s">
        <v>602</v>
      </c>
      <c r="AO51" s="1280"/>
      <c r="AP51" s="1280"/>
      <c r="AQ51" s="1280"/>
      <c r="AR51" s="1280"/>
      <c r="AS51" s="1280"/>
      <c r="AT51" s="1280"/>
      <c r="AU51" s="1280"/>
      <c r="AV51" s="1280"/>
      <c r="AW51" s="1280"/>
      <c r="AX51" s="1280"/>
      <c r="AY51" s="1280"/>
      <c r="AZ51" s="1280"/>
      <c r="BA51" s="1280"/>
      <c r="BB51" s="1280" t="s">
        <v>600</v>
      </c>
      <c r="BC51" s="1280"/>
      <c r="BD51" s="1280"/>
      <c r="BE51" s="1280"/>
      <c r="BF51" s="1280"/>
      <c r="BG51" s="1280"/>
      <c r="BH51" s="1280"/>
      <c r="BI51" s="1280"/>
      <c r="BJ51" s="1280"/>
      <c r="BK51" s="1280"/>
      <c r="BL51" s="1280"/>
      <c r="BM51" s="1280"/>
      <c r="BN51" s="1280"/>
      <c r="BO51" s="1280"/>
      <c r="BP51" s="1279">
        <v>38</v>
      </c>
      <c r="BQ51" s="1279"/>
      <c r="BR51" s="1279"/>
      <c r="BS51" s="1279"/>
      <c r="BT51" s="1279"/>
      <c r="BU51" s="1279"/>
      <c r="BV51" s="1279"/>
      <c r="BW51" s="1279"/>
      <c r="BX51" s="1279">
        <v>32.1</v>
      </c>
      <c r="BY51" s="1279"/>
      <c r="BZ51" s="1279"/>
      <c r="CA51" s="1279"/>
      <c r="CB51" s="1279"/>
      <c r="CC51" s="1279"/>
      <c r="CD51" s="1279"/>
      <c r="CE51" s="1279"/>
      <c r="CF51" s="1279">
        <v>32.799999999999997</v>
      </c>
      <c r="CG51" s="1279"/>
      <c r="CH51" s="1279"/>
      <c r="CI51" s="1279"/>
      <c r="CJ51" s="1279"/>
      <c r="CK51" s="1279"/>
      <c r="CL51" s="1279"/>
      <c r="CM51" s="1279"/>
      <c r="CN51" s="1279">
        <v>30.9</v>
      </c>
      <c r="CO51" s="1279"/>
      <c r="CP51" s="1279"/>
      <c r="CQ51" s="1279"/>
      <c r="CR51" s="1279"/>
      <c r="CS51" s="1279"/>
      <c r="CT51" s="1279"/>
      <c r="CU51" s="1279"/>
      <c r="CV51" s="1279">
        <v>25.6</v>
      </c>
      <c r="CW51" s="1279"/>
      <c r="CX51" s="1279"/>
      <c r="CY51" s="1279"/>
      <c r="CZ51" s="1279"/>
      <c r="DA51" s="1279"/>
      <c r="DB51" s="1279"/>
      <c r="DC51" s="1279"/>
    </row>
    <row r="52" spans="1:109" ht="13.5" x14ac:dyDescent="0.1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607</v>
      </c>
      <c r="BC53" s="1280"/>
      <c r="BD53" s="1280"/>
      <c r="BE53" s="1280"/>
      <c r="BF53" s="1280"/>
      <c r="BG53" s="1280"/>
      <c r="BH53" s="1280"/>
      <c r="BI53" s="1280"/>
      <c r="BJ53" s="1280"/>
      <c r="BK53" s="1280"/>
      <c r="BL53" s="1280"/>
      <c r="BM53" s="1280"/>
      <c r="BN53" s="1280"/>
      <c r="BO53" s="1280"/>
      <c r="BP53" s="1279">
        <v>56.9</v>
      </c>
      <c r="BQ53" s="1279"/>
      <c r="BR53" s="1279"/>
      <c r="BS53" s="1279"/>
      <c r="BT53" s="1279"/>
      <c r="BU53" s="1279"/>
      <c r="BV53" s="1279"/>
      <c r="BW53" s="1279"/>
      <c r="BX53" s="1279">
        <v>59.9</v>
      </c>
      <c r="BY53" s="1279"/>
      <c r="BZ53" s="1279"/>
      <c r="CA53" s="1279"/>
      <c r="CB53" s="1279"/>
      <c r="CC53" s="1279"/>
      <c r="CD53" s="1279"/>
      <c r="CE53" s="1279"/>
      <c r="CF53" s="1279">
        <v>61.4</v>
      </c>
      <c r="CG53" s="1279"/>
      <c r="CH53" s="1279"/>
      <c r="CI53" s="1279"/>
      <c r="CJ53" s="1279"/>
      <c r="CK53" s="1279"/>
      <c r="CL53" s="1279"/>
      <c r="CM53" s="1279"/>
      <c r="CN53" s="1279">
        <v>63.2</v>
      </c>
      <c r="CO53" s="1279"/>
      <c r="CP53" s="1279"/>
      <c r="CQ53" s="1279"/>
      <c r="CR53" s="1279"/>
      <c r="CS53" s="1279"/>
      <c r="CT53" s="1279"/>
      <c r="CU53" s="1279"/>
      <c r="CV53" s="1279">
        <v>65</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601</v>
      </c>
      <c r="AO55" s="1281"/>
      <c r="AP55" s="1281"/>
      <c r="AQ55" s="1281"/>
      <c r="AR55" s="1281"/>
      <c r="AS55" s="1281"/>
      <c r="AT55" s="1281"/>
      <c r="AU55" s="1281"/>
      <c r="AV55" s="1281"/>
      <c r="AW55" s="1281"/>
      <c r="AX55" s="1281"/>
      <c r="AY55" s="1281"/>
      <c r="AZ55" s="1281"/>
      <c r="BA55" s="1281"/>
      <c r="BB55" s="1280" t="s">
        <v>600</v>
      </c>
      <c r="BC55" s="1280"/>
      <c r="BD55" s="1280"/>
      <c r="BE55" s="1280"/>
      <c r="BF55" s="1280"/>
      <c r="BG55" s="1280"/>
      <c r="BH55" s="1280"/>
      <c r="BI55" s="1280"/>
      <c r="BJ55" s="1280"/>
      <c r="BK55" s="1280"/>
      <c r="BL55" s="1280"/>
      <c r="BM55" s="1280"/>
      <c r="BN55" s="1280"/>
      <c r="BO55" s="1280"/>
      <c r="BP55" s="1279">
        <v>56.8</v>
      </c>
      <c r="BQ55" s="1279"/>
      <c r="BR55" s="1279"/>
      <c r="BS55" s="1279"/>
      <c r="BT55" s="1279"/>
      <c r="BU55" s="1279"/>
      <c r="BV55" s="1279"/>
      <c r="BW55" s="1279"/>
      <c r="BX55" s="1279">
        <v>52.3</v>
      </c>
      <c r="BY55" s="1279"/>
      <c r="BZ55" s="1279"/>
      <c r="CA55" s="1279"/>
      <c r="CB55" s="1279"/>
      <c r="CC55" s="1279"/>
      <c r="CD55" s="1279"/>
      <c r="CE55" s="1279"/>
      <c r="CF55" s="1279">
        <v>55.4</v>
      </c>
      <c r="CG55" s="1279"/>
      <c r="CH55" s="1279"/>
      <c r="CI55" s="1279"/>
      <c r="CJ55" s="1279"/>
      <c r="CK55" s="1279"/>
      <c r="CL55" s="1279"/>
      <c r="CM55" s="1279"/>
      <c r="CN55" s="1279">
        <v>52.7</v>
      </c>
      <c r="CO55" s="1279"/>
      <c r="CP55" s="1279"/>
      <c r="CQ55" s="1279"/>
      <c r="CR55" s="1279"/>
      <c r="CS55" s="1279"/>
      <c r="CT55" s="1279"/>
      <c r="CU55" s="1279"/>
      <c r="CV55" s="1279">
        <v>49.7</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607</v>
      </c>
      <c r="BC57" s="1280"/>
      <c r="BD57" s="1280"/>
      <c r="BE57" s="1280"/>
      <c r="BF57" s="1280"/>
      <c r="BG57" s="1280"/>
      <c r="BH57" s="1280"/>
      <c r="BI57" s="1280"/>
      <c r="BJ57" s="1280"/>
      <c r="BK57" s="1280"/>
      <c r="BL57" s="1280"/>
      <c r="BM57" s="1280"/>
      <c r="BN57" s="1280"/>
      <c r="BO57" s="1280"/>
      <c r="BP57" s="1279">
        <v>54</v>
      </c>
      <c r="BQ57" s="1279"/>
      <c r="BR57" s="1279"/>
      <c r="BS57" s="1279"/>
      <c r="BT57" s="1279"/>
      <c r="BU57" s="1279"/>
      <c r="BV57" s="1279"/>
      <c r="BW57" s="1279"/>
      <c r="BX57" s="1279">
        <v>57.1</v>
      </c>
      <c r="BY57" s="1279"/>
      <c r="BZ57" s="1279"/>
      <c r="CA57" s="1279"/>
      <c r="CB57" s="1279"/>
      <c r="CC57" s="1279"/>
      <c r="CD57" s="1279"/>
      <c r="CE57" s="1279"/>
      <c r="CF57" s="1279">
        <v>58.7</v>
      </c>
      <c r="CG57" s="1279"/>
      <c r="CH57" s="1279"/>
      <c r="CI57" s="1279"/>
      <c r="CJ57" s="1279"/>
      <c r="CK57" s="1279"/>
      <c r="CL57" s="1279"/>
      <c r="CM57" s="1279"/>
      <c r="CN57" s="1279">
        <v>59.9</v>
      </c>
      <c r="CO57" s="1279"/>
      <c r="CP57" s="1279"/>
      <c r="CQ57" s="1279"/>
      <c r="CR57" s="1279"/>
      <c r="CS57" s="1279"/>
      <c r="CT57" s="1279"/>
      <c r="CU57" s="1279"/>
      <c r="CV57" s="1279">
        <v>60.6</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606</v>
      </c>
    </row>
    <row r="64" spans="1:109" ht="13.5" x14ac:dyDescent="0.15">
      <c r="B64" s="1272"/>
      <c r="G64" s="1309"/>
      <c r="I64" s="1311"/>
      <c r="J64" s="1311"/>
      <c r="K64" s="1311"/>
      <c r="L64" s="1311"/>
      <c r="M64" s="1311"/>
      <c r="N64" s="1310"/>
      <c r="AM64" s="1309"/>
      <c r="AN64" s="1309" t="s">
        <v>605</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ustomHeight="1" x14ac:dyDescent="0.15">
      <c r="B65" s="1272"/>
      <c r="AN65" s="1307" t="s">
        <v>604</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603</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548</v>
      </c>
      <c r="BQ72" s="1281"/>
      <c r="BR72" s="1281"/>
      <c r="BS72" s="1281"/>
      <c r="BT72" s="1281"/>
      <c r="BU72" s="1281"/>
      <c r="BV72" s="1281"/>
      <c r="BW72" s="1281"/>
      <c r="BX72" s="1281" t="s">
        <v>549</v>
      </c>
      <c r="BY72" s="1281"/>
      <c r="BZ72" s="1281"/>
      <c r="CA72" s="1281"/>
      <c r="CB72" s="1281"/>
      <c r="CC72" s="1281"/>
      <c r="CD72" s="1281"/>
      <c r="CE72" s="1281"/>
      <c r="CF72" s="1281" t="s">
        <v>550</v>
      </c>
      <c r="CG72" s="1281"/>
      <c r="CH72" s="1281"/>
      <c r="CI72" s="1281"/>
      <c r="CJ72" s="1281"/>
      <c r="CK72" s="1281"/>
      <c r="CL72" s="1281"/>
      <c r="CM72" s="1281"/>
      <c r="CN72" s="1281" t="s">
        <v>551</v>
      </c>
      <c r="CO72" s="1281"/>
      <c r="CP72" s="1281"/>
      <c r="CQ72" s="1281"/>
      <c r="CR72" s="1281"/>
      <c r="CS72" s="1281"/>
      <c r="CT72" s="1281"/>
      <c r="CU72" s="1281"/>
      <c r="CV72" s="1281" t="s">
        <v>552</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602</v>
      </c>
      <c r="AO73" s="1280"/>
      <c r="AP73" s="1280"/>
      <c r="AQ73" s="1280"/>
      <c r="AR73" s="1280"/>
      <c r="AS73" s="1280"/>
      <c r="AT73" s="1280"/>
      <c r="AU73" s="1280"/>
      <c r="AV73" s="1280"/>
      <c r="AW73" s="1280"/>
      <c r="AX73" s="1280"/>
      <c r="AY73" s="1280"/>
      <c r="AZ73" s="1280"/>
      <c r="BA73" s="1280"/>
      <c r="BB73" s="1280" t="s">
        <v>600</v>
      </c>
      <c r="BC73" s="1280"/>
      <c r="BD73" s="1280"/>
      <c r="BE73" s="1280"/>
      <c r="BF73" s="1280"/>
      <c r="BG73" s="1280"/>
      <c r="BH73" s="1280"/>
      <c r="BI73" s="1280"/>
      <c r="BJ73" s="1280"/>
      <c r="BK73" s="1280"/>
      <c r="BL73" s="1280"/>
      <c r="BM73" s="1280"/>
      <c r="BN73" s="1280"/>
      <c r="BO73" s="1280"/>
      <c r="BP73" s="1279">
        <v>38</v>
      </c>
      <c r="BQ73" s="1279"/>
      <c r="BR73" s="1279"/>
      <c r="BS73" s="1279"/>
      <c r="BT73" s="1279"/>
      <c r="BU73" s="1279"/>
      <c r="BV73" s="1279"/>
      <c r="BW73" s="1279"/>
      <c r="BX73" s="1279">
        <v>32.1</v>
      </c>
      <c r="BY73" s="1279"/>
      <c r="BZ73" s="1279"/>
      <c r="CA73" s="1279"/>
      <c r="CB73" s="1279"/>
      <c r="CC73" s="1279"/>
      <c r="CD73" s="1279"/>
      <c r="CE73" s="1279"/>
      <c r="CF73" s="1279">
        <v>32.799999999999997</v>
      </c>
      <c r="CG73" s="1279"/>
      <c r="CH73" s="1279"/>
      <c r="CI73" s="1279"/>
      <c r="CJ73" s="1279"/>
      <c r="CK73" s="1279"/>
      <c r="CL73" s="1279"/>
      <c r="CM73" s="1279"/>
      <c r="CN73" s="1279">
        <v>30.9</v>
      </c>
      <c r="CO73" s="1279"/>
      <c r="CP73" s="1279"/>
      <c r="CQ73" s="1279"/>
      <c r="CR73" s="1279"/>
      <c r="CS73" s="1279"/>
      <c r="CT73" s="1279"/>
      <c r="CU73" s="1279"/>
      <c r="CV73" s="1279">
        <v>25.6</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599</v>
      </c>
      <c r="BC75" s="1280"/>
      <c r="BD75" s="1280"/>
      <c r="BE75" s="1280"/>
      <c r="BF75" s="1280"/>
      <c r="BG75" s="1280"/>
      <c r="BH75" s="1280"/>
      <c r="BI75" s="1280"/>
      <c r="BJ75" s="1280"/>
      <c r="BK75" s="1280"/>
      <c r="BL75" s="1280"/>
      <c r="BM75" s="1280"/>
      <c r="BN75" s="1280"/>
      <c r="BO75" s="1280"/>
      <c r="BP75" s="1279">
        <v>16.899999999999999</v>
      </c>
      <c r="BQ75" s="1279"/>
      <c r="BR75" s="1279"/>
      <c r="BS75" s="1279"/>
      <c r="BT75" s="1279"/>
      <c r="BU75" s="1279"/>
      <c r="BV75" s="1279"/>
      <c r="BW75" s="1279"/>
      <c r="BX75" s="1279">
        <v>15.6</v>
      </c>
      <c r="BY75" s="1279"/>
      <c r="BZ75" s="1279"/>
      <c r="CA75" s="1279"/>
      <c r="CB75" s="1279"/>
      <c r="CC75" s="1279"/>
      <c r="CD75" s="1279"/>
      <c r="CE75" s="1279"/>
      <c r="CF75" s="1279">
        <v>13.9</v>
      </c>
      <c r="CG75" s="1279"/>
      <c r="CH75" s="1279"/>
      <c r="CI75" s="1279"/>
      <c r="CJ75" s="1279"/>
      <c r="CK75" s="1279"/>
      <c r="CL75" s="1279"/>
      <c r="CM75" s="1279"/>
      <c r="CN75" s="1279">
        <v>12.2</v>
      </c>
      <c r="CO75" s="1279"/>
      <c r="CP75" s="1279"/>
      <c r="CQ75" s="1279"/>
      <c r="CR75" s="1279"/>
      <c r="CS75" s="1279"/>
      <c r="CT75" s="1279"/>
      <c r="CU75" s="1279"/>
      <c r="CV75" s="1279">
        <v>11.2</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601</v>
      </c>
      <c r="AO77" s="1281"/>
      <c r="AP77" s="1281"/>
      <c r="AQ77" s="1281"/>
      <c r="AR77" s="1281"/>
      <c r="AS77" s="1281"/>
      <c r="AT77" s="1281"/>
      <c r="AU77" s="1281"/>
      <c r="AV77" s="1281"/>
      <c r="AW77" s="1281"/>
      <c r="AX77" s="1281"/>
      <c r="AY77" s="1281"/>
      <c r="AZ77" s="1281"/>
      <c r="BA77" s="1281"/>
      <c r="BB77" s="1280" t="s">
        <v>600</v>
      </c>
      <c r="BC77" s="1280"/>
      <c r="BD77" s="1280"/>
      <c r="BE77" s="1280"/>
      <c r="BF77" s="1280"/>
      <c r="BG77" s="1280"/>
      <c r="BH77" s="1280"/>
      <c r="BI77" s="1280"/>
      <c r="BJ77" s="1280"/>
      <c r="BK77" s="1280"/>
      <c r="BL77" s="1280"/>
      <c r="BM77" s="1280"/>
      <c r="BN77" s="1280"/>
      <c r="BO77" s="1280"/>
      <c r="BP77" s="1279">
        <v>56.8</v>
      </c>
      <c r="BQ77" s="1279"/>
      <c r="BR77" s="1279"/>
      <c r="BS77" s="1279"/>
      <c r="BT77" s="1279"/>
      <c r="BU77" s="1279"/>
      <c r="BV77" s="1279"/>
      <c r="BW77" s="1279"/>
      <c r="BX77" s="1279">
        <v>52.3</v>
      </c>
      <c r="BY77" s="1279"/>
      <c r="BZ77" s="1279"/>
      <c r="CA77" s="1279"/>
      <c r="CB77" s="1279"/>
      <c r="CC77" s="1279"/>
      <c r="CD77" s="1279"/>
      <c r="CE77" s="1279"/>
      <c r="CF77" s="1279">
        <v>55.4</v>
      </c>
      <c r="CG77" s="1279"/>
      <c r="CH77" s="1279"/>
      <c r="CI77" s="1279"/>
      <c r="CJ77" s="1279"/>
      <c r="CK77" s="1279"/>
      <c r="CL77" s="1279"/>
      <c r="CM77" s="1279"/>
      <c r="CN77" s="1279">
        <v>52.7</v>
      </c>
      <c r="CO77" s="1279"/>
      <c r="CP77" s="1279"/>
      <c r="CQ77" s="1279"/>
      <c r="CR77" s="1279"/>
      <c r="CS77" s="1279"/>
      <c r="CT77" s="1279"/>
      <c r="CU77" s="1279"/>
      <c r="CV77" s="1279">
        <v>49.7</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599</v>
      </c>
      <c r="BC79" s="1280"/>
      <c r="BD79" s="1280"/>
      <c r="BE79" s="1280"/>
      <c r="BF79" s="1280"/>
      <c r="BG79" s="1280"/>
      <c r="BH79" s="1280"/>
      <c r="BI79" s="1280"/>
      <c r="BJ79" s="1280"/>
      <c r="BK79" s="1280"/>
      <c r="BL79" s="1280"/>
      <c r="BM79" s="1280"/>
      <c r="BN79" s="1280"/>
      <c r="BO79" s="1280"/>
      <c r="BP79" s="1279">
        <v>10.199999999999999</v>
      </c>
      <c r="BQ79" s="1279"/>
      <c r="BR79" s="1279"/>
      <c r="BS79" s="1279"/>
      <c r="BT79" s="1279"/>
      <c r="BU79" s="1279"/>
      <c r="BV79" s="1279"/>
      <c r="BW79" s="1279"/>
      <c r="BX79" s="1279">
        <v>10</v>
      </c>
      <c r="BY79" s="1279"/>
      <c r="BZ79" s="1279"/>
      <c r="CA79" s="1279"/>
      <c r="CB79" s="1279"/>
      <c r="CC79" s="1279"/>
      <c r="CD79" s="1279"/>
      <c r="CE79" s="1279"/>
      <c r="CF79" s="1279">
        <v>9.6999999999999993</v>
      </c>
      <c r="CG79" s="1279"/>
      <c r="CH79" s="1279"/>
      <c r="CI79" s="1279"/>
      <c r="CJ79" s="1279"/>
      <c r="CK79" s="1279"/>
      <c r="CL79" s="1279"/>
      <c r="CM79" s="1279"/>
      <c r="CN79" s="1279">
        <v>9.5</v>
      </c>
      <c r="CO79" s="1279"/>
      <c r="CP79" s="1279"/>
      <c r="CQ79" s="1279"/>
      <c r="CR79" s="1279"/>
      <c r="CS79" s="1279"/>
      <c r="CT79" s="1279"/>
      <c r="CU79" s="1279"/>
      <c r="CV79" s="1279">
        <v>9.1999999999999993</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H4AToJsJBSI4NuYhwMQu1+QSlrb4nzLaGYxrynEwrEBGxJiFfl8+ZszpXeMGEV0Wuy51GMbi6qH8crkVfJJn8g==" saltValue="MZzMBJjuhF0Y8P8TOqYCP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0" zoomScale="75" zoomScaleNormal="75"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BV2mU1xpQ4arNJA4cG1QmD+yom7ga2ln+2uxh4u5sdyxqJ5lXCy0OOM7oD1vZL3ktjL9tjMviASrhAaPW9QgMw==" saltValue="9sVMSchrLCuAWBUfqnvVp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mih+y0JsG7/BATlh7xHAyOCGlVDsnLPtYZ+TaO/gG1eSYkJjrYgJAZ8k2FCp12M9C4sG6M94evwArB3LG+vlnA==" saltValue="/JGRiyJCFjDWXmRyaXaZEw=="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28390</v>
      </c>
      <c r="E3" s="162"/>
      <c r="F3" s="163">
        <v>81768</v>
      </c>
      <c r="G3" s="164"/>
      <c r="H3" s="165"/>
    </row>
    <row r="4" spans="1:8" x14ac:dyDescent="0.15">
      <c r="A4" s="166"/>
      <c r="B4" s="167"/>
      <c r="C4" s="168"/>
      <c r="D4" s="169">
        <v>21083</v>
      </c>
      <c r="E4" s="170"/>
      <c r="F4" s="171">
        <v>37917</v>
      </c>
      <c r="G4" s="172"/>
      <c r="H4" s="173"/>
    </row>
    <row r="5" spans="1:8" x14ac:dyDescent="0.15">
      <c r="A5" s="154" t="s">
        <v>540</v>
      </c>
      <c r="B5" s="159"/>
      <c r="C5" s="160"/>
      <c r="D5" s="161">
        <v>27122</v>
      </c>
      <c r="E5" s="162"/>
      <c r="F5" s="163">
        <v>65876</v>
      </c>
      <c r="G5" s="164"/>
      <c r="H5" s="165"/>
    </row>
    <row r="6" spans="1:8" x14ac:dyDescent="0.15">
      <c r="A6" s="166"/>
      <c r="B6" s="167"/>
      <c r="C6" s="168"/>
      <c r="D6" s="169">
        <v>17556</v>
      </c>
      <c r="E6" s="170"/>
      <c r="F6" s="171">
        <v>36484</v>
      </c>
      <c r="G6" s="172"/>
      <c r="H6" s="173"/>
    </row>
    <row r="7" spans="1:8" x14ac:dyDescent="0.15">
      <c r="A7" s="154" t="s">
        <v>541</v>
      </c>
      <c r="B7" s="159"/>
      <c r="C7" s="160"/>
      <c r="D7" s="161">
        <v>51278</v>
      </c>
      <c r="E7" s="162"/>
      <c r="F7" s="163">
        <v>68468</v>
      </c>
      <c r="G7" s="164"/>
      <c r="H7" s="165"/>
    </row>
    <row r="8" spans="1:8" x14ac:dyDescent="0.15">
      <c r="A8" s="166"/>
      <c r="B8" s="167"/>
      <c r="C8" s="168"/>
      <c r="D8" s="169">
        <v>19885</v>
      </c>
      <c r="E8" s="170"/>
      <c r="F8" s="171">
        <v>34140</v>
      </c>
      <c r="G8" s="172"/>
      <c r="H8" s="173"/>
    </row>
    <row r="9" spans="1:8" x14ac:dyDescent="0.15">
      <c r="A9" s="154" t="s">
        <v>542</v>
      </c>
      <c r="B9" s="159"/>
      <c r="C9" s="160"/>
      <c r="D9" s="161">
        <v>32566</v>
      </c>
      <c r="E9" s="162"/>
      <c r="F9" s="163">
        <v>69729</v>
      </c>
      <c r="G9" s="164"/>
      <c r="H9" s="165"/>
    </row>
    <row r="10" spans="1:8" x14ac:dyDescent="0.15">
      <c r="A10" s="166"/>
      <c r="B10" s="167"/>
      <c r="C10" s="168"/>
      <c r="D10" s="169">
        <v>16960</v>
      </c>
      <c r="E10" s="170"/>
      <c r="F10" s="171">
        <v>38908</v>
      </c>
      <c r="G10" s="172"/>
      <c r="H10" s="173"/>
    </row>
    <row r="11" spans="1:8" x14ac:dyDescent="0.15">
      <c r="A11" s="154" t="s">
        <v>543</v>
      </c>
      <c r="B11" s="159"/>
      <c r="C11" s="160"/>
      <c r="D11" s="161">
        <v>50160</v>
      </c>
      <c r="E11" s="162"/>
      <c r="F11" s="163">
        <v>74581</v>
      </c>
      <c r="G11" s="164"/>
      <c r="H11" s="165"/>
    </row>
    <row r="12" spans="1:8" x14ac:dyDescent="0.15">
      <c r="A12" s="166"/>
      <c r="B12" s="167"/>
      <c r="C12" s="174"/>
      <c r="D12" s="169">
        <v>28890</v>
      </c>
      <c r="E12" s="170"/>
      <c r="F12" s="171">
        <v>41563</v>
      </c>
      <c r="G12" s="172"/>
      <c r="H12" s="173"/>
    </row>
    <row r="13" spans="1:8" x14ac:dyDescent="0.15">
      <c r="A13" s="154"/>
      <c r="B13" s="159"/>
      <c r="C13" s="175"/>
      <c r="D13" s="176">
        <v>37903</v>
      </c>
      <c r="E13" s="177"/>
      <c r="F13" s="178">
        <v>72084</v>
      </c>
      <c r="G13" s="179"/>
      <c r="H13" s="165"/>
    </row>
    <row r="14" spans="1:8" x14ac:dyDescent="0.15">
      <c r="A14" s="166"/>
      <c r="B14" s="167"/>
      <c r="C14" s="168"/>
      <c r="D14" s="169">
        <v>20875</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3.23</v>
      </c>
      <c r="C19" s="180">
        <f>ROUND(VALUE(SUBSTITUTE(実質収支比率等に係る経年分析!G$48,"▲","-")),2)</f>
        <v>2.98</v>
      </c>
      <c r="D19" s="180">
        <f>ROUND(VALUE(SUBSTITUTE(実質収支比率等に係る経年分析!H$48,"▲","-")),2)</f>
        <v>2.41</v>
      </c>
      <c r="E19" s="180">
        <f>ROUND(VALUE(SUBSTITUTE(実質収支比率等に係る経年分析!I$48,"▲","-")),2)</f>
        <v>2.21</v>
      </c>
      <c r="F19" s="180">
        <f>ROUND(VALUE(SUBSTITUTE(実質収支比率等に係る経年分析!J$48,"▲","-")),2)</f>
        <v>2.6</v>
      </c>
    </row>
    <row r="20" spans="1:11" x14ac:dyDescent="0.15">
      <c r="A20" s="180" t="s">
        <v>55</v>
      </c>
      <c r="B20" s="180">
        <f>ROUND(VALUE(SUBSTITUTE(実質収支比率等に係る経年分析!F$47,"▲","-")),2)</f>
        <v>37.770000000000003</v>
      </c>
      <c r="C20" s="180">
        <f>ROUND(VALUE(SUBSTITUTE(実質収支比率等に係る経年分析!G$47,"▲","-")),2)</f>
        <v>36.340000000000003</v>
      </c>
      <c r="D20" s="180">
        <f>ROUND(VALUE(SUBSTITUTE(実質収支比率等に係る経年分析!H$47,"▲","-")),2)</f>
        <v>34.049999999999997</v>
      </c>
      <c r="E20" s="180">
        <f>ROUND(VALUE(SUBSTITUTE(実質収支比率等に係る経年分析!I$47,"▲","-")),2)</f>
        <v>30.29</v>
      </c>
      <c r="F20" s="180">
        <f>ROUND(VALUE(SUBSTITUTE(実質収支比率等に係る経年分析!J$47,"▲","-")),2)</f>
        <v>25.96</v>
      </c>
    </row>
    <row r="21" spans="1:11" x14ac:dyDescent="0.15">
      <c r="A21" s="180" t="s">
        <v>56</v>
      </c>
      <c r="B21" s="180">
        <f>IF(ISNUMBER(VALUE(SUBSTITUTE(実質収支比率等に係る経年分析!F$49,"▲","-"))),ROUND(VALUE(SUBSTITUTE(実質収支比率等に係る経年分析!F$49,"▲","-")),2),NA())</f>
        <v>-5.81</v>
      </c>
      <c r="C21" s="180">
        <f>IF(ISNUMBER(VALUE(SUBSTITUTE(実質収支比率等に係る経年分析!G$49,"▲","-"))),ROUND(VALUE(SUBSTITUTE(実質収支比率等に係る経年分析!G$49,"▲","-")),2),NA())</f>
        <v>-4.2699999999999996</v>
      </c>
      <c r="D21" s="180">
        <f>IF(ISNUMBER(VALUE(SUBSTITUTE(実質収支比率等に係る経年分析!H$49,"▲","-"))),ROUND(VALUE(SUBSTITUTE(実質収支比率等に係る経年分析!H$49,"▲","-")),2),NA())</f>
        <v>-5.19</v>
      </c>
      <c r="E21" s="180">
        <f>IF(ISNUMBER(VALUE(SUBSTITUTE(実質収支比率等に係る経年分析!I$49,"▲","-"))),ROUND(VALUE(SUBSTITUTE(実質収支比率等に係る経年分析!I$49,"▲","-")),2),NA())</f>
        <v>-5.14</v>
      </c>
      <c r="F21" s="180">
        <f>IF(ISNUMBER(VALUE(SUBSTITUTE(実質収支比率等に係る経年分析!J$49,"▲","-"))),ROUND(VALUE(SUBSTITUTE(実質収支比率等に係る経年分析!J$49,"▲","-")),2),NA())</f>
        <v>-5.6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8.7799999999999994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1972</v>
      </c>
      <c r="E42" s="182"/>
      <c r="F42" s="182"/>
      <c r="G42" s="182">
        <f>'実質公債費比率（分子）の構造'!L$52</f>
        <v>1963</v>
      </c>
      <c r="H42" s="182"/>
      <c r="I42" s="182"/>
      <c r="J42" s="182">
        <f>'実質公債費比率（分子）の構造'!M$52</f>
        <v>1954</v>
      </c>
      <c r="K42" s="182"/>
      <c r="L42" s="182"/>
      <c r="M42" s="182">
        <f>'実質公債費比率（分子）の構造'!N$52</f>
        <v>1925</v>
      </c>
      <c r="N42" s="182"/>
      <c r="O42" s="182"/>
      <c r="P42" s="182">
        <f>'実質公債費比率（分子）の構造'!O$52</f>
        <v>1826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587</v>
      </c>
      <c r="C46" s="182"/>
      <c r="D46" s="182"/>
      <c r="E46" s="182">
        <f>'実質公債費比率（分子）の構造'!L$48</f>
        <v>596</v>
      </c>
      <c r="F46" s="182"/>
      <c r="G46" s="182"/>
      <c r="H46" s="182">
        <f>'実質公債費比率（分子）の構造'!M$48</f>
        <v>604</v>
      </c>
      <c r="I46" s="182"/>
      <c r="J46" s="182"/>
      <c r="K46" s="182">
        <f>'実質公債費比率（分子）の構造'!N$48</f>
        <v>581</v>
      </c>
      <c r="L46" s="182"/>
      <c r="M46" s="182"/>
      <c r="N46" s="182">
        <f>'実質公債費比率（分子）の構造'!O$48</f>
        <v>603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2499</v>
      </c>
      <c r="C49" s="182"/>
      <c r="D49" s="182"/>
      <c r="E49" s="182">
        <f>'実質公債費比率（分子）の構造'!L$45</f>
        <v>2328</v>
      </c>
      <c r="F49" s="182"/>
      <c r="G49" s="182"/>
      <c r="H49" s="182">
        <f>'実質公債費比率（分子）の構造'!M$45</f>
        <v>2155</v>
      </c>
      <c r="I49" s="182"/>
      <c r="J49" s="182"/>
      <c r="K49" s="182">
        <f>'実質公債費比率（分子）の構造'!N$45</f>
        <v>2072</v>
      </c>
      <c r="L49" s="182"/>
      <c r="M49" s="182"/>
      <c r="N49" s="182">
        <f>'実質公債費比率（分子）の構造'!O$45</f>
        <v>1968</v>
      </c>
      <c r="O49" s="182"/>
      <c r="P49" s="182"/>
    </row>
    <row r="50" spans="1:16" x14ac:dyDescent="0.15">
      <c r="A50" s="182" t="s">
        <v>71</v>
      </c>
      <c r="B50" s="182" t="e">
        <f>NA()</f>
        <v>#N/A</v>
      </c>
      <c r="C50" s="182">
        <f>IF(ISNUMBER('実質公債費比率（分子）の構造'!K$53),'実質公債費比率（分子）の構造'!K$53,NA())</f>
        <v>1114</v>
      </c>
      <c r="D50" s="182" t="e">
        <f>NA()</f>
        <v>#N/A</v>
      </c>
      <c r="E50" s="182" t="e">
        <f>NA()</f>
        <v>#N/A</v>
      </c>
      <c r="F50" s="182">
        <f>IF(ISNUMBER('実質公債費比率（分子）の構造'!L$53),'実質公債費比率（分子）の構造'!L$53,NA())</f>
        <v>961</v>
      </c>
      <c r="G50" s="182" t="e">
        <f>NA()</f>
        <v>#N/A</v>
      </c>
      <c r="H50" s="182" t="e">
        <f>NA()</f>
        <v>#N/A</v>
      </c>
      <c r="I50" s="182">
        <f>IF(ISNUMBER('実質公債費比率（分子）の構造'!M$53),'実質公債費比率（分子）の構造'!M$53,NA())</f>
        <v>805</v>
      </c>
      <c r="J50" s="182" t="e">
        <f>NA()</f>
        <v>#N/A</v>
      </c>
      <c r="K50" s="182" t="e">
        <f>NA()</f>
        <v>#N/A</v>
      </c>
      <c r="L50" s="182">
        <f>IF(ISNUMBER('実質公債費比率（分子）の構造'!N$53),'実質公債費比率（分子）の構造'!N$53,NA())</f>
        <v>728</v>
      </c>
      <c r="M50" s="182" t="e">
        <f>NA()</f>
        <v>#N/A</v>
      </c>
      <c r="N50" s="182" t="e">
        <f>NA()</f>
        <v>#N/A</v>
      </c>
      <c r="O50" s="182">
        <f>IF(ISNUMBER('実質公債費比率（分子）の構造'!O$53),'実質公債費比率（分子）の構造'!O$53,NA())</f>
        <v>745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18107</v>
      </c>
      <c r="E56" s="181"/>
      <c r="F56" s="181"/>
      <c r="G56" s="181">
        <f>'将来負担比率（分子）の構造'!J$52</f>
        <v>17115</v>
      </c>
      <c r="H56" s="181"/>
      <c r="I56" s="181"/>
      <c r="J56" s="181">
        <f>'将来負担比率（分子）の構造'!K$52</f>
        <v>16215</v>
      </c>
      <c r="K56" s="181"/>
      <c r="L56" s="181"/>
      <c r="M56" s="181">
        <f>'将来負担比率（分子）の構造'!L$52</f>
        <v>15181</v>
      </c>
      <c r="N56" s="181"/>
      <c r="O56" s="181"/>
      <c r="P56" s="181">
        <f>'将来負担比率（分子）の構造'!M$52</f>
        <v>14538</v>
      </c>
    </row>
    <row r="57" spans="1:16" x14ac:dyDescent="0.15">
      <c r="A57" s="181" t="s">
        <v>42</v>
      </c>
      <c r="B57" s="181"/>
      <c r="C57" s="181"/>
      <c r="D57" s="181" t="str">
        <f>'将来負担比率（分子）の構造'!I$51</f>
        <v>-</v>
      </c>
      <c r="E57" s="181"/>
      <c r="F57" s="181"/>
      <c r="G57" s="181" t="str">
        <f>'将来負担比率（分子）の構造'!J$51</f>
        <v>-</v>
      </c>
      <c r="H57" s="181"/>
      <c r="I57" s="181"/>
      <c r="J57" s="181">
        <f>'将来負担比率（分子）の構造'!K$51</f>
        <v>20</v>
      </c>
      <c r="K57" s="181"/>
      <c r="L57" s="181"/>
      <c r="M57" s="181">
        <f>'将来負担比率（分子）の構造'!L$51</f>
        <v>89</v>
      </c>
      <c r="N57" s="181"/>
      <c r="O57" s="181"/>
      <c r="P57" s="181" t="str">
        <f>'将来負担比率（分子）の構造'!M$51</f>
        <v>-</v>
      </c>
    </row>
    <row r="58" spans="1:16" x14ac:dyDescent="0.15">
      <c r="A58" s="181" t="s">
        <v>41</v>
      </c>
      <c r="B58" s="181"/>
      <c r="C58" s="181"/>
      <c r="D58" s="181">
        <f>'将来負担比率（分子）の構造'!I$50</f>
        <v>7315</v>
      </c>
      <c r="E58" s="181"/>
      <c r="F58" s="181"/>
      <c r="G58" s="181">
        <f>'将来負担比率（分子）の構造'!J$50</f>
        <v>7187</v>
      </c>
      <c r="H58" s="181"/>
      <c r="I58" s="181"/>
      <c r="J58" s="181">
        <f>'将来負担比率（分子）の構造'!K$50</f>
        <v>6906</v>
      </c>
      <c r="K58" s="181"/>
      <c r="L58" s="181"/>
      <c r="M58" s="181">
        <f>'将来負担比率（分子）の構造'!L$50</f>
        <v>6659</v>
      </c>
      <c r="N58" s="181"/>
      <c r="O58" s="181"/>
      <c r="P58" s="181">
        <f>'将来負担比率（分子）の構造'!M$50</f>
        <v>6294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1604</v>
      </c>
      <c r="C62" s="181"/>
      <c r="D62" s="181"/>
      <c r="E62" s="181">
        <f>'将来負担比率（分子）の構造'!J$45</f>
        <v>1594</v>
      </c>
      <c r="F62" s="181"/>
      <c r="G62" s="181"/>
      <c r="H62" s="181">
        <f>'将来負担比率（分子）の構造'!K$45</f>
        <v>1382</v>
      </c>
      <c r="I62" s="181"/>
      <c r="J62" s="181"/>
      <c r="K62" s="181">
        <f>'将来負担比率（分子）の構造'!L$45</f>
        <v>1734</v>
      </c>
      <c r="L62" s="181"/>
      <c r="M62" s="181"/>
      <c r="N62" s="181">
        <f>'将来負担比率（分子）の構造'!M$45</f>
        <v>1596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9095</v>
      </c>
      <c r="C64" s="181"/>
      <c r="D64" s="181"/>
      <c r="E64" s="181">
        <f>'将来負担比率（分子）の構造'!J$43</f>
        <v>9046</v>
      </c>
      <c r="F64" s="181"/>
      <c r="G64" s="181"/>
      <c r="H64" s="181">
        <f>'将来負担比率（分子）の構造'!K$43</f>
        <v>9020</v>
      </c>
      <c r="I64" s="181"/>
      <c r="J64" s="181"/>
      <c r="K64" s="181">
        <f>'将来負担比率（分子）の構造'!L$43</f>
        <v>8550</v>
      </c>
      <c r="L64" s="181"/>
      <c r="M64" s="181"/>
      <c r="N64" s="181">
        <f>'将来負担比率（分子）の構造'!M$43</f>
        <v>8113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17386</v>
      </c>
      <c r="C66" s="181"/>
      <c r="D66" s="181"/>
      <c r="E66" s="181">
        <f>'将来負担比率（分子）の構造'!J$41</f>
        <v>15857</v>
      </c>
      <c r="F66" s="181"/>
      <c r="G66" s="181"/>
      <c r="H66" s="181">
        <f>'将来負担比率（分子）の構造'!K$41</f>
        <v>14947</v>
      </c>
      <c r="I66" s="181"/>
      <c r="J66" s="181"/>
      <c r="K66" s="181">
        <f>'将来負担比率（分子）の構造'!L$41</f>
        <v>13734</v>
      </c>
      <c r="L66" s="181"/>
      <c r="M66" s="181"/>
      <c r="N66" s="181">
        <f>'将来負担比率（分子）の構造'!M$41</f>
        <v>12848</v>
      </c>
      <c r="O66" s="181"/>
      <c r="P66" s="181"/>
    </row>
    <row r="67" spans="1:16" x14ac:dyDescent="0.15">
      <c r="A67" s="181" t="s">
        <v>75</v>
      </c>
      <c r="B67" s="181" t="e">
        <f>NA()</f>
        <v>#N/A</v>
      </c>
      <c r="C67" s="181">
        <f>IF(ISNUMBER('将来負担比率（分子）の構造'!I$53), IF('将来負担比率（分子）の構造'!I$53 &lt; 0, 0, '将来負担比率（分子）の構造'!I$53), NA())</f>
        <v>2663</v>
      </c>
      <c r="D67" s="181" t="e">
        <f>NA()</f>
        <v>#N/A</v>
      </c>
      <c r="E67" s="181" t="e">
        <f>NA()</f>
        <v>#N/A</v>
      </c>
      <c r="F67" s="181">
        <f>IF(ISNUMBER('将来負担比率（分子）の構造'!J$53), IF('将来負担比率（分子）の構造'!J$53 &lt; 0, 0, '将来負担比率（分子）の構造'!J$53), NA())</f>
        <v>2194</v>
      </c>
      <c r="G67" s="181" t="e">
        <f>NA()</f>
        <v>#N/A</v>
      </c>
      <c r="H67" s="181" t="e">
        <f>NA()</f>
        <v>#N/A</v>
      </c>
      <c r="I67" s="181">
        <f>IF(ISNUMBER('将来負担比率（分子）の構造'!K$53), IF('将来負担比率（分子）の構造'!K$53 &lt; 0, 0, '将来負担比率（分子）の構造'!K$53), NA())</f>
        <v>2207</v>
      </c>
      <c r="J67" s="181" t="e">
        <f>NA()</f>
        <v>#N/A</v>
      </c>
      <c r="K67" s="181" t="e">
        <f>NA()</f>
        <v>#N/A</v>
      </c>
      <c r="L67" s="181">
        <f>IF(ISNUMBER('将来負担比率（分子）の構造'!L$53), IF('将来負担比率（分子）の構造'!L$53 &lt; 0, 0, '将来負担比率（分子）の構造'!L$53), NA())</f>
        <v>2089</v>
      </c>
      <c r="M67" s="181" t="e">
        <f>NA()</f>
        <v>#N/A</v>
      </c>
      <c r="N67" s="181" t="e">
        <f>NA()</f>
        <v>#N/A</v>
      </c>
      <c r="O67" s="181">
        <f>IF(ISNUMBER('将来負担比率（分子）の構造'!M$53), IF('将来負担比率（分子）の構造'!M$53 &lt; 0, 0, '将来負担比率（分子）の構造'!M$53), NA())</f>
        <v>1725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2955</v>
      </c>
      <c r="C72" s="185">
        <f>基金残高に係る経年分析!G55</f>
        <v>2630</v>
      </c>
      <c r="D72" s="185">
        <f>基金残高に係る経年分析!H55</f>
        <v>2221</v>
      </c>
    </row>
    <row r="73" spans="1:16" x14ac:dyDescent="0.15">
      <c r="A73" s="184" t="s">
        <v>78</v>
      </c>
      <c r="B73" s="185">
        <f>基金残高に係る経年分析!F56</f>
        <v>1115</v>
      </c>
      <c r="C73" s="185">
        <f>基金残高に係る経年分析!G56</f>
        <v>1116</v>
      </c>
      <c r="D73" s="185">
        <f>基金残高に係る経年分析!H56</f>
        <v>1116</v>
      </c>
    </row>
    <row r="74" spans="1:16" x14ac:dyDescent="0.15">
      <c r="A74" s="184" t="s">
        <v>79</v>
      </c>
      <c r="B74" s="185">
        <f>基金残高に係る経年分析!F57</f>
        <v>3369</v>
      </c>
      <c r="C74" s="185">
        <f>基金残高に係る経年分析!G57</f>
        <v>3388</v>
      </c>
      <c r="D74" s="185">
        <f>基金残高に係る経年分析!H57</f>
        <v>3510</v>
      </c>
    </row>
  </sheetData>
  <sheetProtection algorithmName="SHA-512" hashValue="brIjwpVD7giCPp2HIzhMkKE1AeOgT3hZWoVQSHANoTNfNSJV8ArruDToZgscY3jYrbtg8q035TOFFYQ0xB7Cmw==" saltValue="3CkLzXyzXqiFHlyjW5tD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2983460</v>
      </c>
      <c r="S5" s="635"/>
      <c r="T5" s="635"/>
      <c r="U5" s="635"/>
      <c r="V5" s="635"/>
      <c r="W5" s="635"/>
      <c r="X5" s="635"/>
      <c r="Y5" s="636"/>
      <c r="Z5" s="637">
        <v>22.5</v>
      </c>
      <c r="AA5" s="637"/>
      <c r="AB5" s="637"/>
      <c r="AC5" s="637"/>
      <c r="AD5" s="638">
        <v>2983460</v>
      </c>
      <c r="AE5" s="638"/>
      <c r="AF5" s="638"/>
      <c r="AG5" s="638"/>
      <c r="AH5" s="638"/>
      <c r="AI5" s="638"/>
      <c r="AJ5" s="638"/>
      <c r="AK5" s="638"/>
      <c r="AL5" s="639">
        <v>36</v>
      </c>
      <c r="AM5" s="640"/>
      <c r="AN5" s="640"/>
      <c r="AO5" s="641"/>
      <c r="AP5" s="631" t="s">
        <v>224</v>
      </c>
      <c r="AQ5" s="632"/>
      <c r="AR5" s="632"/>
      <c r="AS5" s="632"/>
      <c r="AT5" s="632"/>
      <c r="AU5" s="632"/>
      <c r="AV5" s="632"/>
      <c r="AW5" s="632"/>
      <c r="AX5" s="632"/>
      <c r="AY5" s="632"/>
      <c r="AZ5" s="632"/>
      <c r="BA5" s="632"/>
      <c r="BB5" s="632"/>
      <c r="BC5" s="632"/>
      <c r="BD5" s="632"/>
      <c r="BE5" s="632"/>
      <c r="BF5" s="633"/>
      <c r="BG5" s="645">
        <v>2983460</v>
      </c>
      <c r="BH5" s="646"/>
      <c r="BI5" s="646"/>
      <c r="BJ5" s="646"/>
      <c r="BK5" s="646"/>
      <c r="BL5" s="646"/>
      <c r="BM5" s="646"/>
      <c r="BN5" s="647"/>
      <c r="BO5" s="648">
        <v>100</v>
      </c>
      <c r="BP5" s="648"/>
      <c r="BQ5" s="648"/>
      <c r="BR5" s="648"/>
      <c r="BS5" s="649" t="s">
        <v>137</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178922</v>
      </c>
      <c r="S6" s="646"/>
      <c r="T6" s="646"/>
      <c r="U6" s="646"/>
      <c r="V6" s="646"/>
      <c r="W6" s="646"/>
      <c r="X6" s="646"/>
      <c r="Y6" s="647"/>
      <c r="Z6" s="648">
        <v>1.4</v>
      </c>
      <c r="AA6" s="648"/>
      <c r="AB6" s="648"/>
      <c r="AC6" s="648"/>
      <c r="AD6" s="649">
        <v>178922</v>
      </c>
      <c r="AE6" s="649"/>
      <c r="AF6" s="649"/>
      <c r="AG6" s="649"/>
      <c r="AH6" s="649"/>
      <c r="AI6" s="649"/>
      <c r="AJ6" s="649"/>
      <c r="AK6" s="649"/>
      <c r="AL6" s="650">
        <v>2.2000000000000002</v>
      </c>
      <c r="AM6" s="651"/>
      <c r="AN6" s="651"/>
      <c r="AO6" s="652"/>
      <c r="AP6" s="642" t="s">
        <v>229</v>
      </c>
      <c r="AQ6" s="643"/>
      <c r="AR6" s="643"/>
      <c r="AS6" s="643"/>
      <c r="AT6" s="643"/>
      <c r="AU6" s="643"/>
      <c r="AV6" s="643"/>
      <c r="AW6" s="643"/>
      <c r="AX6" s="643"/>
      <c r="AY6" s="643"/>
      <c r="AZ6" s="643"/>
      <c r="BA6" s="643"/>
      <c r="BB6" s="643"/>
      <c r="BC6" s="643"/>
      <c r="BD6" s="643"/>
      <c r="BE6" s="643"/>
      <c r="BF6" s="644"/>
      <c r="BG6" s="645">
        <v>2983460</v>
      </c>
      <c r="BH6" s="646"/>
      <c r="BI6" s="646"/>
      <c r="BJ6" s="646"/>
      <c r="BK6" s="646"/>
      <c r="BL6" s="646"/>
      <c r="BM6" s="646"/>
      <c r="BN6" s="647"/>
      <c r="BO6" s="648">
        <v>100</v>
      </c>
      <c r="BP6" s="648"/>
      <c r="BQ6" s="648"/>
      <c r="BR6" s="648"/>
      <c r="BS6" s="649" t="s">
        <v>137</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131479</v>
      </c>
      <c r="CS6" s="646"/>
      <c r="CT6" s="646"/>
      <c r="CU6" s="646"/>
      <c r="CV6" s="646"/>
      <c r="CW6" s="646"/>
      <c r="CX6" s="646"/>
      <c r="CY6" s="647"/>
      <c r="CZ6" s="639">
        <v>1</v>
      </c>
      <c r="DA6" s="640"/>
      <c r="DB6" s="640"/>
      <c r="DC6" s="659"/>
      <c r="DD6" s="654" t="s">
        <v>231</v>
      </c>
      <c r="DE6" s="646"/>
      <c r="DF6" s="646"/>
      <c r="DG6" s="646"/>
      <c r="DH6" s="646"/>
      <c r="DI6" s="646"/>
      <c r="DJ6" s="646"/>
      <c r="DK6" s="646"/>
      <c r="DL6" s="646"/>
      <c r="DM6" s="646"/>
      <c r="DN6" s="646"/>
      <c r="DO6" s="646"/>
      <c r="DP6" s="647"/>
      <c r="DQ6" s="654">
        <v>131479</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3615</v>
      </c>
      <c r="S7" s="646"/>
      <c r="T7" s="646"/>
      <c r="U7" s="646"/>
      <c r="V7" s="646"/>
      <c r="W7" s="646"/>
      <c r="X7" s="646"/>
      <c r="Y7" s="647"/>
      <c r="Z7" s="648">
        <v>0</v>
      </c>
      <c r="AA7" s="648"/>
      <c r="AB7" s="648"/>
      <c r="AC7" s="648"/>
      <c r="AD7" s="649">
        <v>3615</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1376189</v>
      </c>
      <c r="BH7" s="646"/>
      <c r="BI7" s="646"/>
      <c r="BJ7" s="646"/>
      <c r="BK7" s="646"/>
      <c r="BL7" s="646"/>
      <c r="BM7" s="646"/>
      <c r="BN7" s="647"/>
      <c r="BO7" s="648">
        <v>46.1</v>
      </c>
      <c r="BP7" s="648"/>
      <c r="BQ7" s="648"/>
      <c r="BR7" s="648"/>
      <c r="BS7" s="649" t="s">
        <v>137</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1693282</v>
      </c>
      <c r="CS7" s="646"/>
      <c r="CT7" s="646"/>
      <c r="CU7" s="646"/>
      <c r="CV7" s="646"/>
      <c r="CW7" s="646"/>
      <c r="CX7" s="646"/>
      <c r="CY7" s="647"/>
      <c r="CZ7" s="648">
        <v>13.1</v>
      </c>
      <c r="DA7" s="648"/>
      <c r="DB7" s="648"/>
      <c r="DC7" s="648"/>
      <c r="DD7" s="654">
        <v>75486</v>
      </c>
      <c r="DE7" s="646"/>
      <c r="DF7" s="646"/>
      <c r="DG7" s="646"/>
      <c r="DH7" s="646"/>
      <c r="DI7" s="646"/>
      <c r="DJ7" s="646"/>
      <c r="DK7" s="646"/>
      <c r="DL7" s="646"/>
      <c r="DM7" s="646"/>
      <c r="DN7" s="646"/>
      <c r="DO7" s="646"/>
      <c r="DP7" s="647"/>
      <c r="DQ7" s="654">
        <v>1192301</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14407</v>
      </c>
      <c r="S8" s="646"/>
      <c r="T8" s="646"/>
      <c r="U8" s="646"/>
      <c r="V8" s="646"/>
      <c r="W8" s="646"/>
      <c r="X8" s="646"/>
      <c r="Y8" s="647"/>
      <c r="Z8" s="648">
        <v>0.1</v>
      </c>
      <c r="AA8" s="648"/>
      <c r="AB8" s="648"/>
      <c r="AC8" s="648"/>
      <c r="AD8" s="649">
        <v>14407</v>
      </c>
      <c r="AE8" s="649"/>
      <c r="AF8" s="649"/>
      <c r="AG8" s="649"/>
      <c r="AH8" s="649"/>
      <c r="AI8" s="649"/>
      <c r="AJ8" s="649"/>
      <c r="AK8" s="649"/>
      <c r="AL8" s="650">
        <v>0.2</v>
      </c>
      <c r="AM8" s="651"/>
      <c r="AN8" s="651"/>
      <c r="AO8" s="652"/>
      <c r="AP8" s="642" t="s">
        <v>236</v>
      </c>
      <c r="AQ8" s="643"/>
      <c r="AR8" s="643"/>
      <c r="AS8" s="643"/>
      <c r="AT8" s="643"/>
      <c r="AU8" s="643"/>
      <c r="AV8" s="643"/>
      <c r="AW8" s="643"/>
      <c r="AX8" s="643"/>
      <c r="AY8" s="643"/>
      <c r="AZ8" s="643"/>
      <c r="BA8" s="643"/>
      <c r="BB8" s="643"/>
      <c r="BC8" s="643"/>
      <c r="BD8" s="643"/>
      <c r="BE8" s="643"/>
      <c r="BF8" s="644"/>
      <c r="BG8" s="645">
        <v>47046</v>
      </c>
      <c r="BH8" s="646"/>
      <c r="BI8" s="646"/>
      <c r="BJ8" s="646"/>
      <c r="BK8" s="646"/>
      <c r="BL8" s="646"/>
      <c r="BM8" s="646"/>
      <c r="BN8" s="647"/>
      <c r="BO8" s="648">
        <v>1.6</v>
      </c>
      <c r="BP8" s="648"/>
      <c r="BQ8" s="648"/>
      <c r="BR8" s="648"/>
      <c r="BS8" s="654" t="s">
        <v>231</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3820855</v>
      </c>
      <c r="CS8" s="646"/>
      <c r="CT8" s="646"/>
      <c r="CU8" s="646"/>
      <c r="CV8" s="646"/>
      <c r="CW8" s="646"/>
      <c r="CX8" s="646"/>
      <c r="CY8" s="647"/>
      <c r="CZ8" s="648">
        <v>29.5</v>
      </c>
      <c r="DA8" s="648"/>
      <c r="DB8" s="648"/>
      <c r="DC8" s="648"/>
      <c r="DD8" s="654">
        <v>40882</v>
      </c>
      <c r="DE8" s="646"/>
      <c r="DF8" s="646"/>
      <c r="DG8" s="646"/>
      <c r="DH8" s="646"/>
      <c r="DI8" s="646"/>
      <c r="DJ8" s="646"/>
      <c r="DK8" s="646"/>
      <c r="DL8" s="646"/>
      <c r="DM8" s="646"/>
      <c r="DN8" s="646"/>
      <c r="DO8" s="646"/>
      <c r="DP8" s="647"/>
      <c r="DQ8" s="654">
        <v>2247631</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7669</v>
      </c>
      <c r="S9" s="646"/>
      <c r="T9" s="646"/>
      <c r="U9" s="646"/>
      <c r="V9" s="646"/>
      <c r="W9" s="646"/>
      <c r="X9" s="646"/>
      <c r="Y9" s="647"/>
      <c r="Z9" s="648">
        <v>0.1</v>
      </c>
      <c r="AA9" s="648"/>
      <c r="AB9" s="648"/>
      <c r="AC9" s="648"/>
      <c r="AD9" s="649">
        <v>7669</v>
      </c>
      <c r="AE9" s="649"/>
      <c r="AF9" s="649"/>
      <c r="AG9" s="649"/>
      <c r="AH9" s="649"/>
      <c r="AI9" s="649"/>
      <c r="AJ9" s="649"/>
      <c r="AK9" s="649"/>
      <c r="AL9" s="650">
        <v>0.1</v>
      </c>
      <c r="AM9" s="651"/>
      <c r="AN9" s="651"/>
      <c r="AO9" s="652"/>
      <c r="AP9" s="642" t="s">
        <v>239</v>
      </c>
      <c r="AQ9" s="643"/>
      <c r="AR9" s="643"/>
      <c r="AS9" s="643"/>
      <c r="AT9" s="643"/>
      <c r="AU9" s="643"/>
      <c r="AV9" s="643"/>
      <c r="AW9" s="643"/>
      <c r="AX9" s="643"/>
      <c r="AY9" s="643"/>
      <c r="AZ9" s="643"/>
      <c r="BA9" s="643"/>
      <c r="BB9" s="643"/>
      <c r="BC9" s="643"/>
      <c r="BD9" s="643"/>
      <c r="BE9" s="643"/>
      <c r="BF9" s="644"/>
      <c r="BG9" s="645">
        <v>1176408</v>
      </c>
      <c r="BH9" s="646"/>
      <c r="BI9" s="646"/>
      <c r="BJ9" s="646"/>
      <c r="BK9" s="646"/>
      <c r="BL9" s="646"/>
      <c r="BM9" s="646"/>
      <c r="BN9" s="647"/>
      <c r="BO9" s="648">
        <v>39.4</v>
      </c>
      <c r="BP9" s="648"/>
      <c r="BQ9" s="648"/>
      <c r="BR9" s="648"/>
      <c r="BS9" s="654" t="s">
        <v>231</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1200565</v>
      </c>
      <c r="CS9" s="646"/>
      <c r="CT9" s="646"/>
      <c r="CU9" s="646"/>
      <c r="CV9" s="646"/>
      <c r="CW9" s="646"/>
      <c r="CX9" s="646"/>
      <c r="CY9" s="647"/>
      <c r="CZ9" s="648">
        <v>9.3000000000000007</v>
      </c>
      <c r="DA9" s="648"/>
      <c r="DB9" s="648"/>
      <c r="DC9" s="648"/>
      <c r="DD9" s="654" t="s">
        <v>137</v>
      </c>
      <c r="DE9" s="646"/>
      <c r="DF9" s="646"/>
      <c r="DG9" s="646"/>
      <c r="DH9" s="646"/>
      <c r="DI9" s="646"/>
      <c r="DJ9" s="646"/>
      <c r="DK9" s="646"/>
      <c r="DL9" s="646"/>
      <c r="DM9" s="646"/>
      <c r="DN9" s="646"/>
      <c r="DO9" s="646"/>
      <c r="DP9" s="647"/>
      <c r="DQ9" s="654">
        <v>1048344</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231</v>
      </c>
      <c r="S10" s="646"/>
      <c r="T10" s="646"/>
      <c r="U10" s="646"/>
      <c r="V10" s="646"/>
      <c r="W10" s="646"/>
      <c r="X10" s="646"/>
      <c r="Y10" s="647"/>
      <c r="Z10" s="648" t="s">
        <v>231</v>
      </c>
      <c r="AA10" s="648"/>
      <c r="AB10" s="648"/>
      <c r="AC10" s="648"/>
      <c r="AD10" s="649" t="s">
        <v>231</v>
      </c>
      <c r="AE10" s="649"/>
      <c r="AF10" s="649"/>
      <c r="AG10" s="649"/>
      <c r="AH10" s="649"/>
      <c r="AI10" s="649"/>
      <c r="AJ10" s="649"/>
      <c r="AK10" s="649"/>
      <c r="AL10" s="650" t="s">
        <v>137</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66411</v>
      </c>
      <c r="BH10" s="646"/>
      <c r="BI10" s="646"/>
      <c r="BJ10" s="646"/>
      <c r="BK10" s="646"/>
      <c r="BL10" s="646"/>
      <c r="BM10" s="646"/>
      <c r="BN10" s="647"/>
      <c r="BO10" s="648">
        <v>2.2000000000000002</v>
      </c>
      <c r="BP10" s="648"/>
      <c r="BQ10" s="648"/>
      <c r="BR10" s="648"/>
      <c r="BS10" s="654" t="s">
        <v>138</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2000</v>
      </c>
      <c r="CS10" s="646"/>
      <c r="CT10" s="646"/>
      <c r="CU10" s="646"/>
      <c r="CV10" s="646"/>
      <c r="CW10" s="646"/>
      <c r="CX10" s="646"/>
      <c r="CY10" s="647"/>
      <c r="CZ10" s="648">
        <v>0</v>
      </c>
      <c r="DA10" s="648"/>
      <c r="DB10" s="648"/>
      <c r="DC10" s="648"/>
      <c r="DD10" s="654" t="s">
        <v>137</v>
      </c>
      <c r="DE10" s="646"/>
      <c r="DF10" s="646"/>
      <c r="DG10" s="646"/>
      <c r="DH10" s="646"/>
      <c r="DI10" s="646"/>
      <c r="DJ10" s="646"/>
      <c r="DK10" s="646"/>
      <c r="DL10" s="646"/>
      <c r="DM10" s="646"/>
      <c r="DN10" s="646"/>
      <c r="DO10" s="646"/>
      <c r="DP10" s="647"/>
      <c r="DQ10" s="654" t="s">
        <v>137</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471025</v>
      </c>
      <c r="S11" s="646"/>
      <c r="T11" s="646"/>
      <c r="U11" s="646"/>
      <c r="V11" s="646"/>
      <c r="W11" s="646"/>
      <c r="X11" s="646"/>
      <c r="Y11" s="647"/>
      <c r="Z11" s="650">
        <v>3.6</v>
      </c>
      <c r="AA11" s="651"/>
      <c r="AB11" s="651"/>
      <c r="AC11" s="663"/>
      <c r="AD11" s="654">
        <v>471025</v>
      </c>
      <c r="AE11" s="646"/>
      <c r="AF11" s="646"/>
      <c r="AG11" s="646"/>
      <c r="AH11" s="646"/>
      <c r="AI11" s="646"/>
      <c r="AJ11" s="646"/>
      <c r="AK11" s="647"/>
      <c r="AL11" s="650">
        <v>5.7</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86324</v>
      </c>
      <c r="BH11" s="646"/>
      <c r="BI11" s="646"/>
      <c r="BJ11" s="646"/>
      <c r="BK11" s="646"/>
      <c r="BL11" s="646"/>
      <c r="BM11" s="646"/>
      <c r="BN11" s="647"/>
      <c r="BO11" s="648">
        <v>2.9</v>
      </c>
      <c r="BP11" s="648"/>
      <c r="BQ11" s="648"/>
      <c r="BR11" s="648"/>
      <c r="BS11" s="654" t="s">
        <v>137</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676392</v>
      </c>
      <c r="CS11" s="646"/>
      <c r="CT11" s="646"/>
      <c r="CU11" s="646"/>
      <c r="CV11" s="646"/>
      <c r="CW11" s="646"/>
      <c r="CX11" s="646"/>
      <c r="CY11" s="647"/>
      <c r="CZ11" s="648">
        <v>5.2</v>
      </c>
      <c r="DA11" s="648"/>
      <c r="DB11" s="648"/>
      <c r="DC11" s="648"/>
      <c r="DD11" s="654">
        <v>113425</v>
      </c>
      <c r="DE11" s="646"/>
      <c r="DF11" s="646"/>
      <c r="DG11" s="646"/>
      <c r="DH11" s="646"/>
      <c r="DI11" s="646"/>
      <c r="DJ11" s="646"/>
      <c r="DK11" s="646"/>
      <c r="DL11" s="646"/>
      <c r="DM11" s="646"/>
      <c r="DN11" s="646"/>
      <c r="DO11" s="646"/>
      <c r="DP11" s="647"/>
      <c r="DQ11" s="654">
        <v>557639</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30679</v>
      </c>
      <c r="S12" s="646"/>
      <c r="T12" s="646"/>
      <c r="U12" s="646"/>
      <c r="V12" s="646"/>
      <c r="W12" s="646"/>
      <c r="X12" s="646"/>
      <c r="Y12" s="647"/>
      <c r="Z12" s="648">
        <v>0.2</v>
      </c>
      <c r="AA12" s="648"/>
      <c r="AB12" s="648"/>
      <c r="AC12" s="648"/>
      <c r="AD12" s="649">
        <v>30679</v>
      </c>
      <c r="AE12" s="649"/>
      <c r="AF12" s="649"/>
      <c r="AG12" s="649"/>
      <c r="AH12" s="649"/>
      <c r="AI12" s="649"/>
      <c r="AJ12" s="649"/>
      <c r="AK12" s="649"/>
      <c r="AL12" s="650">
        <v>0.4</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1394504</v>
      </c>
      <c r="BH12" s="646"/>
      <c r="BI12" s="646"/>
      <c r="BJ12" s="646"/>
      <c r="BK12" s="646"/>
      <c r="BL12" s="646"/>
      <c r="BM12" s="646"/>
      <c r="BN12" s="647"/>
      <c r="BO12" s="648">
        <v>46.7</v>
      </c>
      <c r="BP12" s="648"/>
      <c r="BQ12" s="648"/>
      <c r="BR12" s="648"/>
      <c r="BS12" s="654" t="s">
        <v>138</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409409</v>
      </c>
      <c r="CS12" s="646"/>
      <c r="CT12" s="646"/>
      <c r="CU12" s="646"/>
      <c r="CV12" s="646"/>
      <c r="CW12" s="646"/>
      <c r="CX12" s="646"/>
      <c r="CY12" s="647"/>
      <c r="CZ12" s="648">
        <v>3.2</v>
      </c>
      <c r="DA12" s="648"/>
      <c r="DB12" s="648"/>
      <c r="DC12" s="648"/>
      <c r="DD12" s="654">
        <v>124456</v>
      </c>
      <c r="DE12" s="646"/>
      <c r="DF12" s="646"/>
      <c r="DG12" s="646"/>
      <c r="DH12" s="646"/>
      <c r="DI12" s="646"/>
      <c r="DJ12" s="646"/>
      <c r="DK12" s="646"/>
      <c r="DL12" s="646"/>
      <c r="DM12" s="646"/>
      <c r="DN12" s="646"/>
      <c r="DO12" s="646"/>
      <c r="DP12" s="647"/>
      <c r="DQ12" s="654">
        <v>173971</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231</v>
      </c>
      <c r="S13" s="646"/>
      <c r="T13" s="646"/>
      <c r="U13" s="646"/>
      <c r="V13" s="646"/>
      <c r="W13" s="646"/>
      <c r="X13" s="646"/>
      <c r="Y13" s="647"/>
      <c r="Z13" s="648" t="s">
        <v>137</v>
      </c>
      <c r="AA13" s="648"/>
      <c r="AB13" s="648"/>
      <c r="AC13" s="648"/>
      <c r="AD13" s="649" t="s">
        <v>231</v>
      </c>
      <c r="AE13" s="649"/>
      <c r="AF13" s="649"/>
      <c r="AG13" s="649"/>
      <c r="AH13" s="649"/>
      <c r="AI13" s="649"/>
      <c r="AJ13" s="649"/>
      <c r="AK13" s="649"/>
      <c r="AL13" s="650" t="s">
        <v>137</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1393410</v>
      </c>
      <c r="BH13" s="646"/>
      <c r="BI13" s="646"/>
      <c r="BJ13" s="646"/>
      <c r="BK13" s="646"/>
      <c r="BL13" s="646"/>
      <c r="BM13" s="646"/>
      <c r="BN13" s="647"/>
      <c r="BO13" s="648">
        <v>46.7</v>
      </c>
      <c r="BP13" s="648"/>
      <c r="BQ13" s="648"/>
      <c r="BR13" s="648"/>
      <c r="BS13" s="654" t="s">
        <v>137</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1349961</v>
      </c>
      <c r="CS13" s="646"/>
      <c r="CT13" s="646"/>
      <c r="CU13" s="646"/>
      <c r="CV13" s="646"/>
      <c r="CW13" s="646"/>
      <c r="CX13" s="646"/>
      <c r="CY13" s="647"/>
      <c r="CZ13" s="648">
        <v>10.4</v>
      </c>
      <c r="DA13" s="648"/>
      <c r="DB13" s="648"/>
      <c r="DC13" s="648"/>
      <c r="DD13" s="654">
        <v>834873</v>
      </c>
      <c r="DE13" s="646"/>
      <c r="DF13" s="646"/>
      <c r="DG13" s="646"/>
      <c r="DH13" s="646"/>
      <c r="DI13" s="646"/>
      <c r="DJ13" s="646"/>
      <c r="DK13" s="646"/>
      <c r="DL13" s="646"/>
      <c r="DM13" s="646"/>
      <c r="DN13" s="646"/>
      <c r="DO13" s="646"/>
      <c r="DP13" s="647"/>
      <c r="DQ13" s="654">
        <v>715110</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27385</v>
      </c>
      <c r="S14" s="646"/>
      <c r="T14" s="646"/>
      <c r="U14" s="646"/>
      <c r="V14" s="646"/>
      <c r="W14" s="646"/>
      <c r="X14" s="646"/>
      <c r="Y14" s="647"/>
      <c r="Z14" s="648">
        <v>0.2</v>
      </c>
      <c r="AA14" s="648"/>
      <c r="AB14" s="648"/>
      <c r="AC14" s="648"/>
      <c r="AD14" s="649">
        <v>27385</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84246</v>
      </c>
      <c r="BH14" s="646"/>
      <c r="BI14" s="646"/>
      <c r="BJ14" s="646"/>
      <c r="BK14" s="646"/>
      <c r="BL14" s="646"/>
      <c r="BM14" s="646"/>
      <c r="BN14" s="647"/>
      <c r="BO14" s="648">
        <v>2.8</v>
      </c>
      <c r="BP14" s="648"/>
      <c r="BQ14" s="648"/>
      <c r="BR14" s="648"/>
      <c r="BS14" s="654" t="s">
        <v>137</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620704</v>
      </c>
      <c r="CS14" s="646"/>
      <c r="CT14" s="646"/>
      <c r="CU14" s="646"/>
      <c r="CV14" s="646"/>
      <c r="CW14" s="646"/>
      <c r="CX14" s="646"/>
      <c r="CY14" s="647"/>
      <c r="CZ14" s="648">
        <v>4.8</v>
      </c>
      <c r="DA14" s="648"/>
      <c r="DB14" s="648"/>
      <c r="DC14" s="648"/>
      <c r="DD14" s="654">
        <v>47666</v>
      </c>
      <c r="DE14" s="646"/>
      <c r="DF14" s="646"/>
      <c r="DG14" s="646"/>
      <c r="DH14" s="646"/>
      <c r="DI14" s="646"/>
      <c r="DJ14" s="646"/>
      <c r="DK14" s="646"/>
      <c r="DL14" s="646"/>
      <c r="DM14" s="646"/>
      <c r="DN14" s="646"/>
      <c r="DO14" s="646"/>
      <c r="DP14" s="647"/>
      <c r="DQ14" s="654">
        <v>582155</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137</v>
      </c>
      <c r="S15" s="646"/>
      <c r="T15" s="646"/>
      <c r="U15" s="646"/>
      <c r="V15" s="646"/>
      <c r="W15" s="646"/>
      <c r="X15" s="646"/>
      <c r="Y15" s="647"/>
      <c r="Z15" s="648" t="s">
        <v>137</v>
      </c>
      <c r="AA15" s="648"/>
      <c r="AB15" s="648"/>
      <c r="AC15" s="648"/>
      <c r="AD15" s="649" t="s">
        <v>137</v>
      </c>
      <c r="AE15" s="649"/>
      <c r="AF15" s="649"/>
      <c r="AG15" s="649"/>
      <c r="AH15" s="649"/>
      <c r="AI15" s="649"/>
      <c r="AJ15" s="649"/>
      <c r="AK15" s="649"/>
      <c r="AL15" s="650" t="s">
        <v>137</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127748</v>
      </c>
      <c r="BH15" s="646"/>
      <c r="BI15" s="646"/>
      <c r="BJ15" s="646"/>
      <c r="BK15" s="646"/>
      <c r="BL15" s="646"/>
      <c r="BM15" s="646"/>
      <c r="BN15" s="647"/>
      <c r="BO15" s="648">
        <v>4.3</v>
      </c>
      <c r="BP15" s="648"/>
      <c r="BQ15" s="648"/>
      <c r="BR15" s="648"/>
      <c r="BS15" s="654" t="s">
        <v>137</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1042318</v>
      </c>
      <c r="CS15" s="646"/>
      <c r="CT15" s="646"/>
      <c r="CU15" s="646"/>
      <c r="CV15" s="646"/>
      <c r="CW15" s="646"/>
      <c r="CX15" s="646"/>
      <c r="CY15" s="647"/>
      <c r="CZ15" s="648">
        <v>8</v>
      </c>
      <c r="DA15" s="648"/>
      <c r="DB15" s="648"/>
      <c r="DC15" s="648"/>
      <c r="DD15" s="654">
        <v>116086</v>
      </c>
      <c r="DE15" s="646"/>
      <c r="DF15" s="646"/>
      <c r="DG15" s="646"/>
      <c r="DH15" s="646"/>
      <c r="DI15" s="646"/>
      <c r="DJ15" s="646"/>
      <c r="DK15" s="646"/>
      <c r="DL15" s="646"/>
      <c r="DM15" s="646"/>
      <c r="DN15" s="646"/>
      <c r="DO15" s="646"/>
      <c r="DP15" s="647"/>
      <c r="DQ15" s="654">
        <v>903337</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8120</v>
      </c>
      <c r="S16" s="646"/>
      <c r="T16" s="646"/>
      <c r="U16" s="646"/>
      <c r="V16" s="646"/>
      <c r="W16" s="646"/>
      <c r="X16" s="646"/>
      <c r="Y16" s="647"/>
      <c r="Z16" s="648">
        <v>0.1</v>
      </c>
      <c r="AA16" s="648"/>
      <c r="AB16" s="648"/>
      <c r="AC16" s="648"/>
      <c r="AD16" s="649">
        <v>8120</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v>773</v>
      </c>
      <c r="BH16" s="646"/>
      <c r="BI16" s="646"/>
      <c r="BJ16" s="646"/>
      <c r="BK16" s="646"/>
      <c r="BL16" s="646"/>
      <c r="BM16" s="646"/>
      <c r="BN16" s="647"/>
      <c r="BO16" s="648">
        <v>0</v>
      </c>
      <c r="BP16" s="648"/>
      <c r="BQ16" s="648"/>
      <c r="BR16" s="648"/>
      <c r="BS16" s="654" t="s">
        <v>231</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57306</v>
      </c>
      <c r="CS16" s="646"/>
      <c r="CT16" s="646"/>
      <c r="CU16" s="646"/>
      <c r="CV16" s="646"/>
      <c r="CW16" s="646"/>
      <c r="CX16" s="646"/>
      <c r="CY16" s="647"/>
      <c r="CZ16" s="648">
        <v>0.4</v>
      </c>
      <c r="DA16" s="648"/>
      <c r="DB16" s="648"/>
      <c r="DC16" s="648"/>
      <c r="DD16" s="654" t="s">
        <v>138</v>
      </c>
      <c r="DE16" s="646"/>
      <c r="DF16" s="646"/>
      <c r="DG16" s="646"/>
      <c r="DH16" s="646"/>
      <c r="DI16" s="646"/>
      <c r="DJ16" s="646"/>
      <c r="DK16" s="646"/>
      <c r="DL16" s="646"/>
      <c r="DM16" s="646"/>
      <c r="DN16" s="646"/>
      <c r="DO16" s="646"/>
      <c r="DP16" s="647"/>
      <c r="DQ16" s="654">
        <v>1452</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83561</v>
      </c>
      <c r="S17" s="646"/>
      <c r="T17" s="646"/>
      <c r="U17" s="646"/>
      <c r="V17" s="646"/>
      <c r="W17" s="646"/>
      <c r="X17" s="646"/>
      <c r="Y17" s="647"/>
      <c r="Z17" s="648">
        <v>0.6</v>
      </c>
      <c r="AA17" s="648"/>
      <c r="AB17" s="648"/>
      <c r="AC17" s="648"/>
      <c r="AD17" s="649">
        <v>83561</v>
      </c>
      <c r="AE17" s="649"/>
      <c r="AF17" s="649"/>
      <c r="AG17" s="649"/>
      <c r="AH17" s="649"/>
      <c r="AI17" s="649"/>
      <c r="AJ17" s="649"/>
      <c r="AK17" s="649"/>
      <c r="AL17" s="650">
        <v>1</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137</v>
      </c>
      <c r="BH17" s="646"/>
      <c r="BI17" s="646"/>
      <c r="BJ17" s="646"/>
      <c r="BK17" s="646"/>
      <c r="BL17" s="646"/>
      <c r="BM17" s="646"/>
      <c r="BN17" s="647"/>
      <c r="BO17" s="648" t="s">
        <v>138</v>
      </c>
      <c r="BP17" s="648"/>
      <c r="BQ17" s="648"/>
      <c r="BR17" s="648"/>
      <c r="BS17" s="654" t="s">
        <v>231</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1968457</v>
      </c>
      <c r="CS17" s="646"/>
      <c r="CT17" s="646"/>
      <c r="CU17" s="646"/>
      <c r="CV17" s="646"/>
      <c r="CW17" s="646"/>
      <c r="CX17" s="646"/>
      <c r="CY17" s="647"/>
      <c r="CZ17" s="648">
        <v>15.2</v>
      </c>
      <c r="DA17" s="648"/>
      <c r="DB17" s="648"/>
      <c r="DC17" s="648"/>
      <c r="DD17" s="654" t="s">
        <v>231</v>
      </c>
      <c r="DE17" s="646"/>
      <c r="DF17" s="646"/>
      <c r="DG17" s="646"/>
      <c r="DH17" s="646"/>
      <c r="DI17" s="646"/>
      <c r="DJ17" s="646"/>
      <c r="DK17" s="646"/>
      <c r="DL17" s="646"/>
      <c r="DM17" s="646"/>
      <c r="DN17" s="646"/>
      <c r="DO17" s="646"/>
      <c r="DP17" s="647"/>
      <c r="DQ17" s="654">
        <v>1968457</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15678</v>
      </c>
      <c r="S18" s="646"/>
      <c r="T18" s="646"/>
      <c r="U18" s="646"/>
      <c r="V18" s="646"/>
      <c r="W18" s="646"/>
      <c r="X18" s="646"/>
      <c r="Y18" s="647"/>
      <c r="Z18" s="648">
        <v>0.1</v>
      </c>
      <c r="AA18" s="648"/>
      <c r="AB18" s="648"/>
      <c r="AC18" s="648"/>
      <c r="AD18" s="649">
        <v>15678</v>
      </c>
      <c r="AE18" s="649"/>
      <c r="AF18" s="649"/>
      <c r="AG18" s="649"/>
      <c r="AH18" s="649"/>
      <c r="AI18" s="649"/>
      <c r="AJ18" s="649"/>
      <c r="AK18" s="649"/>
      <c r="AL18" s="650">
        <v>0.2</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137</v>
      </c>
      <c r="BH18" s="646"/>
      <c r="BI18" s="646"/>
      <c r="BJ18" s="646"/>
      <c r="BK18" s="646"/>
      <c r="BL18" s="646"/>
      <c r="BM18" s="646"/>
      <c r="BN18" s="647"/>
      <c r="BO18" s="648" t="s">
        <v>231</v>
      </c>
      <c r="BP18" s="648"/>
      <c r="BQ18" s="648"/>
      <c r="BR18" s="648"/>
      <c r="BS18" s="654" t="s">
        <v>137</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137</v>
      </c>
      <c r="CS18" s="646"/>
      <c r="CT18" s="646"/>
      <c r="CU18" s="646"/>
      <c r="CV18" s="646"/>
      <c r="CW18" s="646"/>
      <c r="CX18" s="646"/>
      <c r="CY18" s="647"/>
      <c r="CZ18" s="648" t="s">
        <v>137</v>
      </c>
      <c r="DA18" s="648"/>
      <c r="DB18" s="648"/>
      <c r="DC18" s="648"/>
      <c r="DD18" s="654" t="s">
        <v>137</v>
      </c>
      <c r="DE18" s="646"/>
      <c r="DF18" s="646"/>
      <c r="DG18" s="646"/>
      <c r="DH18" s="646"/>
      <c r="DI18" s="646"/>
      <c r="DJ18" s="646"/>
      <c r="DK18" s="646"/>
      <c r="DL18" s="646"/>
      <c r="DM18" s="646"/>
      <c r="DN18" s="646"/>
      <c r="DO18" s="646"/>
      <c r="DP18" s="647"/>
      <c r="DQ18" s="654" t="s">
        <v>137</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3918</v>
      </c>
      <c r="S19" s="646"/>
      <c r="T19" s="646"/>
      <c r="U19" s="646"/>
      <c r="V19" s="646"/>
      <c r="W19" s="646"/>
      <c r="X19" s="646"/>
      <c r="Y19" s="647"/>
      <c r="Z19" s="648">
        <v>0</v>
      </c>
      <c r="AA19" s="648"/>
      <c r="AB19" s="648"/>
      <c r="AC19" s="648"/>
      <c r="AD19" s="649">
        <v>3918</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t="s">
        <v>137</v>
      </c>
      <c r="BH19" s="646"/>
      <c r="BI19" s="646"/>
      <c r="BJ19" s="646"/>
      <c r="BK19" s="646"/>
      <c r="BL19" s="646"/>
      <c r="BM19" s="646"/>
      <c r="BN19" s="647"/>
      <c r="BO19" s="648" t="s">
        <v>231</v>
      </c>
      <c r="BP19" s="648"/>
      <c r="BQ19" s="648"/>
      <c r="BR19" s="648"/>
      <c r="BS19" s="654" t="s">
        <v>137</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231</v>
      </c>
      <c r="CS19" s="646"/>
      <c r="CT19" s="646"/>
      <c r="CU19" s="646"/>
      <c r="CV19" s="646"/>
      <c r="CW19" s="646"/>
      <c r="CX19" s="646"/>
      <c r="CY19" s="647"/>
      <c r="CZ19" s="648" t="s">
        <v>137</v>
      </c>
      <c r="DA19" s="648"/>
      <c r="DB19" s="648"/>
      <c r="DC19" s="648"/>
      <c r="DD19" s="654" t="s">
        <v>137</v>
      </c>
      <c r="DE19" s="646"/>
      <c r="DF19" s="646"/>
      <c r="DG19" s="646"/>
      <c r="DH19" s="646"/>
      <c r="DI19" s="646"/>
      <c r="DJ19" s="646"/>
      <c r="DK19" s="646"/>
      <c r="DL19" s="646"/>
      <c r="DM19" s="646"/>
      <c r="DN19" s="646"/>
      <c r="DO19" s="646"/>
      <c r="DP19" s="647"/>
      <c r="DQ19" s="654" t="s">
        <v>137</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854</v>
      </c>
      <c r="S20" s="646"/>
      <c r="T20" s="646"/>
      <c r="U20" s="646"/>
      <c r="V20" s="646"/>
      <c r="W20" s="646"/>
      <c r="X20" s="646"/>
      <c r="Y20" s="647"/>
      <c r="Z20" s="648">
        <v>0</v>
      </c>
      <c r="AA20" s="648"/>
      <c r="AB20" s="648"/>
      <c r="AC20" s="648"/>
      <c r="AD20" s="649">
        <v>854</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t="s">
        <v>138</v>
      </c>
      <c r="BH20" s="646"/>
      <c r="BI20" s="646"/>
      <c r="BJ20" s="646"/>
      <c r="BK20" s="646"/>
      <c r="BL20" s="646"/>
      <c r="BM20" s="646"/>
      <c r="BN20" s="647"/>
      <c r="BO20" s="648" t="s">
        <v>137</v>
      </c>
      <c r="BP20" s="648"/>
      <c r="BQ20" s="648"/>
      <c r="BR20" s="648"/>
      <c r="BS20" s="654" t="s">
        <v>137</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12972728</v>
      </c>
      <c r="CS20" s="646"/>
      <c r="CT20" s="646"/>
      <c r="CU20" s="646"/>
      <c r="CV20" s="646"/>
      <c r="CW20" s="646"/>
      <c r="CX20" s="646"/>
      <c r="CY20" s="647"/>
      <c r="CZ20" s="648">
        <v>100</v>
      </c>
      <c r="DA20" s="648"/>
      <c r="DB20" s="648"/>
      <c r="DC20" s="648"/>
      <c r="DD20" s="654">
        <v>1352874</v>
      </c>
      <c r="DE20" s="646"/>
      <c r="DF20" s="646"/>
      <c r="DG20" s="646"/>
      <c r="DH20" s="646"/>
      <c r="DI20" s="646"/>
      <c r="DJ20" s="646"/>
      <c r="DK20" s="646"/>
      <c r="DL20" s="646"/>
      <c r="DM20" s="646"/>
      <c r="DN20" s="646"/>
      <c r="DO20" s="646"/>
      <c r="DP20" s="647"/>
      <c r="DQ20" s="654">
        <v>9521876</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63111</v>
      </c>
      <c r="S21" s="646"/>
      <c r="T21" s="646"/>
      <c r="U21" s="646"/>
      <c r="V21" s="646"/>
      <c r="W21" s="646"/>
      <c r="X21" s="646"/>
      <c r="Y21" s="647"/>
      <c r="Z21" s="648">
        <v>0.5</v>
      </c>
      <c r="AA21" s="648"/>
      <c r="AB21" s="648"/>
      <c r="AC21" s="648"/>
      <c r="AD21" s="649">
        <v>63111</v>
      </c>
      <c r="AE21" s="649"/>
      <c r="AF21" s="649"/>
      <c r="AG21" s="649"/>
      <c r="AH21" s="649"/>
      <c r="AI21" s="649"/>
      <c r="AJ21" s="649"/>
      <c r="AK21" s="649"/>
      <c r="AL21" s="650">
        <v>0.8</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137</v>
      </c>
      <c r="BH21" s="646"/>
      <c r="BI21" s="646"/>
      <c r="BJ21" s="646"/>
      <c r="BK21" s="646"/>
      <c r="BL21" s="646"/>
      <c r="BM21" s="646"/>
      <c r="BN21" s="647"/>
      <c r="BO21" s="648" t="s">
        <v>231</v>
      </c>
      <c r="BP21" s="648"/>
      <c r="BQ21" s="648"/>
      <c r="BR21" s="648"/>
      <c r="BS21" s="654" t="s">
        <v>231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4973158</v>
      </c>
      <c r="S22" s="646"/>
      <c r="T22" s="646"/>
      <c r="U22" s="646"/>
      <c r="V22" s="646"/>
      <c r="W22" s="646"/>
      <c r="X22" s="646"/>
      <c r="Y22" s="647"/>
      <c r="Z22" s="648">
        <v>37.6</v>
      </c>
      <c r="AA22" s="648"/>
      <c r="AB22" s="648"/>
      <c r="AC22" s="648"/>
      <c r="AD22" s="649">
        <v>4445927</v>
      </c>
      <c r="AE22" s="649"/>
      <c r="AF22" s="649"/>
      <c r="AG22" s="649"/>
      <c r="AH22" s="649"/>
      <c r="AI22" s="649"/>
      <c r="AJ22" s="649"/>
      <c r="AK22" s="649"/>
      <c r="AL22" s="650">
        <v>53.7</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137</v>
      </c>
      <c r="BH22" s="646"/>
      <c r="BI22" s="646"/>
      <c r="BJ22" s="646"/>
      <c r="BK22" s="646"/>
      <c r="BL22" s="646"/>
      <c r="BM22" s="646"/>
      <c r="BN22" s="647"/>
      <c r="BO22" s="648" t="s">
        <v>138</v>
      </c>
      <c r="BP22" s="648"/>
      <c r="BQ22" s="648"/>
      <c r="BR22" s="648"/>
      <c r="BS22" s="654" t="s">
        <v>138</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4445927</v>
      </c>
      <c r="S23" s="646"/>
      <c r="T23" s="646"/>
      <c r="U23" s="646"/>
      <c r="V23" s="646"/>
      <c r="W23" s="646"/>
      <c r="X23" s="646"/>
      <c r="Y23" s="647"/>
      <c r="Z23" s="648">
        <v>33.6</v>
      </c>
      <c r="AA23" s="648"/>
      <c r="AB23" s="648"/>
      <c r="AC23" s="648"/>
      <c r="AD23" s="649">
        <v>4445927</v>
      </c>
      <c r="AE23" s="649"/>
      <c r="AF23" s="649"/>
      <c r="AG23" s="649"/>
      <c r="AH23" s="649"/>
      <c r="AI23" s="649"/>
      <c r="AJ23" s="649"/>
      <c r="AK23" s="649"/>
      <c r="AL23" s="650">
        <v>53.7</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137</v>
      </c>
      <c r="BH23" s="646"/>
      <c r="BI23" s="646"/>
      <c r="BJ23" s="646"/>
      <c r="BK23" s="646"/>
      <c r="BL23" s="646"/>
      <c r="BM23" s="646"/>
      <c r="BN23" s="647"/>
      <c r="BO23" s="648" t="s">
        <v>138</v>
      </c>
      <c r="BP23" s="648"/>
      <c r="BQ23" s="648"/>
      <c r="BR23" s="648"/>
      <c r="BS23" s="654" t="s">
        <v>138</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527231</v>
      </c>
      <c r="S24" s="646"/>
      <c r="T24" s="646"/>
      <c r="U24" s="646"/>
      <c r="V24" s="646"/>
      <c r="W24" s="646"/>
      <c r="X24" s="646"/>
      <c r="Y24" s="647"/>
      <c r="Z24" s="648">
        <v>4</v>
      </c>
      <c r="AA24" s="648"/>
      <c r="AB24" s="648"/>
      <c r="AC24" s="648"/>
      <c r="AD24" s="649" t="s">
        <v>137</v>
      </c>
      <c r="AE24" s="649"/>
      <c r="AF24" s="649"/>
      <c r="AG24" s="649"/>
      <c r="AH24" s="649"/>
      <c r="AI24" s="649"/>
      <c r="AJ24" s="649"/>
      <c r="AK24" s="649"/>
      <c r="AL24" s="650" t="s">
        <v>137</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137</v>
      </c>
      <c r="BH24" s="646"/>
      <c r="BI24" s="646"/>
      <c r="BJ24" s="646"/>
      <c r="BK24" s="646"/>
      <c r="BL24" s="646"/>
      <c r="BM24" s="646"/>
      <c r="BN24" s="647"/>
      <c r="BO24" s="648" t="s">
        <v>137</v>
      </c>
      <c r="BP24" s="648"/>
      <c r="BQ24" s="648"/>
      <c r="BR24" s="648"/>
      <c r="BS24" s="654" t="s">
        <v>137</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5699219</v>
      </c>
      <c r="CS24" s="635"/>
      <c r="CT24" s="635"/>
      <c r="CU24" s="635"/>
      <c r="CV24" s="635"/>
      <c r="CW24" s="635"/>
      <c r="CX24" s="635"/>
      <c r="CY24" s="636"/>
      <c r="CZ24" s="639">
        <v>43.9</v>
      </c>
      <c r="DA24" s="640"/>
      <c r="DB24" s="640"/>
      <c r="DC24" s="659"/>
      <c r="DD24" s="684">
        <v>4493268</v>
      </c>
      <c r="DE24" s="635"/>
      <c r="DF24" s="635"/>
      <c r="DG24" s="635"/>
      <c r="DH24" s="635"/>
      <c r="DI24" s="635"/>
      <c r="DJ24" s="635"/>
      <c r="DK24" s="636"/>
      <c r="DL24" s="684">
        <v>4470154</v>
      </c>
      <c r="DM24" s="635"/>
      <c r="DN24" s="635"/>
      <c r="DO24" s="635"/>
      <c r="DP24" s="635"/>
      <c r="DQ24" s="635"/>
      <c r="DR24" s="635"/>
      <c r="DS24" s="635"/>
      <c r="DT24" s="635"/>
      <c r="DU24" s="635"/>
      <c r="DV24" s="636"/>
      <c r="DW24" s="639">
        <v>51.9</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138</v>
      </c>
      <c r="S25" s="646"/>
      <c r="T25" s="646"/>
      <c r="U25" s="646"/>
      <c r="V25" s="646"/>
      <c r="W25" s="646"/>
      <c r="X25" s="646"/>
      <c r="Y25" s="647"/>
      <c r="Z25" s="648" t="s">
        <v>138</v>
      </c>
      <c r="AA25" s="648"/>
      <c r="AB25" s="648"/>
      <c r="AC25" s="648"/>
      <c r="AD25" s="649" t="s">
        <v>137</v>
      </c>
      <c r="AE25" s="649"/>
      <c r="AF25" s="649"/>
      <c r="AG25" s="649"/>
      <c r="AH25" s="649"/>
      <c r="AI25" s="649"/>
      <c r="AJ25" s="649"/>
      <c r="AK25" s="649"/>
      <c r="AL25" s="650" t="s">
        <v>137</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231</v>
      </c>
      <c r="BH25" s="646"/>
      <c r="BI25" s="646"/>
      <c r="BJ25" s="646"/>
      <c r="BK25" s="646"/>
      <c r="BL25" s="646"/>
      <c r="BM25" s="646"/>
      <c r="BN25" s="647"/>
      <c r="BO25" s="648" t="s">
        <v>137</v>
      </c>
      <c r="BP25" s="648"/>
      <c r="BQ25" s="648"/>
      <c r="BR25" s="648"/>
      <c r="BS25" s="654" t="s">
        <v>137</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1964859</v>
      </c>
      <c r="CS25" s="681"/>
      <c r="CT25" s="681"/>
      <c r="CU25" s="681"/>
      <c r="CV25" s="681"/>
      <c r="CW25" s="681"/>
      <c r="CX25" s="681"/>
      <c r="CY25" s="682"/>
      <c r="CZ25" s="650">
        <v>15.1</v>
      </c>
      <c r="DA25" s="679"/>
      <c r="DB25" s="679"/>
      <c r="DC25" s="683"/>
      <c r="DD25" s="654">
        <v>1896324</v>
      </c>
      <c r="DE25" s="681"/>
      <c r="DF25" s="681"/>
      <c r="DG25" s="681"/>
      <c r="DH25" s="681"/>
      <c r="DI25" s="681"/>
      <c r="DJ25" s="681"/>
      <c r="DK25" s="682"/>
      <c r="DL25" s="654">
        <v>1880950</v>
      </c>
      <c r="DM25" s="681"/>
      <c r="DN25" s="681"/>
      <c r="DO25" s="681"/>
      <c r="DP25" s="681"/>
      <c r="DQ25" s="681"/>
      <c r="DR25" s="681"/>
      <c r="DS25" s="681"/>
      <c r="DT25" s="681"/>
      <c r="DU25" s="681"/>
      <c r="DV25" s="682"/>
      <c r="DW25" s="650">
        <v>21.8</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8782001</v>
      </c>
      <c r="S26" s="646"/>
      <c r="T26" s="646"/>
      <c r="U26" s="646"/>
      <c r="V26" s="646"/>
      <c r="W26" s="646"/>
      <c r="X26" s="646"/>
      <c r="Y26" s="647"/>
      <c r="Z26" s="648">
        <v>66.400000000000006</v>
      </c>
      <c r="AA26" s="648"/>
      <c r="AB26" s="648"/>
      <c r="AC26" s="648"/>
      <c r="AD26" s="649">
        <v>8254770</v>
      </c>
      <c r="AE26" s="649"/>
      <c r="AF26" s="649"/>
      <c r="AG26" s="649"/>
      <c r="AH26" s="649"/>
      <c r="AI26" s="649"/>
      <c r="AJ26" s="649"/>
      <c r="AK26" s="649"/>
      <c r="AL26" s="650">
        <v>99.7</v>
      </c>
      <c r="AM26" s="651"/>
      <c r="AN26" s="651"/>
      <c r="AO26" s="652"/>
      <c r="AP26" s="664" t="s">
        <v>293</v>
      </c>
      <c r="AQ26" s="685"/>
      <c r="AR26" s="685"/>
      <c r="AS26" s="685"/>
      <c r="AT26" s="685"/>
      <c r="AU26" s="685"/>
      <c r="AV26" s="685"/>
      <c r="AW26" s="685"/>
      <c r="AX26" s="685"/>
      <c r="AY26" s="685"/>
      <c r="AZ26" s="685"/>
      <c r="BA26" s="685"/>
      <c r="BB26" s="685"/>
      <c r="BC26" s="685"/>
      <c r="BD26" s="685"/>
      <c r="BE26" s="685"/>
      <c r="BF26" s="666"/>
      <c r="BG26" s="645" t="s">
        <v>137</v>
      </c>
      <c r="BH26" s="646"/>
      <c r="BI26" s="646"/>
      <c r="BJ26" s="646"/>
      <c r="BK26" s="646"/>
      <c r="BL26" s="646"/>
      <c r="BM26" s="646"/>
      <c r="BN26" s="647"/>
      <c r="BO26" s="648" t="s">
        <v>137</v>
      </c>
      <c r="BP26" s="648"/>
      <c r="BQ26" s="648"/>
      <c r="BR26" s="648"/>
      <c r="BS26" s="654" t="s">
        <v>137</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1281238</v>
      </c>
      <c r="CS26" s="646"/>
      <c r="CT26" s="646"/>
      <c r="CU26" s="646"/>
      <c r="CV26" s="646"/>
      <c r="CW26" s="646"/>
      <c r="CX26" s="646"/>
      <c r="CY26" s="647"/>
      <c r="CZ26" s="650">
        <v>9.9</v>
      </c>
      <c r="DA26" s="679"/>
      <c r="DB26" s="679"/>
      <c r="DC26" s="683"/>
      <c r="DD26" s="654">
        <v>1243377</v>
      </c>
      <c r="DE26" s="646"/>
      <c r="DF26" s="646"/>
      <c r="DG26" s="646"/>
      <c r="DH26" s="646"/>
      <c r="DI26" s="646"/>
      <c r="DJ26" s="646"/>
      <c r="DK26" s="647"/>
      <c r="DL26" s="654" t="s">
        <v>137</v>
      </c>
      <c r="DM26" s="646"/>
      <c r="DN26" s="646"/>
      <c r="DO26" s="646"/>
      <c r="DP26" s="646"/>
      <c r="DQ26" s="646"/>
      <c r="DR26" s="646"/>
      <c r="DS26" s="646"/>
      <c r="DT26" s="646"/>
      <c r="DU26" s="646"/>
      <c r="DV26" s="647"/>
      <c r="DW26" s="650" t="s">
        <v>231</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2046</v>
      </c>
      <c r="S27" s="646"/>
      <c r="T27" s="646"/>
      <c r="U27" s="646"/>
      <c r="V27" s="646"/>
      <c r="W27" s="646"/>
      <c r="X27" s="646"/>
      <c r="Y27" s="647"/>
      <c r="Z27" s="648">
        <v>0</v>
      </c>
      <c r="AA27" s="648"/>
      <c r="AB27" s="648"/>
      <c r="AC27" s="648"/>
      <c r="AD27" s="649">
        <v>2046</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2983460</v>
      </c>
      <c r="BH27" s="646"/>
      <c r="BI27" s="646"/>
      <c r="BJ27" s="646"/>
      <c r="BK27" s="646"/>
      <c r="BL27" s="646"/>
      <c r="BM27" s="646"/>
      <c r="BN27" s="647"/>
      <c r="BO27" s="648">
        <v>100</v>
      </c>
      <c r="BP27" s="648"/>
      <c r="BQ27" s="648"/>
      <c r="BR27" s="648"/>
      <c r="BS27" s="654" t="s">
        <v>231</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1765903</v>
      </c>
      <c r="CS27" s="681"/>
      <c r="CT27" s="681"/>
      <c r="CU27" s="681"/>
      <c r="CV27" s="681"/>
      <c r="CW27" s="681"/>
      <c r="CX27" s="681"/>
      <c r="CY27" s="682"/>
      <c r="CZ27" s="650">
        <v>13.6</v>
      </c>
      <c r="DA27" s="679"/>
      <c r="DB27" s="679"/>
      <c r="DC27" s="683"/>
      <c r="DD27" s="654">
        <v>628487</v>
      </c>
      <c r="DE27" s="681"/>
      <c r="DF27" s="681"/>
      <c r="DG27" s="681"/>
      <c r="DH27" s="681"/>
      <c r="DI27" s="681"/>
      <c r="DJ27" s="681"/>
      <c r="DK27" s="682"/>
      <c r="DL27" s="654">
        <v>620747</v>
      </c>
      <c r="DM27" s="681"/>
      <c r="DN27" s="681"/>
      <c r="DO27" s="681"/>
      <c r="DP27" s="681"/>
      <c r="DQ27" s="681"/>
      <c r="DR27" s="681"/>
      <c r="DS27" s="681"/>
      <c r="DT27" s="681"/>
      <c r="DU27" s="681"/>
      <c r="DV27" s="682"/>
      <c r="DW27" s="650">
        <v>7.2</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61024</v>
      </c>
      <c r="S28" s="646"/>
      <c r="T28" s="646"/>
      <c r="U28" s="646"/>
      <c r="V28" s="646"/>
      <c r="W28" s="646"/>
      <c r="X28" s="646"/>
      <c r="Y28" s="647"/>
      <c r="Z28" s="648">
        <v>0.5</v>
      </c>
      <c r="AA28" s="648"/>
      <c r="AB28" s="648"/>
      <c r="AC28" s="648"/>
      <c r="AD28" s="649" t="s">
        <v>138</v>
      </c>
      <c r="AE28" s="649"/>
      <c r="AF28" s="649"/>
      <c r="AG28" s="649"/>
      <c r="AH28" s="649"/>
      <c r="AI28" s="649"/>
      <c r="AJ28" s="649"/>
      <c r="AK28" s="649"/>
      <c r="AL28" s="650" t="s">
        <v>231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1968457</v>
      </c>
      <c r="CS28" s="646"/>
      <c r="CT28" s="646"/>
      <c r="CU28" s="646"/>
      <c r="CV28" s="646"/>
      <c r="CW28" s="646"/>
      <c r="CX28" s="646"/>
      <c r="CY28" s="647"/>
      <c r="CZ28" s="650">
        <v>15.2</v>
      </c>
      <c r="DA28" s="679"/>
      <c r="DB28" s="679"/>
      <c r="DC28" s="683"/>
      <c r="DD28" s="654">
        <v>1968457</v>
      </c>
      <c r="DE28" s="646"/>
      <c r="DF28" s="646"/>
      <c r="DG28" s="646"/>
      <c r="DH28" s="646"/>
      <c r="DI28" s="646"/>
      <c r="DJ28" s="646"/>
      <c r="DK28" s="647"/>
      <c r="DL28" s="654">
        <v>1968457</v>
      </c>
      <c r="DM28" s="646"/>
      <c r="DN28" s="646"/>
      <c r="DO28" s="646"/>
      <c r="DP28" s="646"/>
      <c r="DQ28" s="646"/>
      <c r="DR28" s="646"/>
      <c r="DS28" s="646"/>
      <c r="DT28" s="646"/>
      <c r="DU28" s="646"/>
      <c r="DV28" s="647"/>
      <c r="DW28" s="650">
        <v>22.8</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57685</v>
      </c>
      <c r="S29" s="646"/>
      <c r="T29" s="646"/>
      <c r="U29" s="646"/>
      <c r="V29" s="646"/>
      <c r="W29" s="646"/>
      <c r="X29" s="646"/>
      <c r="Y29" s="647"/>
      <c r="Z29" s="648">
        <v>0.4</v>
      </c>
      <c r="AA29" s="648"/>
      <c r="AB29" s="648"/>
      <c r="AC29" s="648"/>
      <c r="AD29" s="649">
        <v>19161</v>
      </c>
      <c r="AE29" s="649"/>
      <c r="AF29" s="649"/>
      <c r="AG29" s="649"/>
      <c r="AH29" s="649"/>
      <c r="AI29" s="649"/>
      <c r="AJ29" s="649"/>
      <c r="AK29" s="649"/>
      <c r="AL29" s="650">
        <v>0.2</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301</v>
      </c>
      <c r="CE29" s="690"/>
      <c r="CF29" s="660" t="s">
        <v>70</v>
      </c>
      <c r="CG29" s="661"/>
      <c r="CH29" s="661"/>
      <c r="CI29" s="661"/>
      <c r="CJ29" s="661"/>
      <c r="CK29" s="661"/>
      <c r="CL29" s="661"/>
      <c r="CM29" s="661"/>
      <c r="CN29" s="661"/>
      <c r="CO29" s="661"/>
      <c r="CP29" s="661"/>
      <c r="CQ29" s="662"/>
      <c r="CR29" s="645">
        <v>1968457</v>
      </c>
      <c r="CS29" s="681"/>
      <c r="CT29" s="681"/>
      <c r="CU29" s="681"/>
      <c r="CV29" s="681"/>
      <c r="CW29" s="681"/>
      <c r="CX29" s="681"/>
      <c r="CY29" s="682"/>
      <c r="CZ29" s="650">
        <v>15.2</v>
      </c>
      <c r="DA29" s="679"/>
      <c r="DB29" s="679"/>
      <c r="DC29" s="683"/>
      <c r="DD29" s="654">
        <v>1968457</v>
      </c>
      <c r="DE29" s="681"/>
      <c r="DF29" s="681"/>
      <c r="DG29" s="681"/>
      <c r="DH29" s="681"/>
      <c r="DI29" s="681"/>
      <c r="DJ29" s="681"/>
      <c r="DK29" s="682"/>
      <c r="DL29" s="654">
        <v>1968457</v>
      </c>
      <c r="DM29" s="681"/>
      <c r="DN29" s="681"/>
      <c r="DO29" s="681"/>
      <c r="DP29" s="681"/>
      <c r="DQ29" s="681"/>
      <c r="DR29" s="681"/>
      <c r="DS29" s="681"/>
      <c r="DT29" s="681"/>
      <c r="DU29" s="681"/>
      <c r="DV29" s="682"/>
      <c r="DW29" s="650">
        <v>22.8</v>
      </c>
      <c r="DX29" s="679"/>
      <c r="DY29" s="679"/>
      <c r="DZ29" s="679"/>
      <c r="EA29" s="679"/>
      <c r="EB29" s="679"/>
      <c r="EC29" s="680"/>
    </row>
    <row r="30" spans="2:133" ht="11.25" customHeight="1" x14ac:dyDescent="0.15">
      <c r="B30" s="642" t="s">
        <v>302</v>
      </c>
      <c r="C30" s="643"/>
      <c r="D30" s="643"/>
      <c r="E30" s="643"/>
      <c r="F30" s="643"/>
      <c r="G30" s="643"/>
      <c r="H30" s="643"/>
      <c r="I30" s="643"/>
      <c r="J30" s="643"/>
      <c r="K30" s="643"/>
      <c r="L30" s="643"/>
      <c r="M30" s="643"/>
      <c r="N30" s="643"/>
      <c r="O30" s="643"/>
      <c r="P30" s="643"/>
      <c r="Q30" s="644"/>
      <c r="R30" s="645">
        <v>91405</v>
      </c>
      <c r="S30" s="646"/>
      <c r="T30" s="646"/>
      <c r="U30" s="646"/>
      <c r="V30" s="646"/>
      <c r="W30" s="646"/>
      <c r="X30" s="646"/>
      <c r="Y30" s="647"/>
      <c r="Z30" s="648">
        <v>0.7</v>
      </c>
      <c r="AA30" s="648"/>
      <c r="AB30" s="648"/>
      <c r="AC30" s="648"/>
      <c r="AD30" s="649" t="s">
        <v>137</v>
      </c>
      <c r="AE30" s="649"/>
      <c r="AF30" s="649"/>
      <c r="AG30" s="649"/>
      <c r="AH30" s="649"/>
      <c r="AI30" s="649"/>
      <c r="AJ30" s="649"/>
      <c r="AK30" s="649"/>
      <c r="AL30" s="650" t="s">
        <v>137</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303</v>
      </c>
      <c r="BH30" s="698"/>
      <c r="BI30" s="698"/>
      <c r="BJ30" s="698"/>
      <c r="BK30" s="698"/>
      <c r="BL30" s="698"/>
      <c r="BM30" s="698"/>
      <c r="BN30" s="698"/>
      <c r="BO30" s="698"/>
      <c r="BP30" s="698"/>
      <c r="BQ30" s="699"/>
      <c r="BR30" s="624" t="s">
        <v>304</v>
      </c>
      <c r="BS30" s="698"/>
      <c r="BT30" s="698"/>
      <c r="BU30" s="698"/>
      <c r="BV30" s="698"/>
      <c r="BW30" s="698"/>
      <c r="BX30" s="698"/>
      <c r="BY30" s="698"/>
      <c r="BZ30" s="698"/>
      <c r="CA30" s="698"/>
      <c r="CB30" s="699"/>
      <c r="CD30" s="691"/>
      <c r="CE30" s="692"/>
      <c r="CF30" s="660" t="s">
        <v>305</v>
      </c>
      <c r="CG30" s="661"/>
      <c r="CH30" s="661"/>
      <c r="CI30" s="661"/>
      <c r="CJ30" s="661"/>
      <c r="CK30" s="661"/>
      <c r="CL30" s="661"/>
      <c r="CM30" s="661"/>
      <c r="CN30" s="661"/>
      <c r="CO30" s="661"/>
      <c r="CP30" s="661"/>
      <c r="CQ30" s="662"/>
      <c r="CR30" s="645">
        <v>1869601</v>
      </c>
      <c r="CS30" s="646"/>
      <c r="CT30" s="646"/>
      <c r="CU30" s="646"/>
      <c r="CV30" s="646"/>
      <c r="CW30" s="646"/>
      <c r="CX30" s="646"/>
      <c r="CY30" s="647"/>
      <c r="CZ30" s="650">
        <v>14.4</v>
      </c>
      <c r="DA30" s="679"/>
      <c r="DB30" s="679"/>
      <c r="DC30" s="683"/>
      <c r="DD30" s="654">
        <v>1869601</v>
      </c>
      <c r="DE30" s="646"/>
      <c r="DF30" s="646"/>
      <c r="DG30" s="646"/>
      <c r="DH30" s="646"/>
      <c r="DI30" s="646"/>
      <c r="DJ30" s="646"/>
      <c r="DK30" s="647"/>
      <c r="DL30" s="654">
        <v>1869601</v>
      </c>
      <c r="DM30" s="646"/>
      <c r="DN30" s="646"/>
      <c r="DO30" s="646"/>
      <c r="DP30" s="646"/>
      <c r="DQ30" s="646"/>
      <c r="DR30" s="646"/>
      <c r="DS30" s="646"/>
      <c r="DT30" s="646"/>
      <c r="DU30" s="646"/>
      <c r="DV30" s="647"/>
      <c r="DW30" s="650">
        <v>21.7</v>
      </c>
      <c r="DX30" s="679"/>
      <c r="DY30" s="679"/>
      <c r="DZ30" s="679"/>
      <c r="EA30" s="679"/>
      <c r="EB30" s="679"/>
      <c r="EC30" s="680"/>
    </row>
    <row r="31" spans="2:133" ht="11.25" customHeight="1" x14ac:dyDescent="0.15">
      <c r="B31" s="642" t="s">
        <v>306</v>
      </c>
      <c r="C31" s="643"/>
      <c r="D31" s="643"/>
      <c r="E31" s="643"/>
      <c r="F31" s="643"/>
      <c r="G31" s="643"/>
      <c r="H31" s="643"/>
      <c r="I31" s="643"/>
      <c r="J31" s="643"/>
      <c r="K31" s="643"/>
      <c r="L31" s="643"/>
      <c r="M31" s="643"/>
      <c r="N31" s="643"/>
      <c r="O31" s="643"/>
      <c r="P31" s="643"/>
      <c r="Q31" s="644"/>
      <c r="R31" s="645">
        <v>1103179</v>
      </c>
      <c r="S31" s="646"/>
      <c r="T31" s="646"/>
      <c r="U31" s="646"/>
      <c r="V31" s="646"/>
      <c r="W31" s="646"/>
      <c r="X31" s="646"/>
      <c r="Y31" s="647"/>
      <c r="Z31" s="648">
        <v>8.3000000000000007</v>
      </c>
      <c r="AA31" s="648"/>
      <c r="AB31" s="648"/>
      <c r="AC31" s="648"/>
      <c r="AD31" s="649" t="s">
        <v>137</v>
      </c>
      <c r="AE31" s="649"/>
      <c r="AF31" s="649"/>
      <c r="AG31" s="649"/>
      <c r="AH31" s="649"/>
      <c r="AI31" s="649"/>
      <c r="AJ31" s="649"/>
      <c r="AK31" s="649"/>
      <c r="AL31" s="650" t="s">
        <v>137</v>
      </c>
      <c r="AM31" s="651"/>
      <c r="AN31" s="651"/>
      <c r="AO31" s="652"/>
      <c r="AP31" s="702" t="s">
        <v>307</v>
      </c>
      <c r="AQ31" s="703"/>
      <c r="AR31" s="703"/>
      <c r="AS31" s="703"/>
      <c r="AT31" s="708" t="s">
        <v>308</v>
      </c>
      <c r="AU31" s="231"/>
      <c r="AV31" s="231"/>
      <c r="AW31" s="231"/>
      <c r="AX31" s="631" t="s">
        <v>185</v>
      </c>
      <c r="AY31" s="632"/>
      <c r="AZ31" s="632"/>
      <c r="BA31" s="632"/>
      <c r="BB31" s="632"/>
      <c r="BC31" s="632"/>
      <c r="BD31" s="632"/>
      <c r="BE31" s="632"/>
      <c r="BF31" s="633"/>
      <c r="BG31" s="713">
        <v>99</v>
      </c>
      <c r="BH31" s="700"/>
      <c r="BI31" s="700"/>
      <c r="BJ31" s="700"/>
      <c r="BK31" s="700"/>
      <c r="BL31" s="700"/>
      <c r="BM31" s="640">
        <v>96.4</v>
      </c>
      <c r="BN31" s="700"/>
      <c r="BO31" s="700"/>
      <c r="BP31" s="700"/>
      <c r="BQ31" s="701"/>
      <c r="BR31" s="713">
        <v>99</v>
      </c>
      <c r="BS31" s="700"/>
      <c r="BT31" s="700"/>
      <c r="BU31" s="700"/>
      <c r="BV31" s="700"/>
      <c r="BW31" s="700"/>
      <c r="BX31" s="640">
        <v>95.8</v>
      </c>
      <c r="BY31" s="700"/>
      <c r="BZ31" s="700"/>
      <c r="CA31" s="700"/>
      <c r="CB31" s="701"/>
      <c r="CD31" s="691"/>
      <c r="CE31" s="692"/>
      <c r="CF31" s="660" t="s">
        <v>309</v>
      </c>
      <c r="CG31" s="661"/>
      <c r="CH31" s="661"/>
      <c r="CI31" s="661"/>
      <c r="CJ31" s="661"/>
      <c r="CK31" s="661"/>
      <c r="CL31" s="661"/>
      <c r="CM31" s="661"/>
      <c r="CN31" s="661"/>
      <c r="CO31" s="661"/>
      <c r="CP31" s="661"/>
      <c r="CQ31" s="662"/>
      <c r="CR31" s="645">
        <v>98856</v>
      </c>
      <c r="CS31" s="681"/>
      <c r="CT31" s="681"/>
      <c r="CU31" s="681"/>
      <c r="CV31" s="681"/>
      <c r="CW31" s="681"/>
      <c r="CX31" s="681"/>
      <c r="CY31" s="682"/>
      <c r="CZ31" s="650">
        <v>0.8</v>
      </c>
      <c r="DA31" s="679"/>
      <c r="DB31" s="679"/>
      <c r="DC31" s="683"/>
      <c r="DD31" s="654">
        <v>98856</v>
      </c>
      <c r="DE31" s="681"/>
      <c r="DF31" s="681"/>
      <c r="DG31" s="681"/>
      <c r="DH31" s="681"/>
      <c r="DI31" s="681"/>
      <c r="DJ31" s="681"/>
      <c r="DK31" s="682"/>
      <c r="DL31" s="654">
        <v>98856</v>
      </c>
      <c r="DM31" s="681"/>
      <c r="DN31" s="681"/>
      <c r="DO31" s="681"/>
      <c r="DP31" s="681"/>
      <c r="DQ31" s="681"/>
      <c r="DR31" s="681"/>
      <c r="DS31" s="681"/>
      <c r="DT31" s="681"/>
      <c r="DU31" s="681"/>
      <c r="DV31" s="682"/>
      <c r="DW31" s="650">
        <v>1.1000000000000001</v>
      </c>
      <c r="DX31" s="679"/>
      <c r="DY31" s="679"/>
      <c r="DZ31" s="679"/>
      <c r="EA31" s="679"/>
      <c r="EB31" s="679"/>
      <c r="EC31" s="680"/>
    </row>
    <row r="32" spans="2:133" ht="11.25" customHeight="1" x14ac:dyDescent="0.15">
      <c r="B32" s="695" t="s">
        <v>310</v>
      </c>
      <c r="C32" s="696"/>
      <c r="D32" s="696"/>
      <c r="E32" s="696"/>
      <c r="F32" s="696"/>
      <c r="G32" s="696"/>
      <c r="H32" s="696"/>
      <c r="I32" s="696"/>
      <c r="J32" s="696"/>
      <c r="K32" s="696"/>
      <c r="L32" s="696"/>
      <c r="M32" s="696"/>
      <c r="N32" s="696"/>
      <c r="O32" s="696"/>
      <c r="P32" s="696"/>
      <c r="Q32" s="697"/>
      <c r="R32" s="645" t="s">
        <v>137</v>
      </c>
      <c r="S32" s="646"/>
      <c r="T32" s="646"/>
      <c r="U32" s="646"/>
      <c r="V32" s="646"/>
      <c r="W32" s="646"/>
      <c r="X32" s="646"/>
      <c r="Y32" s="647"/>
      <c r="Z32" s="648" t="s">
        <v>137</v>
      </c>
      <c r="AA32" s="648"/>
      <c r="AB32" s="648"/>
      <c r="AC32" s="648"/>
      <c r="AD32" s="649" t="s">
        <v>137</v>
      </c>
      <c r="AE32" s="649"/>
      <c r="AF32" s="649"/>
      <c r="AG32" s="649"/>
      <c r="AH32" s="649"/>
      <c r="AI32" s="649"/>
      <c r="AJ32" s="649"/>
      <c r="AK32" s="649"/>
      <c r="AL32" s="650" t="s">
        <v>137</v>
      </c>
      <c r="AM32" s="651"/>
      <c r="AN32" s="651"/>
      <c r="AO32" s="652"/>
      <c r="AP32" s="704"/>
      <c r="AQ32" s="705"/>
      <c r="AR32" s="705"/>
      <c r="AS32" s="705"/>
      <c r="AT32" s="709"/>
      <c r="AU32" s="230" t="s">
        <v>311</v>
      </c>
      <c r="AV32" s="230"/>
      <c r="AW32" s="230"/>
      <c r="AX32" s="642" t="s">
        <v>312</v>
      </c>
      <c r="AY32" s="643"/>
      <c r="AZ32" s="643"/>
      <c r="BA32" s="643"/>
      <c r="BB32" s="643"/>
      <c r="BC32" s="643"/>
      <c r="BD32" s="643"/>
      <c r="BE32" s="643"/>
      <c r="BF32" s="644"/>
      <c r="BG32" s="714">
        <v>99</v>
      </c>
      <c r="BH32" s="681"/>
      <c r="BI32" s="681"/>
      <c r="BJ32" s="681"/>
      <c r="BK32" s="681"/>
      <c r="BL32" s="681"/>
      <c r="BM32" s="651">
        <v>97.4</v>
      </c>
      <c r="BN32" s="711"/>
      <c r="BO32" s="711"/>
      <c r="BP32" s="711"/>
      <c r="BQ32" s="712"/>
      <c r="BR32" s="714">
        <v>99.1</v>
      </c>
      <c r="BS32" s="681"/>
      <c r="BT32" s="681"/>
      <c r="BU32" s="681"/>
      <c r="BV32" s="681"/>
      <c r="BW32" s="681"/>
      <c r="BX32" s="651">
        <v>97.4</v>
      </c>
      <c r="BY32" s="711"/>
      <c r="BZ32" s="711"/>
      <c r="CA32" s="711"/>
      <c r="CB32" s="712"/>
      <c r="CD32" s="693"/>
      <c r="CE32" s="694"/>
      <c r="CF32" s="660" t="s">
        <v>313</v>
      </c>
      <c r="CG32" s="661"/>
      <c r="CH32" s="661"/>
      <c r="CI32" s="661"/>
      <c r="CJ32" s="661"/>
      <c r="CK32" s="661"/>
      <c r="CL32" s="661"/>
      <c r="CM32" s="661"/>
      <c r="CN32" s="661"/>
      <c r="CO32" s="661"/>
      <c r="CP32" s="661"/>
      <c r="CQ32" s="662"/>
      <c r="CR32" s="645" t="s">
        <v>137</v>
      </c>
      <c r="CS32" s="646"/>
      <c r="CT32" s="646"/>
      <c r="CU32" s="646"/>
      <c r="CV32" s="646"/>
      <c r="CW32" s="646"/>
      <c r="CX32" s="646"/>
      <c r="CY32" s="647"/>
      <c r="CZ32" s="650" t="s">
        <v>137</v>
      </c>
      <c r="DA32" s="679"/>
      <c r="DB32" s="679"/>
      <c r="DC32" s="683"/>
      <c r="DD32" s="654" t="s">
        <v>231</v>
      </c>
      <c r="DE32" s="646"/>
      <c r="DF32" s="646"/>
      <c r="DG32" s="646"/>
      <c r="DH32" s="646"/>
      <c r="DI32" s="646"/>
      <c r="DJ32" s="646"/>
      <c r="DK32" s="647"/>
      <c r="DL32" s="654" t="s">
        <v>137</v>
      </c>
      <c r="DM32" s="646"/>
      <c r="DN32" s="646"/>
      <c r="DO32" s="646"/>
      <c r="DP32" s="646"/>
      <c r="DQ32" s="646"/>
      <c r="DR32" s="646"/>
      <c r="DS32" s="646"/>
      <c r="DT32" s="646"/>
      <c r="DU32" s="646"/>
      <c r="DV32" s="647"/>
      <c r="DW32" s="650" t="s">
        <v>138</v>
      </c>
      <c r="DX32" s="679"/>
      <c r="DY32" s="679"/>
      <c r="DZ32" s="679"/>
      <c r="EA32" s="679"/>
      <c r="EB32" s="679"/>
      <c r="EC32" s="680"/>
    </row>
    <row r="33" spans="2:133" ht="11.25" customHeight="1" x14ac:dyDescent="0.15">
      <c r="B33" s="642" t="s">
        <v>314</v>
      </c>
      <c r="C33" s="643"/>
      <c r="D33" s="643"/>
      <c r="E33" s="643"/>
      <c r="F33" s="643"/>
      <c r="G33" s="643"/>
      <c r="H33" s="643"/>
      <c r="I33" s="643"/>
      <c r="J33" s="643"/>
      <c r="K33" s="643"/>
      <c r="L33" s="643"/>
      <c r="M33" s="643"/>
      <c r="N33" s="643"/>
      <c r="O33" s="643"/>
      <c r="P33" s="643"/>
      <c r="Q33" s="644"/>
      <c r="R33" s="645">
        <v>752733</v>
      </c>
      <c r="S33" s="646"/>
      <c r="T33" s="646"/>
      <c r="U33" s="646"/>
      <c r="V33" s="646"/>
      <c r="W33" s="646"/>
      <c r="X33" s="646"/>
      <c r="Y33" s="647"/>
      <c r="Z33" s="648">
        <v>5.7</v>
      </c>
      <c r="AA33" s="648"/>
      <c r="AB33" s="648"/>
      <c r="AC33" s="648"/>
      <c r="AD33" s="649" t="s">
        <v>137</v>
      </c>
      <c r="AE33" s="649"/>
      <c r="AF33" s="649"/>
      <c r="AG33" s="649"/>
      <c r="AH33" s="649"/>
      <c r="AI33" s="649"/>
      <c r="AJ33" s="649"/>
      <c r="AK33" s="649"/>
      <c r="AL33" s="650" t="s">
        <v>231</v>
      </c>
      <c r="AM33" s="651"/>
      <c r="AN33" s="651"/>
      <c r="AO33" s="652"/>
      <c r="AP33" s="706"/>
      <c r="AQ33" s="707"/>
      <c r="AR33" s="707"/>
      <c r="AS33" s="707"/>
      <c r="AT33" s="710"/>
      <c r="AU33" s="232"/>
      <c r="AV33" s="232"/>
      <c r="AW33" s="232"/>
      <c r="AX33" s="686" t="s">
        <v>315</v>
      </c>
      <c r="AY33" s="687"/>
      <c r="AZ33" s="687"/>
      <c r="BA33" s="687"/>
      <c r="BB33" s="687"/>
      <c r="BC33" s="687"/>
      <c r="BD33" s="687"/>
      <c r="BE33" s="687"/>
      <c r="BF33" s="688"/>
      <c r="BG33" s="715">
        <v>98.8</v>
      </c>
      <c r="BH33" s="716"/>
      <c r="BI33" s="716"/>
      <c r="BJ33" s="716"/>
      <c r="BK33" s="716"/>
      <c r="BL33" s="716"/>
      <c r="BM33" s="717">
        <v>95.2</v>
      </c>
      <c r="BN33" s="716"/>
      <c r="BO33" s="716"/>
      <c r="BP33" s="716"/>
      <c r="BQ33" s="718"/>
      <c r="BR33" s="715">
        <v>98.9</v>
      </c>
      <c r="BS33" s="716"/>
      <c r="BT33" s="716"/>
      <c r="BU33" s="716"/>
      <c r="BV33" s="716"/>
      <c r="BW33" s="716"/>
      <c r="BX33" s="717">
        <v>94</v>
      </c>
      <c r="BY33" s="716"/>
      <c r="BZ33" s="716"/>
      <c r="CA33" s="716"/>
      <c r="CB33" s="718"/>
      <c r="CD33" s="660" t="s">
        <v>316</v>
      </c>
      <c r="CE33" s="661"/>
      <c r="CF33" s="661"/>
      <c r="CG33" s="661"/>
      <c r="CH33" s="661"/>
      <c r="CI33" s="661"/>
      <c r="CJ33" s="661"/>
      <c r="CK33" s="661"/>
      <c r="CL33" s="661"/>
      <c r="CM33" s="661"/>
      <c r="CN33" s="661"/>
      <c r="CO33" s="661"/>
      <c r="CP33" s="661"/>
      <c r="CQ33" s="662"/>
      <c r="CR33" s="645">
        <v>5863329</v>
      </c>
      <c r="CS33" s="681"/>
      <c r="CT33" s="681"/>
      <c r="CU33" s="681"/>
      <c r="CV33" s="681"/>
      <c r="CW33" s="681"/>
      <c r="CX33" s="681"/>
      <c r="CY33" s="682"/>
      <c r="CZ33" s="650">
        <v>45.2</v>
      </c>
      <c r="DA33" s="679"/>
      <c r="DB33" s="679"/>
      <c r="DC33" s="683"/>
      <c r="DD33" s="654">
        <v>4635003</v>
      </c>
      <c r="DE33" s="681"/>
      <c r="DF33" s="681"/>
      <c r="DG33" s="681"/>
      <c r="DH33" s="681"/>
      <c r="DI33" s="681"/>
      <c r="DJ33" s="681"/>
      <c r="DK33" s="682"/>
      <c r="DL33" s="654">
        <v>3554908</v>
      </c>
      <c r="DM33" s="681"/>
      <c r="DN33" s="681"/>
      <c r="DO33" s="681"/>
      <c r="DP33" s="681"/>
      <c r="DQ33" s="681"/>
      <c r="DR33" s="681"/>
      <c r="DS33" s="681"/>
      <c r="DT33" s="681"/>
      <c r="DU33" s="681"/>
      <c r="DV33" s="682"/>
      <c r="DW33" s="650">
        <v>41.2</v>
      </c>
      <c r="DX33" s="679"/>
      <c r="DY33" s="679"/>
      <c r="DZ33" s="679"/>
      <c r="EA33" s="679"/>
      <c r="EB33" s="679"/>
      <c r="EC33" s="680"/>
    </row>
    <row r="34" spans="2:133" ht="11.25" customHeight="1" x14ac:dyDescent="0.15">
      <c r="B34" s="642" t="s">
        <v>317</v>
      </c>
      <c r="C34" s="643"/>
      <c r="D34" s="643"/>
      <c r="E34" s="643"/>
      <c r="F34" s="643"/>
      <c r="G34" s="643"/>
      <c r="H34" s="643"/>
      <c r="I34" s="643"/>
      <c r="J34" s="643"/>
      <c r="K34" s="643"/>
      <c r="L34" s="643"/>
      <c r="M34" s="643"/>
      <c r="N34" s="643"/>
      <c r="O34" s="643"/>
      <c r="P34" s="643"/>
      <c r="Q34" s="644"/>
      <c r="R34" s="645">
        <v>10368</v>
      </c>
      <c r="S34" s="646"/>
      <c r="T34" s="646"/>
      <c r="U34" s="646"/>
      <c r="V34" s="646"/>
      <c r="W34" s="646"/>
      <c r="X34" s="646"/>
      <c r="Y34" s="647"/>
      <c r="Z34" s="648">
        <v>0.1</v>
      </c>
      <c r="AA34" s="648"/>
      <c r="AB34" s="648"/>
      <c r="AC34" s="648"/>
      <c r="AD34" s="649">
        <v>95</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318</v>
      </c>
      <c r="CE34" s="661"/>
      <c r="CF34" s="661"/>
      <c r="CG34" s="661"/>
      <c r="CH34" s="661"/>
      <c r="CI34" s="661"/>
      <c r="CJ34" s="661"/>
      <c r="CK34" s="661"/>
      <c r="CL34" s="661"/>
      <c r="CM34" s="661"/>
      <c r="CN34" s="661"/>
      <c r="CO34" s="661"/>
      <c r="CP34" s="661"/>
      <c r="CQ34" s="662"/>
      <c r="CR34" s="645">
        <v>2306655</v>
      </c>
      <c r="CS34" s="646"/>
      <c r="CT34" s="646"/>
      <c r="CU34" s="646"/>
      <c r="CV34" s="646"/>
      <c r="CW34" s="646"/>
      <c r="CX34" s="646"/>
      <c r="CY34" s="647"/>
      <c r="CZ34" s="650">
        <v>17.8</v>
      </c>
      <c r="DA34" s="679"/>
      <c r="DB34" s="679"/>
      <c r="DC34" s="683"/>
      <c r="DD34" s="654">
        <v>1855332</v>
      </c>
      <c r="DE34" s="646"/>
      <c r="DF34" s="646"/>
      <c r="DG34" s="646"/>
      <c r="DH34" s="646"/>
      <c r="DI34" s="646"/>
      <c r="DJ34" s="646"/>
      <c r="DK34" s="647"/>
      <c r="DL34" s="654">
        <v>1305979</v>
      </c>
      <c r="DM34" s="646"/>
      <c r="DN34" s="646"/>
      <c r="DO34" s="646"/>
      <c r="DP34" s="646"/>
      <c r="DQ34" s="646"/>
      <c r="DR34" s="646"/>
      <c r="DS34" s="646"/>
      <c r="DT34" s="646"/>
      <c r="DU34" s="646"/>
      <c r="DV34" s="647"/>
      <c r="DW34" s="650">
        <v>15.2</v>
      </c>
      <c r="DX34" s="679"/>
      <c r="DY34" s="679"/>
      <c r="DZ34" s="679"/>
      <c r="EA34" s="679"/>
      <c r="EB34" s="679"/>
      <c r="EC34" s="680"/>
    </row>
    <row r="35" spans="2:133" ht="11.25" customHeight="1" x14ac:dyDescent="0.15">
      <c r="B35" s="642" t="s">
        <v>319</v>
      </c>
      <c r="C35" s="643"/>
      <c r="D35" s="643"/>
      <c r="E35" s="643"/>
      <c r="F35" s="643"/>
      <c r="G35" s="643"/>
      <c r="H35" s="643"/>
      <c r="I35" s="643"/>
      <c r="J35" s="643"/>
      <c r="K35" s="643"/>
      <c r="L35" s="643"/>
      <c r="M35" s="643"/>
      <c r="N35" s="643"/>
      <c r="O35" s="643"/>
      <c r="P35" s="643"/>
      <c r="Q35" s="644"/>
      <c r="R35" s="645">
        <v>273915</v>
      </c>
      <c r="S35" s="646"/>
      <c r="T35" s="646"/>
      <c r="U35" s="646"/>
      <c r="V35" s="646"/>
      <c r="W35" s="646"/>
      <c r="X35" s="646"/>
      <c r="Y35" s="647"/>
      <c r="Z35" s="648">
        <v>2.1</v>
      </c>
      <c r="AA35" s="648"/>
      <c r="AB35" s="648"/>
      <c r="AC35" s="648"/>
      <c r="AD35" s="649" t="s">
        <v>137</v>
      </c>
      <c r="AE35" s="649"/>
      <c r="AF35" s="649"/>
      <c r="AG35" s="649"/>
      <c r="AH35" s="649"/>
      <c r="AI35" s="649"/>
      <c r="AJ35" s="649"/>
      <c r="AK35" s="649"/>
      <c r="AL35" s="650" t="s">
        <v>137</v>
      </c>
      <c r="AM35" s="651"/>
      <c r="AN35" s="651"/>
      <c r="AO35" s="652"/>
      <c r="AP35" s="235"/>
      <c r="AQ35" s="624" t="s">
        <v>320</v>
      </c>
      <c r="AR35" s="625"/>
      <c r="AS35" s="625"/>
      <c r="AT35" s="625"/>
      <c r="AU35" s="625"/>
      <c r="AV35" s="625"/>
      <c r="AW35" s="625"/>
      <c r="AX35" s="625"/>
      <c r="AY35" s="625"/>
      <c r="AZ35" s="625"/>
      <c r="BA35" s="625"/>
      <c r="BB35" s="625"/>
      <c r="BC35" s="625"/>
      <c r="BD35" s="625"/>
      <c r="BE35" s="625"/>
      <c r="BF35" s="626"/>
      <c r="BG35" s="624" t="s">
        <v>321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322</v>
      </c>
      <c r="CE35" s="661"/>
      <c r="CF35" s="661"/>
      <c r="CG35" s="661"/>
      <c r="CH35" s="661"/>
      <c r="CI35" s="661"/>
      <c r="CJ35" s="661"/>
      <c r="CK35" s="661"/>
      <c r="CL35" s="661"/>
      <c r="CM35" s="661"/>
      <c r="CN35" s="661"/>
      <c r="CO35" s="661"/>
      <c r="CP35" s="661"/>
      <c r="CQ35" s="662"/>
      <c r="CR35" s="645">
        <v>93334</v>
      </c>
      <c r="CS35" s="681"/>
      <c r="CT35" s="681"/>
      <c r="CU35" s="681"/>
      <c r="CV35" s="681"/>
      <c r="CW35" s="681"/>
      <c r="CX35" s="681"/>
      <c r="CY35" s="682"/>
      <c r="CZ35" s="650">
        <v>0.7</v>
      </c>
      <c r="DA35" s="679"/>
      <c r="DB35" s="679"/>
      <c r="DC35" s="683"/>
      <c r="DD35" s="654">
        <v>81944</v>
      </c>
      <c r="DE35" s="681"/>
      <c r="DF35" s="681"/>
      <c r="DG35" s="681"/>
      <c r="DH35" s="681"/>
      <c r="DI35" s="681"/>
      <c r="DJ35" s="681"/>
      <c r="DK35" s="682"/>
      <c r="DL35" s="654">
        <v>81944</v>
      </c>
      <c r="DM35" s="681"/>
      <c r="DN35" s="681"/>
      <c r="DO35" s="681"/>
      <c r="DP35" s="681"/>
      <c r="DQ35" s="681"/>
      <c r="DR35" s="681"/>
      <c r="DS35" s="681"/>
      <c r="DT35" s="681"/>
      <c r="DU35" s="681"/>
      <c r="DV35" s="682"/>
      <c r="DW35" s="650">
        <v>1</v>
      </c>
      <c r="DX35" s="679"/>
      <c r="DY35" s="679"/>
      <c r="DZ35" s="679"/>
      <c r="EA35" s="679"/>
      <c r="EB35" s="679"/>
      <c r="EC35" s="680"/>
    </row>
    <row r="36" spans="2:133" ht="11.25" customHeight="1" x14ac:dyDescent="0.15">
      <c r="B36" s="642" t="s">
        <v>323</v>
      </c>
      <c r="C36" s="643"/>
      <c r="D36" s="643"/>
      <c r="E36" s="643"/>
      <c r="F36" s="643"/>
      <c r="G36" s="643"/>
      <c r="H36" s="643"/>
      <c r="I36" s="643"/>
      <c r="J36" s="643"/>
      <c r="K36" s="643"/>
      <c r="L36" s="643"/>
      <c r="M36" s="643"/>
      <c r="N36" s="643"/>
      <c r="O36" s="643"/>
      <c r="P36" s="643"/>
      <c r="Q36" s="644"/>
      <c r="R36" s="645">
        <v>676467</v>
      </c>
      <c r="S36" s="646"/>
      <c r="T36" s="646"/>
      <c r="U36" s="646"/>
      <c r="V36" s="646"/>
      <c r="W36" s="646"/>
      <c r="X36" s="646"/>
      <c r="Y36" s="647"/>
      <c r="Z36" s="648">
        <v>5.0999999999999996</v>
      </c>
      <c r="AA36" s="648"/>
      <c r="AB36" s="648"/>
      <c r="AC36" s="648"/>
      <c r="AD36" s="649" t="s">
        <v>137</v>
      </c>
      <c r="AE36" s="649"/>
      <c r="AF36" s="649"/>
      <c r="AG36" s="649"/>
      <c r="AH36" s="649"/>
      <c r="AI36" s="649"/>
      <c r="AJ36" s="649"/>
      <c r="AK36" s="649"/>
      <c r="AL36" s="650" t="s">
        <v>137</v>
      </c>
      <c r="AM36" s="651"/>
      <c r="AN36" s="651"/>
      <c r="AO36" s="652"/>
      <c r="AP36" s="235"/>
      <c r="AQ36" s="719" t="s">
        <v>324</v>
      </c>
      <c r="AR36" s="720"/>
      <c r="AS36" s="720"/>
      <c r="AT36" s="720"/>
      <c r="AU36" s="720"/>
      <c r="AV36" s="720"/>
      <c r="AW36" s="720"/>
      <c r="AX36" s="720"/>
      <c r="AY36" s="721"/>
      <c r="AZ36" s="634">
        <v>1791133</v>
      </c>
      <c r="BA36" s="635"/>
      <c r="BB36" s="635"/>
      <c r="BC36" s="635"/>
      <c r="BD36" s="635"/>
      <c r="BE36" s="635"/>
      <c r="BF36" s="722"/>
      <c r="BG36" s="656" t="s">
        <v>325</v>
      </c>
      <c r="BH36" s="657"/>
      <c r="BI36" s="657"/>
      <c r="BJ36" s="657"/>
      <c r="BK36" s="657"/>
      <c r="BL36" s="657"/>
      <c r="BM36" s="657"/>
      <c r="BN36" s="657"/>
      <c r="BO36" s="657"/>
      <c r="BP36" s="657"/>
      <c r="BQ36" s="657"/>
      <c r="BR36" s="657"/>
      <c r="BS36" s="657"/>
      <c r="BT36" s="657"/>
      <c r="BU36" s="658"/>
      <c r="BV36" s="634">
        <v>5947</v>
      </c>
      <c r="BW36" s="635"/>
      <c r="BX36" s="635"/>
      <c r="BY36" s="635"/>
      <c r="BZ36" s="635"/>
      <c r="CA36" s="635"/>
      <c r="CB36" s="722"/>
      <c r="CD36" s="660" t="s">
        <v>326</v>
      </c>
      <c r="CE36" s="661"/>
      <c r="CF36" s="661"/>
      <c r="CG36" s="661"/>
      <c r="CH36" s="661"/>
      <c r="CI36" s="661"/>
      <c r="CJ36" s="661"/>
      <c r="CK36" s="661"/>
      <c r="CL36" s="661"/>
      <c r="CM36" s="661"/>
      <c r="CN36" s="661"/>
      <c r="CO36" s="661"/>
      <c r="CP36" s="661"/>
      <c r="CQ36" s="662"/>
      <c r="CR36" s="645">
        <v>1322941</v>
      </c>
      <c r="CS36" s="646"/>
      <c r="CT36" s="646"/>
      <c r="CU36" s="646"/>
      <c r="CV36" s="646"/>
      <c r="CW36" s="646"/>
      <c r="CX36" s="646"/>
      <c r="CY36" s="647"/>
      <c r="CZ36" s="650">
        <v>10.199999999999999</v>
      </c>
      <c r="DA36" s="679"/>
      <c r="DB36" s="679"/>
      <c r="DC36" s="683"/>
      <c r="DD36" s="654">
        <v>1105917</v>
      </c>
      <c r="DE36" s="646"/>
      <c r="DF36" s="646"/>
      <c r="DG36" s="646"/>
      <c r="DH36" s="646"/>
      <c r="DI36" s="646"/>
      <c r="DJ36" s="646"/>
      <c r="DK36" s="647"/>
      <c r="DL36" s="654">
        <v>892233</v>
      </c>
      <c r="DM36" s="646"/>
      <c r="DN36" s="646"/>
      <c r="DO36" s="646"/>
      <c r="DP36" s="646"/>
      <c r="DQ36" s="646"/>
      <c r="DR36" s="646"/>
      <c r="DS36" s="646"/>
      <c r="DT36" s="646"/>
      <c r="DU36" s="646"/>
      <c r="DV36" s="647"/>
      <c r="DW36" s="650">
        <v>10.4</v>
      </c>
      <c r="DX36" s="679"/>
      <c r="DY36" s="679"/>
      <c r="DZ36" s="679"/>
      <c r="EA36" s="679"/>
      <c r="EB36" s="679"/>
      <c r="EC36" s="680"/>
    </row>
    <row r="37" spans="2:133" ht="11.25" customHeight="1" x14ac:dyDescent="0.15">
      <c r="B37" s="642" t="s">
        <v>327</v>
      </c>
      <c r="C37" s="643"/>
      <c r="D37" s="643"/>
      <c r="E37" s="643"/>
      <c r="F37" s="643"/>
      <c r="G37" s="643"/>
      <c r="H37" s="643"/>
      <c r="I37" s="643"/>
      <c r="J37" s="643"/>
      <c r="K37" s="643"/>
      <c r="L37" s="643"/>
      <c r="M37" s="643"/>
      <c r="N37" s="643"/>
      <c r="O37" s="643"/>
      <c r="P37" s="643"/>
      <c r="Q37" s="644"/>
      <c r="R37" s="645">
        <v>135986</v>
      </c>
      <c r="S37" s="646"/>
      <c r="T37" s="646"/>
      <c r="U37" s="646"/>
      <c r="V37" s="646"/>
      <c r="W37" s="646"/>
      <c r="X37" s="646"/>
      <c r="Y37" s="647"/>
      <c r="Z37" s="648">
        <v>1</v>
      </c>
      <c r="AA37" s="648"/>
      <c r="AB37" s="648"/>
      <c r="AC37" s="648"/>
      <c r="AD37" s="649" t="s">
        <v>137</v>
      </c>
      <c r="AE37" s="649"/>
      <c r="AF37" s="649"/>
      <c r="AG37" s="649"/>
      <c r="AH37" s="649"/>
      <c r="AI37" s="649"/>
      <c r="AJ37" s="649"/>
      <c r="AK37" s="649"/>
      <c r="AL37" s="650" t="s">
        <v>137</v>
      </c>
      <c r="AM37" s="651"/>
      <c r="AN37" s="651"/>
      <c r="AO37" s="652"/>
      <c r="AQ37" s="723" t="s">
        <v>328</v>
      </c>
      <c r="AR37" s="724"/>
      <c r="AS37" s="724"/>
      <c r="AT37" s="724"/>
      <c r="AU37" s="724"/>
      <c r="AV37" s="724"/>
      <c r="AW37" s="724"/>
      <c r="AX37" s="724"/>
      <c r="AY37" s="725"/>
      <c r="AZ37" s="645">
        <v>606663</v>
      </c>
      <c r="BA37" s="646"/>
      <c r="BB37" s="646"/>
      <c r="BC37" s="646"/>
      <c r="BD37" s="681"/>
      <c r="BE37" s="681"/>
      <c r="BF37" s="712"/>
      <c r="BG37" s="660" t="s">
        <v>329</v>
      </c>
      <c r="BH37" s="661"/>
      <c r="BI37" s="661"/>
      <c r="BJ37" s="661"/>
      <c r="BK37" s="661"/>
      <c r="BL37" s="661"/>
      <c r="BM37" s="661"/>
      <c r="BN37" s="661"/>
      <c r="BO37" s="661"/>
      <c r="BP37" s="661"/>
      <c r="BQ37" s="661"/>
      <c r="BR37" s="661"/>
      <c r="BS37" s="661"/>
      <c r="BT37" s="661"/>
      <c r="BU37" s="662"/>
      <c r="BV37" s="645">
        <v>-40684</v>
      </c>
      <c r="BW37" s="646"/>
      <c r="BX37" s="646"/>
      <c r="BY37" s="646"/>
      <c r="BZ37" s="646"/>
      <c r="CA37" s="646"/>
      <c r="CB37" s="655"/>
      <c r="CD37" s="660" t="s">
        <v>330</v>
      </c>
      <c r="CE37" s="661"/>
      <c r="CF37" s="661"/>
      <c r="CG37" s="661"/>
      <c r="CH37" s="661"/>
      <c r="CI37" s="661"/>
      <c r="CJ37" s="661"/>
      <c r="CK37" s="661"/>
      <c r="CL37" s="661"/>
      <c r="CM37" s="661"/>
      <c r="CN37" s="661"/>
      <c r="CO37" s="661"/>
      <c r="CP37" s="661"/>
      <c r="CQ37" s="662"/>
      <c r="CR37" s="645">
        <v>140239</v>
      </c>
      <c r="CS37" s="681"/>
      <c r="CT37" s="681"/>
      <c r="CU37" s="681"/>
      <c r="CV37" s="681"/>
      <c r="CW37" s="681"/>
      <c r="CX37" s="681"/>
      <c r="CY37" s="682"/>
      <c r="CZ37" s="650">
        <v>1.1000000000000001</v>
      </c>
      <c r="DA37" s="679"/>
      <c r="DB37" s="679"/>
      <c r="DC37" s="683"/>
      <c r="DD37" s="654">
        <v>140092</v>
      </c>
      <c r="DE37" s="681"/>
      <c r="DF37" s="681"/>
      <c r="DG37" s="681"/>
      <c r="DH37" s="681"/>
      <c r="DI37" s="681"/>
      <c r="DJ37" s="681"/>
      <c r="DK37" s="682"/>
      <c r="DL37" s="654">
        <v>130479</v>
      </c>
      <c r="DM37" s="681"/>
      <c r="DN37" s="681"/>
      <c r="DO37" s="681"/>
      <c r="DP37" s="681"/>
      <c r="DQ37" s="681"/>
      <c r="DR37" s="681"/>
      <c r="DS37" s="681"/>
      <c r="DT37" s="681"/>
      <c r="DU37" s="681"/>
      <c r="DV37" s="682"/>
      <c r="DW37" s="650">
        <v>1.5</v>
      </c>
      <c r="DX37" s="679"/>
      <c r="DY37" s="679"/>
      <c r="DZ37" s="679"/>
      <c r="EA37" s="679"/>
      <c r="EB37" s="679"/>
      <c r="EC37" s="680"/>
    </row>
    <row r="38" spans="2:133" ht="11.25" customHeight="1" x14ac:dyDescent="0.15">
      <c r="B38" s="642" t="s">
        <v>331</v>
      </c>
      <c r="C38" s="643"/>
      <c r="D38" s="643"/>
      <c r="E38" s="643"/>
      <c r="F38" s="643"/>
      <c r="G38" s="643"/>
      <c r="H38" s="643"/>
      <c r="I38" s="643"/>
      <c r="J38" s="643"/>
      <c r="K38" s="643"/>
      <c r="L38" s="643"/>
      <c r="M38" s="643"/>
      <c r="N38" s="643"/>
      <c r="O38" s="643"/>
      <c r="P38" s="643"/>
      <c r="Q38" s="644"/>
      <c r="R38" s="645">
        <v>301580</v>
      </c>
      <c r="S38" s="646"/>
      <c r="T38" s="646"/>
      <c r="U38" s="646"/>
      <c r="V38" s="646"/>
      <c r="W38" s="646"/>
      <c r="X38" s="646"/>
      <c r="Y38" s="647"/>
      <c r="Z38" s="648">
        <v>2.2999999999999998</v>
      </c>
      <c r="AA38" s="648"/>
      <c r="AB38" s="648"/>
      <c r="AC38" s="648"/>
      <c r="AD38" s="649" t="s">
        <v>231</v>
      </c>
      <c r="AE38" s="649"/>
      <c r="AF38" s="649"/>
      <c r="AG38" s="649"/>
      <c r="AH38" s="649"/>
      <c r="AI38" s="649"/>
      <c r="AJ38" s="649"/>
      <c r="AK38" s="649"/>
      <c r="AL38" s="650" t="s">
        <v>231</v>
      </c>
      <c r="AM38" s="651"/>
      <c r="AN38" s="651"/>
      <c r="AO38" s="652"/>
      <c r="AQ38" s="723" t="s">
        <v>332</v>
      </c>
      <c r="AR38" s="724"/>
      <c r="AS38" s="724"/>
      <c r="AT38" s="724"/>
      <c r="AU38" s="724"/>
      <c r="AV38" s="724"/>
      <c r="AW38" s="724"/>
      <c r="AX38" s="724"/>
      <c r="AY38" s="725"/>
      <c r="AZ38" s="645">
        <v>77351</v>
      </c>
      <c r="BA38" s="646"/>
      <c r="BB38" s="646"/>
      <c r="BC38" s="646"/>
      <c r="BD38" s="681"/>
      <c r="BE38" s="681"/>
      <c r="BF38" s="712"/>
      <c r="BG38" s="660" t="s">
        <v>333</v>
      </c>
      <c r="BH38" s="661"/>
      <c r="BI38" s="661"/>
      <c r="BJ38" s="661"/>
      <c r="BK38" s="661"/>
      <c r="BL38" s="661"/>
      <c r="BM38" s="661"/>
      <c r="BN38" s="661"/>
      <c r="BO38" s="661"/>
      <c r="BP38" s="661"/>
      <c r="BQ38" s="661"/>
      <c r="BR38" s="661"/>
      <c r="BS38" s="661"/>
      <c r="BT38" s="661"/>
      <c r="BU38" s="662"/>
      <c r="BV38" s="645">
        <v>3914</v>
      </c>
      <c r="BW38" s="646"/>
      <c r="BX38" s="646"/>
      <c r="BY38" s="646"/>
      <c r="BZ38" s="646"/>
      <c r="CA38" s="646"/>
      <c r="CB38" s="655"/>
      <c r="CD38" s="660" t="s">
        <v>334</v>
      </c>
      <c r="CE38" s="661"/>
      <c r="CF38" s="661"/>
      <c r="CG38" s="661"/>
      <c r="CH38" s="661"/>
      <c r="CI38" s="661"/>
      <c r="CJ38" s="661"/>
      <c r="CK38" s="661"/>
      <c r="CL38" s="661"/>
      <c r="CM38" s="661"/>
      <c r="CN38" s="661"/>
      <c r="CO38" s="661"/>
      <c r="CP38" s="661"/>
      <c r="CQ38" s="662"/>
      <c r="CR38" s="645">
        <v>1713782</v>
      </c>
      <c r="CS38" s="646"/>
      <c r="CT38" s="646"/>
      <c r="CU38" s="646"/>
      <c r="CV38" s="646"/>
      <c r="CW38" s="646"/>
      <c r="CX38" s="646"/>
      <c r="CY38" s="647"/>
      <c r="CZ38" s="650">
        <v>13.2</v>
      </c>
      <c r="DA38" s="679"/>
      <c r="DB38" s="679"/>
      <c r="DC38" s="683"/>
      <c r="DD38" s="654">
        <v>1502391</v>
      </c>
      <c r="DE38" s="646"/>
      <c r="DF38" s="646"/>
      <c r="DG38" s="646"/>
      <c r="DH38" s="646"/>
      <c r="DI38" s="646"/>
      <c r="DJ38" s="646"/>
      <c r="DK38" s="647"/>
      <c r="DL38" s="654">
        <v>1274752</v>
      </c>
      <c r="DM38" s="646"/>
      <c r="DN38" s="646"/>
      <c r="DO38" s="646"/>
      <c r="DP38" s="646"/>
      <c r="DQ38" s="646"/>
      <c r="DR38" s="646"/>
      <c r="DS38" s="646"/>
      <c r="DT38" s="646"/>
      <c r="DU38" s="646"/>
      <c r="DV38" s="647"/>
      <c r="DW38" s="650">
        <v>14.8</v>
      </c>
      <c r="DX38" s="679"/>
      <c r="DY38" s="679"/>
      <c r="DZ38" s="679"/>
      <c r="EA38" s="679"/>
      <c r="EB38" s="679"/>
      <c r="EC38" s="680"/>
    </row>
    <row r="39" spans="2:133" ht="11.25" customHeight="1" x14ac:dyDescent="0.15">
      <c r="B39" s="642" t="s">
        <v>335</v>
      </c>
      <c r="C39" s="643"/>
      <c r="D39" s="643"/>
      <c r="E39" s="643"/>
      <c r="F39" s="643"/>
      <c r="G39" s="643"/>
      <c r="H39" s="643"/>
      <c r="I39" s="643"/>
      <c r="J39" s="643"/>
      <c r="K39" s="643"/>
      <c r="L39" s="643"/>
      <c r="M39" s="643"/>
      <c r="N39" s="643"/>
      <c r="O39" s="643"/>
      <c r="P39" s="643"/>
      <c r="Q39" s="644"/>
      <c r="R39" s="645">
        <v>983800</v>
      </c>
      <c r="S39" s="646"/>
      <c r="T39" s="646"/>
      <c r="U39" s="646"/>
      <c r="V39" s="646"/>
      <c r="W39" s="646"/>
      <c r="X39" s="646"/>
      <c r="Y39" s="647"/>
      <c r="Z39" s="648">
        <v>7.4</v>
      </c>
      <c r="AA39" s="648"/>
      <c r="AB39" s="648"/>
      <c r="AC39" s="648"/>
      <c r="AD39" s="649" t="s">
        <v>137</v>
      </c>
      <c r="AE39" s="649"/>
      <c r="AF39" s="649"/>
      <c r="AG39" s="649"/>
      <c r="AH39" s="649"/>
      <c r="AI39" s="649"/>
      <c r="AJ39" s="649"/>
      <c r="AK39" s="649"/>
      <c r="AL39" s="650" t="s">
        <v>231</v>
      </c>
      <c r="AM39" s="651"/>
      <c r="AN39" s="651"/>
      <c r="AO39" s="652"/>
      <c r="AQ39" s="723" t="s">
        <v>336</v>
      </c>
      <c r="AR39" s="724"/>
      <c r="AS39" s="724"/>
      <c r="AT39" s="724"/>
      <c r="AU39" s="724"/>
      <c r="AV39" s="724"/>
      <c r="AW39" s="724"/>
      <c r="AX39" s="724"/>
      <c r="AY39" s="725"/>
      <c r="AZ39" s="645">
        <v>34645</v>
      </c>
      <c r="BA39" s="646"/>
      <c r="BB39" s="646"/>
      <c r="BC39" s="646"/>
      <c r="BD39" s="681"/>
      <c r="BE39" s="681"/>
      <c r="BF39" s="712"/>
      <c r="BG39" s="660" t="s">
        <v>337</v>
      </c>
      <c r="BH39" s="661"/>
      <c r="BI39" s="661"/>
      <c r="BJ39" s="661"/>
      <c r="BK39" s="661"/>
      <c r="BL39" s="661"/>
      <c r="BM39" s="661"/>
      <c r="BN39" s="661"/>
      <c r="BO39" s="661"/>
      <c r="BP39" s="661"/>
      <c r="BQ39" s="661"/>
      <c r="BR39" s="661"/>
      <c r="BS39" s="661"/>
      <c r="BT39" s="661"/>
      <c r="BU39" s="662"/>
      <c r="BV39" s="645">
        <v>6441</v>
      </c>
      <c r="BW39" s="646"/>
      <c r="BX39" s="646"/>
      <c r="BY39" s="646"/>
      <c r="BZ39" s="646"/>
      <c r="CA39" s="646"/>
      <c r="CB39" s="655"/>
      <c r="CD39" s="660" t="s">
        <v>338</v>
      </c>
      <c r="CE39" s="661"/>
      <c r="CF39" s="661"/>
      <c r="CG39" s="661"/>
      <c r="CH39" s="661"/>
      <c r="CI39" s="661"/>
      <c r="CJ39" s="661"/>
      <c r="CK39" s="661"/>
      <c r="CL39" s="661"/>
      <c r="CM39" s="661"/>
      <c r="CN39" s="661"/>
      <c r="CO39" s="661"/>
      <c r="CP39" s="661"/>
      <c r="CQ39" s="662"/>
      <c r="CR39" s="645">
        <v>290095</v>
      </c>
      <c r="CS39" s="681"/>
      <c r="CT39" s="681"/>
      <c r="CU39" s="681"/>
      <c r="CV39" s="681"/>
      <c r="CW39" s="681"/>
      <c r="CX39" s="681"/>
      <c r="CY39" s="682"/>
      <c r="CZ39" s="650">
        <v>2.2000000000000002</v>
      </c>
      <c r="DA39" s="679"/>
      <c r="DB39" s="679"/>
      <c r="DC39" s="683"/>
      <c r="DD39" s="654">
        <v>14897</v>
      </c>
      <c r="DE39" s="681"/>
      <c r="DF39" s="681"/>
      <c r="DG39" s="681"/>
      <c r="DH39" s="681"/>
      <c r="DI39" s="681"/>
      <c r="DJ39" s="681"/>
      <c r="DK39" s="682"/>
      <c r="DL39" s="654" t="s">
        <v>137</v>
      </c>
      <c r="DM39" s="681"/>
      <c r="DN39" s="681"/>
      <c r="DO39" s="681"/>
      <c r="DP39" s="681"/>
      <c r="DQ39" s="681"/>
      <c r="DR39" s="681"/>
      <c r="DS39" s="681"/>
      <c r="DT39" s="681"/>
      <c r="DU39" s="681"/>
      <c r="DV39" s="682"/>
      <c r="DW39" s="650" t="s">
        <v>231</v>
      </c>
      <c r="DX39" s="679"/>
      <c r="DY39" s="679"/>
      <c r="DZ39" s="679"/>
      <c r="EA39" s="679"/>
      <c r="EB39" s="679"/>
      <c r="EC39" s="680"/>
    </row>
    <row r="40" spans="2:133" ht="11.25" customHeight="1" x14ac:dyDescent="0.15">
      <c r="B40" s="642" t="s">
        <v>339</v>
      </c>
      <c r="C40" s="643"/>
      <c r="D40" s="643"/>
      <c r="E40" s="643"/>
      <c r="F40" s="643"/>
      <c r="G40" s="643"/>
      <c r="H40" s="643"/>
      <c r="I40" s="643"/>
      <c r="J40" s="643"/>
      <c r="K40" s="643"/>
      <c r="L40" s="643"/>
      <c r="M40" s="643"/>
      <c r="N40" s="643"/>
      <c r="O40" s="643"/>
      <c r="P40" s="643"/>
      <c r="Q40" s="644"/>
      <c r="R40" s="645" t="s">
        <v>137</v>
      </c>
      <c r="S40" s="646"/>
      <c r="T40" s="646"/>
      <c r="U40" s="646"/>
      <c r="V40" s="646"/>
      <c r="W40" s="646"/>
      <c r="X40" s="646"/>
      <c r="Y40" s="647"/>
      <c r="Z40" s="648" t="s">
        <v>231</v>
      </c>
      <c r="AA40" s="648"/>
      <c r="AB40" s="648"/>
      <c r="AC40" s="648"/>
      <c r="AD40" s="649" t="s">
        <v>137</v>
      </c>
      <c r="AE40" s="649"/>
      <c r="AF40" s="649"/>
      <c r="AG40" s="649"/>
      <c r="AH40" s="649"/>
      <c r="AI40" s="649"/>
      <c r="AJ40" s="649"/>
      <c r="AK40" s="649"/>
      <c r="AL40" s="650" t="s">
        <v>137</v>
      </c>
      <c r="AM40" s="651"/>
      <c r="AN40" s="651"/>
      <c r="AO40" s="652"/>
      <c r="AQ40" s="723" t="s">
        <v>340</v>
      </c>
      <c r="AR40" s="724"/>
      <c r="AS40" s="724"/>
      <c r="AT40" s="724"/>
      <c r="AU40" s="724"/>
      <c r="AV40" s="724"/>
      <c r="AW40" s="724"/>
      <c r="AX40" s="724"/>
      <c r="AY40" s="725"/>
      <c r="AZ40" s="645" t="s">
        <v>137</v>
      </c>
      <c r="BA40" s="646"/>
      <c r="BB40" s="646"/>
      <c r="BC40" s="646"/>
      <c r="BD40" s="681"/>
      <c r="BE40" s="681"/>
      <c r="BF40" s="712"/>
      <c r="BG40" s="726" t="s">
        <v>341</v>
      </c>
      <c r="BH40" s="727"/>
      <c r="BI40" s="727"/>
      <c r="BJ40" s="727"/>
      <c r="BK40" s="727"/>
      <c r="BL40" s="236"/>
      <c r="BM40" s="661" t="s">
        <v>342</v>
      </c>
      <c r="BN40" s="661"/>
      <c r="BO40" s="661"/>
      <c r="BP40" s="661"/>
      <c r="BQ40" s="661"/>
      <c r="BR40" s="661"/>
      <c r="BS40" s="661"/>
      <c r="BT40" s="661"/>
      <c r="BU40" s="662"/>
      <c r="BV40" s="645">
        <v>99</v>
      </c>
      <c r="BW40" s="646"/>
      <c r="BX40" s="646"/>
      <c r="BY40" s="646"/>
      <c r="BZ40" s="646"/>
      <c r="CA40" s="646"/>
      <c r="CB40" s="655"/>
      <c r="CD40" s="660" t="s">
        <v>343</v>
      </c>
      <c r="CE40" s="661"/>
      <c r="CF40" s="661"/>
      <c r="CG40" s="661"/>
      <c r="CH40" s="661"/>
      <c r="CI40" s="661"/>
      <c r="CJ40" s="661"/>
      <c r="CK40" s="661"/>
      <c r="CL40" s="661"/>
      <c r="CM40" s="661"/>
      <c r="CN40" s="661"/>
      <c r="CO40" s="661"/>
      <c r="CP40" s="661"/>
      <c r="CQ40" s="662"/>
      <c r="CR40" s="645">
        <v>136522</v>
      </c>
      <c r="CS40" s="646"/>
      <c r="CT40" s="646"/>
      <c r="CU40" s="646"/>
      <c r="CV40" s="646"/>
      <c r="CW40" s="646"/>
      <c r="CX40" s="646"/>
      <c r="CY40" s="647"/>
      <c r="CZ40" s="650">
        <v>1.1000000000000001</v>
      </c>
      <c r="DA40" s="679"/>
      <c r="DB40" s="679"/>
      <c r="DC40" s="683"/>
      <c r="DD40" s="654">
        <v>74522</v>
      </c>
      <c r="DE40" s="646"/>
      <c r="DF40" s="646"/>
      <c r="DG40" s="646"/>
      <c r="DH40" s="646"/>
      <c r="DI40" s="646"/>
      <c r="DJ40" s="646"/>
      <c r="DK40" s="647"/>
      <c r="DL40" s="654" t="s">
        <v>231</v>
      </c>
      <c r="DM40" s="646"/>
      <c r="DN40" s="646"/>
      <c r="DO40" s="646"/>
      <c r="DP40" s="646"/>
      <c r="DQ40" s="646"/>
      <c r="DR40" s="646"/>
      <c r="DS40" s="646"/>
      <c r="DT40" s="646"/>
      <c r="DU40" s="646"/>
      <c r="DV40" s="647"/>
      <c r="DW40" s="650" t="s">
        <v>138</v>
      </c>
      <c r="DX40" s="679"/>
      <c r="DY40" s="679"/>
      <c r="DZ40" s="679"/>
      <c r="EA40" s="679"/>
      <c r="EB40" s="679"/>
      <c r="EC40" s="680"/>
    </row>
    <row r="41" spans="2:133" ht="11.25" customHeight="1" x14ac:dyDescent="0.15">
      <c r="B41" s="642" t="s">
        <v>344</v>
      </c>
      <c r="C41" s="643"/>
      <c r="D41" s="643"/>
      <c r="E41" s="643"/>
      <c r="F41" s="643"/>
      <c r="G41" s="643"/>
      <c r="H41" s="643"/>
      <c r="I41" s="643"/>
      <c r="J41" s="643"/>
      <c r="K41" s="643"/>
      <c r="L41" s="643"/>
      <c r="M41" s="643"/>
      <c r="N41" s="643"/>
      <c r="O41" s="643"/>
      <c r="P41" s="643"/>
      <c r="Q41" s="644"/>
      <c r="R41" s="645">
        <v>344000</v>
      </c>
      <c r="S41" s="646"/>
      <c r="T41" s="646"/>
      <c r="U41" s="646"/>
      <c r="V41" s="646"/>
      <c r="W41" s="646"/>
      <c r="X41" s="646"/>
      <c r="Y41" s="647"/>
      <c r="Z41" s="648">
        <v>2.6</v>
      </c>
      <c r="AA41" s="648"/>
      <c r="AB41" s="648"/>
      <c r="AC41" s="648"/>
      <c r="AD41" s="649" t="s">
        <v>231</v>
      </c>
      <c r="AE41" s="649"/>
      <c r="AF41" s="649"/>
      <c r="AG41" s="649"/>
      <c r="AH41" s="649"/>
      <c r="AI41" s="649"/>
      <c r="AJ41" s="649"/>
      <c r="AK41" s="649"/>
      <c r="AL41" s="650" t="s">
        <v>137</v>
      </c>
      <c r="AM41" s="651"/>
      <c r="AN41" s="651"/>
      <c r="AO41" s="652"/>
      <c r="AQ41" s="723" t="s">
        <v>345</v>
      </c>
      <c r="AR41" s="724"/>
      <c r="AS41" s="724"/>
      <c r="AT41" s="724"/>
      <c r="AU41" s="724"/>
      <c r="AV41" s="724"/>
      <c r="AW41" s="724"/>
      <c r="AX41" s="724"/>
      <c r="AY41" s="725"/>
      <c r="AZ41" s="645">
        <v>238331</v>
      </c>
      <c r="BA41" s="646"/>
      <c r="BB41" s="646"/>
      <c r="BC41" s="646"/>
      <c r="BD41" s="681"/>
      <c r="BE41" s="681"/>
      <c r="BF41" s="712"/>
      <c r="BG41" s="726"/>
      <c r="BH41" s="727"/>
      <c r="BI41" s="727"/>
      <c r="BJ41" s="727"/>
      <c r="BK41" s="727"/>
      <c r="BL41" s="236"/>
      <c r="BM41" s="661" t="s">
        <v>346</v>
      </c>
      <c r="BN41" s="661"/>
      <c r="BO41" s="661"/>
      <c r="BP41" s="661"/>
      <c r="BQ41" s="661"/>
      <c r="BR41" s="661"/>
      <c r="BS41" s="661"/>
      <c r="BT41" s="661"/>
      <c r="BU41" s="662"/>
      <c r="BV41" s="645" t="s">
        <v>137</v>
      </c>
      <c r="BW41" s="646"/>
      <c r="BX41" s="646"/>
      <c r="BY41" s="646"/>
      <c r="BZ41" s="646"/>
      <c r="CA41" s="646"/>
      <c r="CB41" s="655"/>
      <c r="CD41" s="660" t="s">
        <v>347</v>
      </c>
      <c r="CE41" s="661"/>
      <c r="CF41" s="661"/>
      <c r="CG41" s="661"/>
      <c r="CH41" s="661"/>
      <c r="CI41" s="661"/>
      <c r="CJ41" s="661"/>
      <c r="CK41" s="661"/>
      <c r="CL41" s="661"/>
      <c r="CM41" s="661"/>
      <c r="CN41" s="661"/>
      <c r="CO41" s="661"/>
      <c r="CP41" s="661"/>
      <c r="CQ41" s="662"/>
      <c r="CR41" s="645" t="s">
        <v>231</v>
      </c>
      <c r="CS41" s="681"/>
      <c r="CT41" s="681"/>
      <c r="CU41" s="681"/>
      <c r="CV41" s="681"/>
      <c r="CW41" s="681"/>
      <c r="CX41" s="681"/>
      <c r="CY41" s="682"/>
      <c r="CZ41" s="650" t="s">
        <v>137</v>
      </c>
      <c r="DA41" s="679"/>
      <c r="DB41" s="679"/>
      <c r="DC41" s="683"/>
      <c r="DD41" s="654" t="s">
        <v>231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348</v>
      </c>
      <c r="C42" s="687"/>
      <c r="D42" s="687"/>
      <c r="E42" s="687"/>
      <c r="F42" s="687"/>
      <c r="G42" s="687"/>
      <c r="H42" s="687"/>
      <c r="I42" s="687"/>
      <c r="J42" s="687"/>
      <c r="K42" s="687"/>
      <c r="L42" s="687"/>
      <c r="M42" s="687"/>
      <c r="N42" s="687"/>
      <c r="O42" s="687"/>
      <c r="P42" s="687"/>
      <c r="Q42" s="688"/>
      <c r="R42" s="730">
        <v>13232189</v>
      </c>
      <c r="S42" s="731"/>
      <c r="T42" s="731"/>
      <c r="U42" s="731"/>
      <c r="V42" s="731"/>
      <c r="W42" s="731"/>
      <c r="X42" s="731"/>
      <c r="Y42" s="739"/>
      <c r="Z42" s="740">
        <v>100</v>
      </c>
      <c r="AA42" s="740"/>
      <c r="AB42" s="740"/>
      <c r="AC42" s="740"/>
      <c r="AD42" s="741">
        <v>8276072</v>
      </c>
      <c r="AE42" s="741"/>
      <c r="AF42" s="741"/>
      <c r="AG42" s="741"/>
      <c r="AH42" s="741"/>
      <c r="AI42" s="741"/>
      <c r="AJ42" s="741"/>
      <c r="AK42" s="741"/>
      <c r="AL42" s="742">
        <v>100</v>
      </c>
      <c r="AM42" s="717"/>
      <c r="AN42" s="717"/>
      <c r="AO42" s="743"/>
      <c r="AQ42" s="744" t="s">
        <v>349</v>
      </c>
      <c r="AR42" s="745"/>
      <c r="AS42" s="745"/>
      <c r="AT42" s="745"/>
      <c r="AU42" s="745"/>
      <c r="AV42" s="745"/>
      <c r="AW42" s="745"/>
      <c r="AX42" s="745"/>
      <c r="AY42" s="746"/>
      <c r="AZ42" s="730">
        <v>834143</v>
      </c>
      <c r="BA42" s="731"/>
      <c r="BB42" s="731"/>
      <c r="BC42" s="731"/>
      <c r="BD42" s="716"/>
      <c r="BE42" s="716"/>
      <c r="BF42" s="718"/>
      <c r="BG42" s="728"/>
      <c r="BH42" s="729"/>
      <c r="BI42" s="729"/>
      <c r="BJ42" s="729"/>
      <c r="BK42" s="729"/>
      <c r="BL42" s="237"/>
      <c r="BM42" s="671" t="s">
        <v>350</v>
      </c>
      <c r="BN42" s="671"/>
      <c r="BO42" s="671"/>
      <c r="BP42" s="671"/>
      <c r="BQ42" s="671"/>
      <c r="BR42" s="671"/>
      <c r="BS42" s="671"/>
      <c r="BT42" s="671"/>
      <c r="BU42" s="672"/>
      <c r="BV42" s="730">
        <v>356</v>
      </c>
      <c r="BW42" s="731"/>
      <c r="BX42" s="731"/>
      <c r="BY42" s="731"/>
      <c r="BZ42" s="731"/>
      <c r="CA42" s="731"/>
      <c r="CB42" s="738"/>
      <c r="CD42" s="642" t="s">
        <v>351</v>
      </c>
      <c r="CE42" s="643"/>
      <c r="CF42" s="643"/>
      <c r="CG42" s="643"/>
      <c r="CH42" s="643"/>
      <c r="CI42" s="643"/>
      <c r="CJ42" s="643"/>
      <c r="CK42" s="643"/>
      <c r="CL42" s="643"/>
      <c r="CM42" s="643"/>
      <c r="CN42" s="643"/>
      <c r="CO42" s="643"/>
      <c r="CP42" s="643"/>
      <c r="CQ42" s="644"/>
      <c r="CR42" s="645">
        <v>1410180</v>
      </c>
      <c r="CS42" s="646"/>
      <c r="CT42" s="646"/>
      <c r="CU42" s="646"/>
      <c r="CV42" s="646"/>
      <c r="CW42" s="646"/>
      <c r="CX42" s="646"/>
      <c r="CY42" s="647"/>
      <c r="CZ42" s="650">
        <v>10.9</v>
      </c>
      <c r="DA42" s="651"/>
      <c r="DB42" s="651"/>
      <c r="DC42" s="663"/>
      <c r="DD42" s="654">
        <v>393605</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352</v>
      </c>
      <c r="CE43" s="643"/>
      <c r="CF43" s="643"/>
      <c r="CG43" s="643"/>
      <c r="CH43" s="643"/>
      <c r="CI43" s="643"/>
      <c r="CJ43" s="643"/>
      <c r="CK43" s="643"/>
      <c r="CL43" s="643"/>
      <c r="CM43" s="643"/>
      <c r="CN43" s="643"/>
      <c r="CO43" s="643"/>
      <c r="CP43" s="643"/>
      <c r="CQ43" s="644"/>
      <c r="CR43" s="645">
        <v>34558</v>
      </c>
      <c r="CS43" s="681"/>
      <c r="CT43" s="681"/>
      <c r="CU43" s="681"/>
      <c r="CV43" s="681"/>
      <c r="CW43" s="681"/>
      <c r="CX43" s="681"/>
      <c r="CY43" s="682"/>
      <c r="CZ43" s="650">
        <v>0.3</v>
      </c>
      <c r="DA43" s="679"/>
      <c r="DB43" s="679"/>
      <c r="DC43" s="683"/>
      <c r="DD43" s="654">
        <v>34558</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353</v>
      </c>
      <c r="CG44" s="643"/>
      <c r="CH44" s="643"/>
      <c r="CI44" s="643"/>
      <c r="CJ44" s="643"/>
      <c r="CK44" s="643"/>
      <c r="CL44" s="643"/>
      <c r="CM44" s="643"/>
      <c r="CN44" s="643"/>
      <c r="CO44" s="643"/>
      <c r="CP44" s="643"/>
      <c r="CQ44" s="644"/>
      <c r="CR44" s="645">
        <v>1352874</v>
      </c>
      <c r="CS44" s="646"/>
      <c r="CT44" s="646"/>
      <c r="CU44" s="646"/>
      <c r="CV44" s="646"/>
      <c r="CW44" s="646"/>
      <c r="CX44" s="646"/>
      <c r="CY44" s="647"/>
      <c r="CZ44" s="650">
        <v>10.4</v>
      </c>
      <c r="DA44" s="651"/>
      <c r="DB44" s="651"/>
      <c r="DC44" s="663"/>
      <c r="DD44" s="654">
        <v>392153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354</v>
      </c>
      <c r="CG45" s="643"/>
      <c r="CH45" s="643"/>
      <c r="CI45" s="643"/>
      <c r="CJ45" s="643"/>
      <c r="CK45" s="643"/>
      <c r="CL45" s="643"/>
      <c r="CM45" s="643"/>
      <c r="CN45" s="643"/>
      <c r="CO45" s="643"/>
      <c r="CP45" s="643"/>
      <c r="CQ45" s="644"/>
      <c r="CR45" s="645">
        <v>558556</v>
      </c>
      <c r="CS45" s="681"/>
      <c r="CT45" s="681"/>
      <c r="CU45" s="681"/>
      <c r="CV45" s="681"/>
      <c r="CW45" s="681"/>
      <c r="CX45" s="681"/>
      <c r="CY45" s="682"/>
      <c r="CZ45" s="650">
        <v>4.3</v>
      </c>
      <c r="DA45" s="679"/>
      <c r="DB45" s="679"/>
      <c r="DC45" s="683"/>
      <c r="DD45" s="654">
        <v>66137</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356</v>
      </c>
      <c r="CG46" s="643"/>
      <c r="CH46" s="643"/>
      <c r="CI46" s="643"/>
      <c r="CJ46" s="643"/>
      <c r="CK46" s="643"/>
      <c r="CL46" s="643"/>
      <c r="CM46" s="643"/>
      <c r="CN46" s="643"/>
      <c r="CO46" s="643"/>
      <c r="CP46" s="643"/>
      <c r="CQ46" s="644"/>
      <c r="CR46" s="645">
        <v>779184</v>
      </c>
      <c r="CS46" s="646"/>
      <c r="CT46" s="646"/>
      <c r="CU46" s="646"/>
      <c r="CV46" s="646"/>
      <c r="CW46" s="646"/>
      <c r="CX46" s="646"/>
      <c r="CY46" s="647"/>
      <c r="CZ46" s="650">
        <v>6</v>
      </c>
      <c r="DA46" s="651"/>
      <c r="DB46" s="651"/>
      <c r="DC46" s="663"/>
      <c r="DD46" s="654">
        <v>311692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358</v>
      </c>
      <c r="CG47" s="643"/>
      <c r="CH47" s="643"/>
      <c r="CI47" s="643"/>
      <c r="CJ47" s="643"/>
      <c r="CK47" s="643"/>
      <c r="CL47" s="643"/>
      <c r="CM47" s="643"/>
      <c r="CN47" s="643"/>
      <c r="CO47" s="643"/>
      <c r="CP47" s="643"/>
      <c r="CQ47" s="644"/>
      <c r="CR47" s="645">
        <v>57306</v>
      </c>
      <c r="CS47" s="681"/>
      <c r="CT47" s="681"/>
      <c r="CU47" s="681"/>
      <c r="CV47" s="681"/>
      <c r="CW47" s="681"/>
      <c r="CX47" s="681"/>
      <c r="CY47" s="682"/>
      <c r="CZ47" s="650">
        <v>0.4</v>
      </c>
      <c r="DA47" s="679"/>
      <c r="DB47" s="679"/>
      <c r="DC47" s="683"/>
      <c r="DD47" s="654">
        <v>1452</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359</v>
      </c>
      <c r="CD48" s="761"/>
      <c r="CE48" s="762"/>
      <c r="CF48" s="642" t="s">
        <v>360</v>
      </c>
      <c r="CG48" s="643"/>
      <c r="CH48" s="643"/>
      <c r="CI48" s="643"/>
      <c r="CJ48" s="643"/>
      <c r="CK48" s="643"/>
      <c r="CL48" s="643"/>
      <c r="CM48" s="643"/>
      <c r="CN48" s="643"/>
      <c r="CO48" s="643"/>
      <c r="CP48" s="643"/>
      <c r="CQ48" s="644"/>
      <c r="CR48" s="645" t="s">
        <v>137</v>
      </c>
      <c r="CS48" s="646"/>
      <c r="CT48" s="646"/>
      <c r="CU48" s="646"/>
      <c r="CV48" s="646"/>
      <c r="CW48" s="646"/>
      <c r="CX48" s="646"/>
      <c r="CY48" s="647"/>
      <c r="CZ48" s="650" t="s">
        <v>231</v>
      </c>
      <c r="DA48" s="651"/>
      <c r="DB48" s="651"/>
      <c r="DC48" s="663"/>
      <c r="DD48" s="654" t="s">
        <v>137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361</v>
      </c>
      <c r="CE49" s="687"/>
      <c r="CF49" s="687"/>
      <c r="CG49" s="687"/>
      <c r="CH49" s="687"/>
      <c r="CI49" s="687"/>
      <c r="CJ49" s="687"/>
      <c r="CK49" s="687"/>
      <c r="CL49" s="687"/>
      <c r="CM49" s="687"/>
      <c r="CN49" s="687"/>
      <c r="CO49" s="687"/>
      <c r="CP49" s="687"/>
      <c r="CQ49" s="688"/>
      <c r="CR49" s="730">
        <v>12972728</v>
      </c>
      <c r="CS49" s="716"/>
      <c r="CT49" s="716"/>
      <c r="CU49" s="716"/>
      <c r="CV49" s="716"/>
      <c r="CW49" s="716"/>
      <c r="CX49" s="716"/>
      <c r="CY49" s="747"/>
      <c r="CZ49" s="742">
        <v>100</v>
      </c>
      <c r="DA49" s="748"/>
      <c r="DB49" s="748"/>
      <c r="DC49" s="749"/>
      <c r="DD49" s="750">
        <v>9521876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ElYEQVvLrkIddxByWmil5kpZqVsXTqa9wXIw6rbOaLvga42Em1GBI6GRpA7X6BTsyDO6ZsWzB9boqlVDfZg9OQ==" saltValue="ie/70g4c572r25jhXRsEc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57"/>
      <c r="BA5" s="257"/>
      <c r="BB5" s="257"/>
      <c r="BC5" s="257"/>
      <c r="BD5" s="257"/>
      <c r="BE5" s="258"/>
      <c r="BF5" s="258"/>
      <c r="BG5" s="258"/>
      <c r="BH5" s="258"/>
      <c r="BI5" s="258"/>
      <c r="BJ5" s="258"/>
      <c r="BK5" s="258"/>
      <c r="BL5" s="258"/>
      <c r="BM5" s="258"/>
      <c r="BN5" s="258"/>
      <c r="BO5" s="258"/>
      <c r="BP5" s="258"/>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384</v>
      </c>
      <c r="C7" s="778"/>
      <c r="D7" s="778"/>
      <c r="E7" s="778"/>
      <c r="F7" s="778"/>
      <c r="G7" s="778"/>
      <c r="H7" s="778"/>
      <c r="I7" s="778"/>
      <c r="J7" s="778"/>
      <c r="K7" s="778"/>
      <c r="L7" s="778"/>
      <c r="M7" s="778"/>
      <c r="N7" s="778"/>
      <c r="O7" s="778"/>
      <c r="P7" s="779"/>
      <c r="Q7" s="780">
        <v>13232</v>
      </c>
      <c r="R7" s="781"/>
      <c r="S7" s="781"/>
      <c r="T7" s="781"/>
      <c r="U7" s="781"/>
      <c r="V7" s="781">
        <v>12973</v>
      </c>
      <c r="W7" s="781"/>
      <c r="X7" s="781"/>
      <c r="Y7" s="781"/>
      <c r="Z7" s="781"/>
      <c r="AA7" s="781">
        <v>259</v>
      </c>
      <c r="AB7" s="781"/>
      <c r="AC7" s="781"/>
      <c r="AD7" s="781"/>
      <c r="AE7" s="782"/>
      <c r="AF7" s="783">
        <v>222</v>
      </c>
      <c r="AG7" s="784"/>
      <c r="AH7" s="784"/>
      <c r="AI7" s="784"/>
      <c r="AJ7" s="785"/>
      <c r="AK7" s="820">
        <v>676</v>
      </c>
      <c r="AL7" s="821"/>
      <c r="AM7" s="821"/>
      <c r="AN7" s="821"/>
      <c r="AO7" s="821"/>
      <c r="AP7" s="821">
        <v>12848</v>
      </c>
      <c r="AQ7" s="821"/>
      <c r="AR7" s="821"/>
      <c r="AS7" s="821"/>
      <c r="AT7" s="821"/>
      <c r="AU7" s="822" t="s">
        <v>586</v>
      </c>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582</v>
      </c>
      <c r="BT7" s="825"/>
      <c r="BU7" s="825"/>
      <c r="BV7" s="825"/>
      <c r="BW7" s="825"/>
      <c r="BX7" s="825"/>
      <c r="BY7" s="825"/>
      <c r="BZ7" s="825"/>
      <c r="CA7" s="825"/>
      <c r="CB7" s="825"/>
      <c r="CC7" s="825"/>
      <c r="CD7" s="825"/>
      <c r="CE7" s="825"/>
      <c r="CF7" s="825"/>
      <c r="CG7" s="826"/>
      <c r="CH7" s="817">
        <v>0</v>
      </c>
      <c r="CI7" s="818"/>
      <c r="CJ7" s="818"/>
      <c r="CK7" s="818"/>
      <c r="CL7" s="819"/>
      <c r="CM7" s="817">
        <v>66</v>
      </c>
      <c r="CN7" s="818"/>
      <c r="CO7" s="818"/>
      <c r="CP7" s="818"/>
      <c r="CQ7" s="819"/>
      <c r="CR7" s="817">
        <v>10</v>
      </c>
      <c r="CS7" s="818"/>
      <c r="CT7" s="818"/>
      <c r="CU7" s="818"/>
      <c r="CV7" s="819"/>
      <c r="CW7" s="817">
        <v>0</v>
      </c>
      <c r="CX7" s="818"/>
      <c r="CY7" s="818"/>
      <c r="CZ7" s="818"/>
      <c r="DA7" s="819"/>
      <c r="DB7" s="817">
        <v>280</v>
      </c>
      <c r="DC7" s="818"/>
      <c r="DD7" s="818"/>
      <c r="DE7" s="818"/>
      <c r="DF7" s="819"/>
      <c r="DG7" s="817">
        <v>0</v>
      </c>
      <c r="DH7" s="818"/>
      <c r="DI7" s="818"/>
      <c r="DJ7" s="818"/>
      <c r="DK7" s="819"/>
      <c r="DL7" s="817">
        <v>0</v>
      </c>
      <c r="DM7" s="818"/>
      <c r="DN7" s="818"/>
      <c r="DO7" s="818"/>
      <c r="DP7" s="819"/>
      <c r="DQ7" s="817">
        <v>0</v>
      </c>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385</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386</v>
      </c>
      <c r="B23" s="836" t="s">
        <v>387</v>
      </c>
      <c r="C23" s="837"/>
      <c r="D23" s="837"/>
      <c r="E23" s="837"/>
      <c r="F23" s="837"/>
      <c r="G23" s="837"/>
      <c r="H23" s="837"/>
      <c r="I23" s="837"/>
      <c r="J23" s="837"/>
      <c r="K23" s="837"/>
      <c r="L23" s="837"/>
      <c r="M23" s="837"/>
      <c r="N23" s="837"/>
      <c r="O23" s="837"/>
      <c r="P23" s="838"/>
      <c r="Q23" s="839">
        <f>Q7</f>
        <v>13232</v>
      </c>
      <c r="R23" s="840"/>
      <c r="S23" s="840"/>
      <c r="T23" s="840"/>
      <c r="U23" s="840"/>
      <c r="V23" s="840">
        <f>V7</f>
        <v>12973</v>
      </c>
      <c r="W23" s="840"/>
      <c r="X23" s="840"/>
      <c r="Y23" s="840"/>
      <c r="Z23" s="840"/>
      <c r="AA23" s="840">
        <f>AA7</f>
        <v>259</v>
      </c>
      <c r="AB23" s="840"/>
      <c r="AC23" s="840"/>
      <c r="AD23" s="840"/>
      <c r="AE23" s="841"/>
      <c r="AF23" s="842">
        <v>222</v>
      </c>
      <c r="AG23" s="840"/>
      <c r="AH23" s="840"/>
      <c r="AI23" s="840"/>
      <c r="AJ23" s="843"/>
      <c r="AK23" s="844"/>
      <c r="AL23" s="845"/>
      <c r="AM23" s="845"/>
      <c r="AN23" s="845"/>
      <c r="AO23" s="845"/>
      <c r="AP23" s="840">
        <f>AP7</f>
        <v>12848</v>
      </c>
      <c r="AQ23" s="840"/>
      <c r="AR23" s="840"/>
      <c r="AS23" s="840"/>
      <c r="AT23" s="840"/>
      <c r="AU23" s="846"/>
      <c r="AV23" s="846"/>
      <c r="AW23" s="846"/>
      <c r="AX23" s="846"/>
      <c r="AY23" s="847"/>
      <c r="AZ23" s="855" t="s">
        <v>137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388</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389</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367</v>
      </c>
      <c r="B26" s="787"/>
      <c r="C26" s="787"/>
      <c r="D26" s="787"/>
      <c r="E26" s="787"/>
      <c r="F26" s="787"/>
      <c r="G26" s="787"/>
      <c r="H26" s="787"/>
      <c r="I26" s="787"/>
      <c r="J26" s="787"/>
      <c r="K26" s="787"/>
      <c r="L26" s="787"/>
      <c r="M26" s="787"/>
      <c r="N26" s="787"/>
      <c r="O26" s="787"/>
      <c r="P26" s="788"/>
      <c r="Q26" s="763" t="s">
        <v>390</v>
      </c>
      <c r="R26" s="764"/>
      <c r="S26" s="764"/>
      <c r="T26" s="764"/>
      <c r="U26" s="765"/>
      <c r="V26" s="763" t="s">
        <v>391</v>
      </c>
      <c r="W26" s="764"/>
      <c r="X26" s="764"/>
      <c r="Y26" s="764"/>
      <c r="Z26" s="765"/>
      <c r="AA26" s="763" t="s">
        <v>392</v>
      </c>
      <c r="AB26" s="764"/>
      <c r="AC26" s="764"/>
      <c r="AD26" s="764"/>
      <c r="AE26" s="764"/>
      <c r="AF26" s="858" t="s">
        <v>393</v>
      </c>
      <c r="AG26" s="859"/>
      <c r="AH26" s="859"/>
      <c r="AI26" s="859"/>
      <c r="AJ26" s="860"/>
      <c r="AK26" s="764" t="s">
        <v>394</v>
      </c>
      <c r="AL26" s="764"/>
      <c r="AM26" s="764"/>
      <c r="AN26" s="764"/>
      <c r="AO26" s="765"/>
      <c r="AP26" s="763" t="s">
        <v>597</v>
      </c>
      <c r="AQ26" s="764"/>
      <c r="AR26" s="764"/>
      <c r="AS26" s="764"/>
      <c r="AT26" s="765"/>
      <c r="AU26" s="763" t="s">
        <v>598</v>
      </c>
      <c r="AV26" s="764"/>
      <c r="AW26" s="764"/>
      <c r="AX26" s="764"/>
      <c r="AY26" s="765"/>
      <c r="AZ26" s="763" t="s">
        <v>395</v>
      </c>
      <c r="BA26" s="764"/>
      <c r="BB26" s="764"/>
      <c r="BC26" s="764"/>
      <c r="BD26" s="765"/>
      <c r="BE26" s="763" t="s">
        <v>374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396</v>
      </c>
      <c r="C28" s="778"/>
      <c r="D28" s="778"/>
      <c r="E28" s="778"/>
      <c r="F28" s="778"/>
      <c r="G28" s="778"/>
      <c r="H28" s="778"/>
      <c r="I28" s="778"/>
      <c r="J28" s="778"/>
      <c r="K28" s="778"/>
      <c r="L28" s="778"/>
      <c r="M28" s="778"/>
      <c r="N28" s="778"/>
      <c r="O28" s="778"/>
      <c r="P28" s="779"/>
      <c r="Q28" s="868">
        <v>3290</v>
      </c>
      <c r="R28" s="869"/>
      <c r="S28" s="869"/>
      <c r="T28" s="869"/>
      <c r="U28" s="869"/>
      <c r="V28" s="869">
        <v>3284</v>
      </c>
      <c r="W28" s="869"/>
      <c r="X28" s="869"/>
      <c r="Y28" s="869"/>
      <c r="Z28" s="869"/>
      <c r="AA28" s="869">
        <v>6</v>
      </c>
      <c r="AB28" s="869"/>
      <c r="AC28" s="869"/>
      <c r="AD28" s="869"/>
      <c r="AE28" s="870"/>
      <c r="AF28" s="871">
        <v>6</v>
      </c>
      <c r="AG28" s="869"/>
      <c r="AH28" s="869"/>
      <c r="AI28" s="869"/>
      <c r="AJ28" s="872"/>
      <c r="AK28" s="873">
        <v>238</v>
      </c>
      <c r="AL28" s="864"/>
      <c r="AM28" s="864"/>
      <c r="AN28" s="864"/>
      <c r="AO28" s="864"/>
      <c r="AP28" s="864" t="s">
        <v>583</v>
      </c>
      <c r="AQ28" s="864"/>
      <c r="AR28" s="864"/>
      <c r="AS28" s="864"/>
      <c r="AT28" s="864"/>
      <c r="AU28" s="864" t="s">
        <v>584</v>
      </c>
      <c r="AV28" s="864"/>
      <c r="AW28" s="864"/>
      <c r="AX28" s="864"/>
      <c r="AY28" s="864"/>
      <c r="AZ28" s="865" t="s">
        <v>583</v>
      </c>
      <c r="BA28" s="865"/>
      <c r="BB28" s="865"/>
      <c r="BC28" s="865"/>
      <c r="BD28" s="865"/>
      <c r="BE28" s="866" t="s">
        <v>587</v>
      </c>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397</v>
      </c>
      <c r="C29" s="802"/>
      <c r="D29" s="802"/>
      <c r="E29" s="802"/>
      <c r="F29" s="802"/>
      <c r="G29" s="802"/>
      <c r="H29" s="802"/>
      <c r="I29" s="802"/>
      <c r="J29" s="802"/>
      <c r="K29" s="802"/>
      <c r="L29" s="802"/>
      <c r="M29" s="802"/>
      <c r="N29" s="802"/>
      <c r="O29" s="802"/>
      <c r="P29" s="803"/>
      <c r="Q29" s="804">
        <v>2786</v>
      </c>
      <c r="R29" s="805"/>
      <c r="S29" s="805"/>
      <c r="T29" s="805"/>
      <c r="U29" s="805"/>
      <c r="V29" s="805">
        <v>2784</v>
      </c>
      <c r="W29" s="805"/>
      <c r="X29" s="805"/>
      <c r="Y29" s="805"/>
      <c r="Z29" s="805"/>
      <c r="AA29" s="805">
        <v>2</v>
      </c>
      <c r="AB29" s="805"/>
      <c r="AC29" s="805"/>
      <c r="AD29" s="805"/>
      <c r="AE29" s="806"/>
      <c r="AF29" s="807">
        <v>2</v>
      </c>
      <c r="AG29" s="808"/>
      <c r="AH29" s="808"/>
      <c r="AI29" s="808"/>
      <c r="AJ29" s="809"/>
      <c r="AK29" s="876">
        <v>434</v>
      </c>
      <c r="AL29" s="877"/>
      <c r="AM29" s="877"/>
      <c r="AN29" s="877"/>
      <c r="AO29" s="877"/>
      <c r="AP29" s="877" t="s">
        <v>583</v>
      </c>
      <c r="AQ29" s="877"/>
      <c r="AR29" s="877"/>
      <c r="AS29" s="877"/>
      <c r="AT29" s="877"/>
      <c r="AU29" s="877" t="s">
        <v>583</v>
      </c>
      <c r="AV29" s="877"/>
      <c r="AW29" s="877"/>
      <c r="AX29" s="877"/>
      <c r="AY29" s="877"/>
      <c r="AZ29" s="878" t="s">
        <v>583</v>
      </c>
      <c r="BA29" s="878"/>
      <c r="BB29" s="878"/>
      <c r="BC29" s="878"/>
      <c r="BD29" s="878"/>
      <c r="BE29" s="874" t="s">
        <v>588</v>
      </c>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398</v>
      </c>
      <c r="C30" s="802"/>
      <c r="D30" s="802"/>
      <c r="E30" s="802"/>
      <c r="F30" s="802"/>
      <c r="G30" s="802"/>
      <c r="H30" s="802"/>
      <c r="I30" s="802"/>
      <c r="J30" s="802"/>
      <c r="K30" s="802"/>
      <c r="L30" s="802"/>
      <c r="M30" s="802"/>
      <c r="N30" s="802"/>
      <c r="O30" s="802"/>
      <c r="P30" s="803"/>
      <c r="Q30" s="804">
        <v>315</v>
      </c>
      <c r="R30" s="805"/>
      <c r="S30" s="805"/>
      <c r="T30" s="805"/>
      <c r="U30" s="805"/>
      <c r="V30" s="805">
        <v>314</v>
      </c>
      <c r="W30" s="805"/>
      <c r="X30" s="805"/>
      <c r="Y30" s="805"/>
      <c r="Z30" s="805"/>
      <c r="AA30" s="805">
        <v>1</v>
      </c>
      <c r="AB30" s="805"/>
      <c r="AC30" s="805"/>
      <c r="AD30" s="805"/>
      <c r="AE30" s="806"/>
      <c r="AF30" s="807">
        <v>1</v>
      </c>
      <c r="AG30" s="808"/>
      <c r="AH30" s="808"/>
      <c r="AI30" s="808"/>
      <c r="AJ30" s="809"/>
      <c r="AK30" s="876">
        <v>76</v>
      </c>
      <c r="AL30" s="877"/>
      <c r="AM30" s="877"/>
      <c r="AN30" s="877"/>
      <c r="AO30" s="877"/>
      <c r="AP30" s="877" t="s">
        <v>583</v>
      </c>
      <c r="AQ30" s="877"/>
      <c r="AR30" s="877"/>
      <c r="AS30" s="877"/>
      <c r="AT30" s="877"/>
      <c r="AU30" s="877" t="s">
        <v>585</v>
      </c>
      <c r="AV30" s="877"/>
      <c r="AW30" s="877"/>
      <c r="AX30" s="877"/>
      <c r="AY30" s="877"/>
      <c r="AZ30" s="878" t="s">
        <v>583</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399</v>
      </c>
      <c r="C31" s="802"/>
      <c r="D31" s="802"/>
      <c r="E31" s="802"/>
      <c r="F31" s="802"/>
      <c r="G31" s="802"/>
      <c r="H31" s="802"/>
      <c r="I31" s="802"/>
      <c r="J31" s="802"/>
      <c r="K31" s="802"/>
      <c r="L31" s="802"/>
      <c r="M31" s="802"/>
      <c r="N31" s="802"/>
      <c r="O31" s="802"/>
      <c r="P31" s="803"/>
      <c r="Q31" s="804">
        <v>454</v>
      </c>
      <c r="R31" s="805"/>
      <c r="S31" s="805"/>
      <c r="T31" s="805"/>
      <c r="U31" s="805"/>
      <c r="V31" s="805">
        <v>472</v>
      </c>
      <c r="W31" s="805"/>
      <c r="X31" s="805"/>
      <c r="Y31" s="805"/>
      <c r="Z31" s="805"/>
      <c r="AA31" s="805">
        <v>-18</v>
      </c>
      <c r="AB31" s="805"/>
      <c r="AC31" s="805"/>
      <c r="AD31" s="805"/>
      <c r="AE31" s="806"/>
      <c r="AF31" s="807">
        <v>751</v>
      </c>
      <c r="AG31" s="808"/>
      <c r="AH31" s="808"/>
      <c r="AI31" s="808"/>
      <c r="AJ31" s="809"/>
      <c r="AK31" s="876">
        <v>77</v>
      </c>
      <c r="AL31" s="877"/>
      <c r="AM31" s="877"/>
      <c r="AN31" s="877"/>
      <c r="AO31" s="877"/>
      <c r="AP31" s="877">
        <v>1797</v>
      </c>
      <c r="AQ31" s="877"/>
      <c r="AR31" s="877"/>
      <c r="AS31" s="877"/>
      <c r="AT31" s="877"/>
      <c r="AU31" s="877">
        <v>899</v>
      </c>
      <c r="AV31" s="877"/>
      <c r="AW31" s="877"/>
      <c r="AX31" s="877"/>
      <c r="AY31" s="877"/>
      <c r="AZ31" s="878" t="s">
        <v>583</v>
      </c>
      <c r="BA31" s="878"/>
      <c r="BB31" s="878"/>
      <c r="BC31" s="878"/>
      <c r="BD31" s="878"/>
      <c r="BE31" s="874" t="s">
        <v>400</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401</v>
      </c>
      <c r="C32" s="802"/>
      <c r="D32" s="802"/>
      <c r="E32" s="802"/>
      <c r="F32" s="802"/>
      <c r="G32" s="802"/>
      <c r="H32" s="802"/>
      <c r="I32" s="802"/>
      <c r="J32" s="802"/>
      <c r="K32" s="802"/>
      <c r="L32" s="802"/>
      <c r="M32" s="802"/>
      <c r="N32" s="802"/>
      <c r="O32" s="802"/>
      <c r="P32" s="803"/>
      <c r="Q32" s="804">
        <v>92</v>
      </c>
      <c r="R32" s="805"/>
      <c r="S32" s="805"/>
      <c r="T32" s="805"/>
      <c r="U32" s="805"/>
      <c r="V32" s="805">
        <v>92</v>
      </c>
      <c r="W32" s="805"/>
      <c r="X32" s="805"/>
      <c r="Y32" s="805"/>
      <c r="Z32" s="805"/>
      <c r="AA32" s="805">
        <v>0</v>
      </c>
      <c r="AB32" s="805"/>
      <c r="AC32" s="805"/>
      <c r="AD32" s="805"/>
      <c r="AE32" s="806"/>
      <c r="AF32" s="807">
        <v>0</v>
      </c>
      <c r="AG32" s="808"/>
      <c r="AH32" s="808"/>
      <c r="AI32" s="808"/>
      <c r="AJ32" s="809"/>
      <c r="AK32" s="876">
        <v>35</v>
      </c>
      <c r="AL32" s="877"/>
      <c r="AM32" s="877"/>
      <c r="AN32" s="877"/>
      <c r="AO32" s="877"/>
      <c r="AP32" s="877">
        <v>704</v>
      </c>
      <c r="AQ32" s="877"/>
      <c r="AR32" s="877"/>
      <c r="AS32" s="877"/>
      <c r="AT32" s="877"/>
      <c r="AU32" s="877">
        <v>390</v>
      </c>
      <c r="AV32" s="877"/>
      <c r="AW32" s="877"/>
      <c r="AX32" s="877"/>
      <c r="AY32" s="877"/>
      <c r="AZ32" s="878" t="s">
        <v>583</v>
      </c>
      <c r="BA32" s="878"/>
      <c r="BB32" s="878"/>
      <c r="BC32" s="878"/>
      <c r="BD32" s="878"/>
      <c r="BE32" s="874" t="s">
        <v>591</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403</v>
      </c>
      <c r="C33" s="802"/>
      <c r="D33" s="802"/>
      <c r="E33" s="802"/>
      <c r="F33" s="802"/>
      <c r="G33" s="802"/>
      <c r="H33" s="802"/>
      <c r="I33" s="802"/>
      <c r="J33" s="802"/>
      <c r="K33" s="802"/>
      <c r="L33" s="802"/>
      <c r="M33" s="802"/>
      <c r="N33" s="802"/>
      <c r="O33" s="802"/>
      <c r="P33" s="803"/>
      <c r="Q33" s="804">
        <v>478</v>
      </c>
      <c r="R33" s="805"/>
      <c r="S33" s="805"/>
      <c r="T33" s="805"/>
      <c r="U33" s="805"/>
      <c r="V33" s="805">
        <v>478</v>
      </c>
      <c r="W33" s="805"/>
      <c r="X33" s="805"/>
      <c r="Y33" s="805"/>
      <c r="Z33" s="805"/>
      <c r="AA33" s="805">
        <v>0</v>
      </c>
      <c r="AB33" s="805"/>
      <c r="AC33" s="805"/>
      <c r="AD33" s="805"/>
      <c r="AE33" s="806"/>
      <c r="AF33" s="807">
        <v>0</v>
      </c>
      <c r="AG33" s="808"/>
      <c r="AH33" s="808"/>
      <c r="AI33" s="808"/>
      <c r="AJ33" s="809"/>
      <c r="AK33" s="876">
        <v>349</v>
      </c>
      <c r="AL33" s="877"/>
      <c r="AM33" s="877"/>
      <c r="AN33" s="877"/>
      <c r="AO33" s="877"/>
      <c r="AP33" s="877">
        <v>2026</v>
      </c>
      <c r="AQ33" s="877"/>
      <c r="AR33" s="877"/>
      <c r="AS33" s="877"/>
      <c r="AT33" s="877"/>
      <c r="AU33" s="877">
        <v>2026</v>
      </c>
      <c r="AV33" s="877"/>
      <c r="AW33" s="877"/>
      <c r="AX33" s="877"/>
      <c r="AY33" s="877"/>
      <c r="AZ33" s="878" t="s">
        <v>583</v>
      </c>
      <c r="BA33" s="878"/>
      <c r="BB33" s="878"/>
      <c r="BC33" s="878"/>
      <c r="BD33" s="878"/>
      <c r="BE33" s="874" t="s">
        <v>404</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405</v>
      </c>
      <c r="C34" s="802"/>
      <c r="D34" s="802"/>
      <c r="E34" s="802"/>
      <c r="F34" s="802"/>
      <c r="G34" s="802"/>
      <c r="H34" s="802"/>
      <c r="I34" s="802"/>
      <c r="J34" s="802"/>
      <c r="K34" s="802"/>
      <c r="L34" s="802"/>
      <c r="M34" s="802"/>
      <c r="N34" s="802"/>
      <c r="O34" s="802"/>
      <c r="P34" s="803"/>
      <c r="Q34" s="804">
        <v>426</v>
      </c>
      <c r="R34" s="805"/>
      <c r="S34" s="805"/>
      <c r="T34" s="805"/>
      <c r="U34" s="805"/>
      <c r="V34" s="805">
        <v>426</v>
      </c>
      <c r="W34" s="805"/>
      <c r="X34" s="805"/>
      <c r="Y34" s="805"/>
      <c r="Z34" s="805"/>
      <c r="AA34" s="805">
        <v>0</v>
      </c>
      <c r="AB34" s="805"/>
      <c r="AC34" s="805"/>
      <c r="AD34" s="805"/>
      <c r="AE34" s="806"/>
      <c r="AF34" s="807">
        <v>0</v>
      </c>
      <c r="AG34" s="808"/>
      <c r="AH34" s="808"/>
      <c r="AI34" s="808"/>
      <c r="AJ34" s="809"/>
      <c r="AK34" s="876">
        <v>257</v>
      </c>
      <c r="AL34" s="877"/>
      <c r="AM34" s="877"/>
      <c r="AN34" s="877"/>
      <c r="AO34" s="877"/>
      <c r="AP34" s="877">
        <v>5084</v>
      </c>
      <c r="AQ34" s="877"/>
      <c r="AR34" s="877"/>
      <c r="AS34" s="877"/>
      <c r="AT34" s="877"/>
      <c r="AU34" s="877">
        <v>4799</v>
      </c>
      <c r="AV34" s="877"/>
      <c r="AW34" s="877"/>
      <c r="AX34" s="877"/>
      <c r="AY34" s="877"/>
      <c r="AZ34" s="878" t="s">
        <v>583</v>
      </c>
      <c r="BA34" s="878"/>
      <c r="BB34" s="878"/>
      <c r="BC34" s="878"/>
      <c r="BD34" s="878"/>
      <c r="BE34" s="874" t="s">
        <v>402</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406</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386</v>
      </c>
      <c r="B63" s="836" t="s">
        <v>407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760</v>
      </c>
      <c r="AG63" s="888"/>
      <c r="AH63" s="888"/>
      <c r="AI63" s="888"/>
      <c r="AJ63" s="889"/>
      <c r="AK63" s="890"/>
      <c r="AL63" s="885"/>
      <c r="AM63" s="885"/>
      <c r="AN63" s="885"/>
      <c r="AO63" s="885"/>
      <c r="AP63" s="888">
        <f>SUM(AP28:AT34)</f>
        <v>9611</v>
      </c>
      <c r="AQ63" s="888"/>
      <c r="AR63" s="888"/>
      <c r="AS63" s="888"/>
      <c r="AT63" s="888"/>
      <c r="AU63" s="888">
        <v>8113</v>
      </c>
      <c r="AV63" s="888"/>
      <c r="AW63" s="888"/>
      <c r="AX63" s="888"/>
      <c r="AY63" s="888"/>
      <c r="AZ63" s="892"/>
      <c r="BA63" s="892"/>
      <c r="BB63" s="892"/>
      <c r="BC63" s="892"/>
      <c r="BD63" s="892"/>
      <c r="BE63" s="893"/>
      <c r="BF63" s="893"/>
      <c r="BG63" s="893"/>
      <c r="BH63" s="893"/>
      <c r="BI63" s="894"/>
      <c r="BJ63" s="895" t="s">
        <v>408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410</v>
      </c>
      <c r="B66" s="787"/>
      <c r="C66" s="787"/>
      <c r="D66" s="787"/>
      <c r="E66" s="787"/>
      <c r="F66" s="787"/>
      <c r="G66" s="787"/>
      <c r="H66" s="787"/>
      <c r="I66" s="787"/>
      <c r="J66" s="787"/>
      <c r="K66" s="787"/>
      <c r="L66" s="787"/>
      <c r="M66" s="787"/>
      <c r="N66" s="787"/>
      <c r="O66" s="787"/>
      <c r="P66" s="788"/>
      <c r="Q66" s="763" t="s">
        <v>411</v>
      </c>
      <c r="R66" s="764"/>
      <c r="S66" s="764"/>
      <c r="T66" s="764"/>
      <c r="U66" s="765"/>
      <c r="V66" s="763" t="s">
        <v>412</v>
      </c>
      <c r="W66" s="764"/>
      <c r="X66" s="764"/>
      <c r="Y66" s="764"/>
      <c r="Z66" s="765"/>
      <c r="AA66" s="763" t="s">
        <v>413</v>
      </c>
      <c r="AB66" s="764"/>
      <c r="AC66" s="764"/>
      <c r="AD66" s="764"/>
      <c r="AE66" s="765"/>
      <c r="AF66" s="898" t="s">
        <v>414</v>
      </c>
      <c r="AG66" s="859"/>
      <c r="AH66" s="859"/>
      <c r="AI66" s="859"/>
      <c r="AJ66" s="899"/>
      <c r="AK66" s="763" t="s">
        <v>394</v>
      </c>
      <c r="AL66" s="787"/>
      <c r="AM66" s="787"/>
      <c r="AN66" s="787"/>
      <c r="AO66" s="788"/>
      <c r="AP66" s="763" t="s">
        <v>415</v>
      </c>
      <c r="AQ66" s="764"/>
      <c r="AR66" s="764"/>
      <c r="AS66" s="764"/>
      <c r="AT66" s="765"/>
      <c r="AU66" s="763" t="s">
        <v>416</v>
      </c>
      <c r="AV66" s="764"/>
      <c r="AW66" s="764"/>
      <c r="AX66" s="764"/>
      <c r="AY66" s="765"/>
      <c r="AZ66" s="763" t="s">
        <v>374</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576</v>
      </c>
      <c r="C68" s="916"/>
      <c r="D68" s="916"/>
      <c r="E68" s="916"/>
      <c r="F68" s="916"/>
      <c r="G68" s="916"/>
      <c r="H68" s="916"/>
      <c r="I68" s="916"/>
      <c r="J68" s="916"/>
      <c r="K68" s="916"/>
      <c r="L68" s="916"/>
      <c r="M68" s="916"/>
      <c r="N68" s="916"/>
      <c r="O68" s="916"/>
      <c r="P68" s="917"/>
      <c r="Q68" s="918">
        <v>72</v>
      </c>
      <c r="R68" s="912"/>
      <c r="S68" s="912"/>
      <c r="T68" s="912"/>
      <c r="U68" s="912"/>
      <c r="V68" s="912">
        <v>69</v>
      </c>
      <c r="W68" s="912"/>
      <c r="X68" s="912"/>
      <c r="Y68" s="912"/>
      <c r="Z68" s="912"/>
      <c r="AA68" s="912">
        <v>3</v>
      </c>
      <c r="AB68" s="912"/>
      <c r="AC68" s="912"/>
      <c r="AD68" s="912"/>
      <c r="AE68" s="912"/>
      <c r="AF68" s="912">
        <v>3</v>
      </c>
      <c r="AG68" s="912"/>
      <c r="AH68" s="912"/>
      <c r="AI68" s="912"/>
      <c r="AJ68" s="912"/>
      <c r="AK68" s="912" t="s">
        <v>583</v>
      </c>
      <c r="AL68" s="912"/>
      <c r="AM68" s="912"/>
      <c r="AN68" s="912"/>
      <c r="AO68" s="912"/>
      <c r="AP68" s="912" t="s">
        <v>583</v>
      </c>
      <c r="AQ68" s="912"/>
      <c r="AR68" s="912"/>
      <c r="AS68" s="912"/>
      <c r="AT68" s="912"/>
      <c r="AU68" s="912" t="s">
        <v>583</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577</v>
      </c>
      <c r="C69" s="920"/>
      <c r="D69" s="920"/>
      <c r="E69" s="920"/>
      <c r="F69" s="920"/>
      <c r="G69" s="920"/>
      <c r="H69" s="920"/>
      <c r="I69" s="920"/>
      <c r="J69" s="920"/>
      <c r="K69" s="920"/>
      <c r="L69" s="920"/>
      <c r="M69" s="920"/>
      <c r="N69" s="920"/>
      <c r="O69" s="920"/>
      <c r="P69" s="921"/>
      <c r="Q69" s="922">
        <v>10088</v>
      </c>
      <c r="R69" s="877"/>
      <c r="S69" s="877"/>
      <c r="T69" s="877"/>
      <c r="U69" s="877"/>
      <c r="V69" s="877">
        <v>10036</v>
      </c>
      <c r="W69" s="877"/>
      <c r="X69" s="877"/>
      <c r="Y69" s="877"/>
      <c r="Z69" s="877"/>
      <c r="AA69" s="877">
        <v>51</v>
      </c>
      <c r="AB69" s="877"/>
      <c r="AC69" s="877"/>
      <c r="AD69" s="877"/>
      <c r="AE69" s="877"/>
      <c r="AF69" s="877">
        <v>51</v>
      </c>
      <c r="AG69" s="877"/>
      <c r="AH69" s="877"/>
      <c r="AI69" s="877"/>
      <c r="AJ69" s="877"/>
      <c r="AK69" s="877">
        <v>2348</v>
      </c>
      <c r="AL69" s="877"/>
      <c r="AM69" s="877"/>
      <c r="AN69" s="877"/>
      <c r="AO69" s="877"/>
      <c r="AP69" s="877" t="s">
        <v>583</v>
      </c>
      <c r="AQ69" s="877"/>
      <c r="AR69" s="877"/>
      <c r="AS69" s="877"/>
      <c r="AT69" s="877"/>
      <c r="AU69" s="877" t="s">
        <v>583</v>
      </c>
      <c r="AV69" s="877"/>
      <c r="AW69" s="877"/>
      <c r="AX69" s="877"/>
      <c r="AY69" s="877"/>
      <c r="AZ69" s="923" t="s">
        <v>589</v>
      </c>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578</v>
      </c>
      <c r="C70" s="920"/>
      <c r="D70" s="920"/>
      <c r="E70" s="920"/>
      <c r="F70" s="920"/>
      <c r="G70" s="920"/>
      <c r="H70" s="920"/>
      <c r="I70" s="920"/>
      <c r="J70" s="920"/>
      <c r="K70" s="920"/>
      <c r="L70" s="920"/>
      <c r="M70" s="920"/>
      <c r="N70" s="920"/>
      <c r="O70" s="920"/>
      <c r="P70" s="921"/>
      <c r="Q70" s="922">
        <v>238</v>
      </c>
      <c r="R70" s="877"/>
      <c r="S70" s="877"/>
      <c r="T70" s="877"/>
      <c r="U70" s="877"/>
      <c r="V70" s="877">
        <v>210</v>
      </c>
      <c r="W70" s="877"/>
      <c r="X70" s="877"/>
      <c r="Y70" s="877"/>
      <c r="Z70" s="877"/>
      <c r="AA70" s="877">
        <v>28</v>
      </c>
      <c r="AB70" s="877"/>
      <c r="AC70" s="877"/>
      <c r="AD70" s="877"/>
      <c r="AE70" s="877"/>
      <c r="AF70" s="877">
        <v>28</v>
      </c>
      <c r="AG70" s="877"/>
      <c r="AH70" s="877"/>
      <c r="AI70" s="877"/>
      <c r="AJ70" s="877"/>
      <c r="AK70" s="877" t="s">
        <v>583</v>
      </c>
      <c r="AL70" s="877"/>
      <c r="AM70" s="877"/>
      <c r="AN70" s="877"/>
      <c r="AO70" s="877"/>
      <c r="AP70" s="877" t="s">
        <v>583</v>
      </c>
      <c r="AQ70" s="877"/>
      <c r="AR70" s="877"/>
      <c r="AS70" s="877"/>
      <c r="AT70" s="877"/>
      <c r="AU70" s="877" t="s">
        <v>583</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579</v>
      </c>
      <c r="C71" s="920"/>
      <c r="D71" s="920"/>
      <c r="E71" s="920"/>
      <c r="F71" s="920"/>
      <c r="G71" s="920"/>
      <c r="H71" s="920"/>
      <c r="I71" s="920"/>
      <c r="J71" s="920"/>
      <c r="K71" s="920"/>
      <c r="L71" s="920"/>
      <c r="M71" s="920"/>
      <c r="N71" s="920"/>
      <c r="O71" s="920"/>
      <c r="P71" s="921"/>
      <c r="Q71" s="922">
        <v>118</v>
      </c>
      <c r="R71" s="877"/>
      <c r="S71" s="877"/>
      <c r="T71" s="877"/>
      <c r="U71" s="877"/>
      <c r="V71" s="877">
        <v>113</v>
      </c>
      <c r="W71" s="877"/>
      <c r="X71" s="877"/>
      <c r="Y71" s="877"/>
      <c r="Z71" s="877"/>
      <c r="AA71" s="877">
        <v>6</v>
      </c>
      <c r="AB71" s="877"/>
      <c r="AC71" s="877"/>
      <c r="AD71" s="877"/>
      <c r="AE71" s="877"/>
      <c r="AF71" s="877">
        <v>6</v>
      </c>
      <c r="AG71" s="877"/>
      <c r="AH71" s="877"/>
      <c r="AI71" s="877"/>
      <c r="AJ71" s="877"/>
      <c r="AK71" s="877">
        <v>13</v>
      </c>
      <c r="AL71" s="877"/>
      <c r="AM71" s="877"/>
      <c r="AN71" s="877"/>
      <c r="AO71" s="877"/>
      <c r="AP71" s="877" t="s">
        <v>583</v>
      </c>
      <c r="AQ71" s="877"/>
      <c r="AR71" s="877"/>
      <c r="AS71" s="877"/>
      <c r="AT71" s="877"/>
      <c r="AU71" s="877" t="s">
        <v>583</v>
      </c>
      <c r="AV71" s="877"/>
      <c r="AW71" s="877"/>
      <c r="AX71" s="877"/>
      <c r="AY71" s="877"/>
      <c r="AZ71" s="923" t="s">
        <v>590</v>
      </c>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580</v>
      </c>
      <c r="C72" s="920"/>
      <c r="D72" s="920"/>
      <c r="E72" s="920"/>
      <c r="F72" s="920"/>
      <c r="G72" s="920"/>
      <c r="H72" s="920"/>
      <c r="I72" s="920"/>
      <c r="J72" s="920"/>
      <c r="K72" s="920"/>
      <c r="L72" s="920"/>
      <c r="M72" s="920"/>
      <c r="N72" s="920"/>
      <c r="O72" s="920"/>
      <c r="P72" s="921"/>
      <c r="Q72" s="922">
        <v>271</v>
      </c>
      <c r="R72" s="877"/>
      <c r="S72" s="877"/>
      <c r="T72" s="877"/>
      <c r="U72" s="877"/>
      <c r="V72" s="877">
        <v>235</v>
      </c>
      <c r="W72" s="877"/>
      <c r="X72" s="877"/>
      <c r="Y72" s="877"/>
      <c r="Z72" s="877"/>
      <c r="AA72" s="877">
        <v>37</v>
      </c>
      <c r="AB72" s="877"/>
      <c r="AC72" s="877"/>
      <c r="AD72" s="877"/>
      <c r="AE72" s="877"/>
      <c r="AF72" s="877">
        <v>37</v>
      </c>
      <c r="AG72" s="877"/>
      <c r="AH72" s="877"/>
      <c r="AI72" s="877"/>
      <c r="AJ72" s="877"/>
      <c r="AK72" s="877" t="s">
        <v>583</v>
      </c>
      <c r="AL72" s="877"/>
      <c r="AM72" s="877"/>
      <c r="AN72" s="877"/>
      <c r="AO72" s="877"/>
      <c r="AP72" s="877" t="s">
        <v>583</v>
      </c>
      <c r="AQ72" s="877"/>
      <c r="AR72" s="877"/>
      <c r="AS72" s="877"/>
      <c r="AT72" s="877"/>
      <c r="AU72" s="877" t="s">
        <v>583</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581</v>
      </c>
      <c r="C73" s="920"/>
      <c r="D73" s="920"/>
      <c r="E73" s="920"/>
      <c r="F73" s="920"/>
      <c r="G73" s="920"/>
      <c r="H73" s="920"/>
      <c r="I73" s="920"/>
      <c r="J73" s="920"/>
      <c r="K73" s="920"/>
      <c r="L73" s="920"/>
      <c r="M73" s="920"/>
      <c r="N73" s="920"/>
      <c r="O73" s="920"/>
      <c r="P73" s="921"/>
      <c r="Q73" s="922">
        <v>261265</v>
      </c>
      <c r="R73" s="877"/>
      <c r="S73" s="877"/>
      <c r="T73" s="877"/>
      <c r="U73" s="877"/>
      <c r="V73" s="877">
        <v>253642</v>
      </c>
      <c r="W73" s="877"/>
      <c r="X73" s="877"/>
      <c r="Y73" s="877"/>
      <c r="Z73" s="877"/>
      <c r="AA73" s="877">
        <v>7623</v>
      </c>
      <c r="AB73" s="877"/>
      <c r="AC73" s="877"/>
      <c r="AD73" s="877"/>
      <c r="AE73" s="877"/>
      <c r="AF73" s="877">
        <v>7623</v>
      </c>
      <c r="AG73" s="877"/>
      <c r="AH73" s="877"/>
      <c r="AI73" s="877"/>
      <c r="AJ73" s="877"/>
      <c r="AK73" s="877" t="s">
        <v>583</v>
      </c>
      <c r="AL73" s="877"/>
      <c r="AM73" s="877"/>
      <c r="AN73" s="877"/>
      <c r="AO73" s="877"/>
      <c r="AP73" s="877" t="s">
        <v>584</v>
      </c>
      <c r="AQ73" s="877"/>
      <c r="AR73" s="877"/>
      <c r="AS73" s="877"/>
      <c r="AT73" s="877"/>
      <c r="AU73" s="877" t="s">
        <v>583</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386</v>
      </c>
      <c r="B88" s="836" t="s">
        <v>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f>SUM(AF68:AJ73)</f>
        <v>7748</v>
      </c>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386</v>
      </c>
      <c r="BR102" s="836" t="s">
        <v>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f>CR7</f>
        <v>10</v>
      </c>
      <c r="CS102" s="896"/>
      <c r="CT102" s="896"/>
      <c r="CU102" s="896"/>
      <c r="CV102" s="939"/>
      <c r="CW102" s="938">
        <f t="shared" ref="CW102" si="0">CW7</f>
        <v>0</v>
      </c>
      <c r="CX102" s="896"/>
      <c r="CY102" s="896"/>
      <c r="CZ102" s="896"/>
      <c r="DA102" s="939"/>
      <c r="DB102" s="938">
        <f t="shared" ref="DB102" si="1">DB7</f>
        <v>280</v>
      </c>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426</v>
      </c>
      <c r="AB109" s="941"/>
      <c r="AC109" s="941"/>
      <c r="AD109" s="941"/>
      <c r="AE109" s="942"/>
      <c r="AF109" s="940" t="s">
        <v>304</v>
      </c>
      <c r="AG109" s="941"/>
      <c r="AH109" s="941"/>
      <c r="AI109" s="941"/>
      <c r="AJ109" s="942"/>
      <c r="AK109" s="940" t="s">
        <v>303</v>
      </c>
      <c r="AL109" s="941"/>
      <c r="AM109" s="941"/>
      <c r="AN109" s="941"/>
      <c r="AO109" s="942"/>
      <c r="AP109" s="940" t="s">
        <v>427</v>
      </c>
      <c r="AQ109" s="941"/>
      <c r="AR109" s="941"/>
      <c r="AS109" s="941"/>
      <c r="AT109" s="943"/>
      <c r="AU109" s="960" t="s">
        <v>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426</v>
      </c>
      <c r="BR109" s="941"/>
      <c r="BS109" s="941"/>
      <c r="BT109" s="941"/>
      <c r="BU109" s="942"/>
      <c r="BV109" s="940" t="s">
        <v>304</v>
      </c>
      <c r="BW109" s="941"/>
      <c r="BX109" s="941"/>
      <c r="BY109" s="941"/>
      <c r="BZ109" s="942"/>
      <c r="CA109" s="940" t="s">
        <v>303</v>
      </c>
      <c r="CB109" s="941"/>
      <c r="CC109" s="941"/>
      <c r="CD109" s="941"/>
      <c r="CE109" s="942"/>
      <c r="CF109" s="961" t="s">
        <v>427</v>
      </c>
      <c r="CG109" s="961"/>
      <c r="CH109" s="961"/>
      <c r="CI109" s="961"/>
      <c r="CJ109" s="961"/>
      <c r="CK109" s="940" t="s">
        <v>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426</v>
      </c>
      <c r="DH109" s="941"/>
      <c r="DI109" s="941"/>
      <c r="DJ109" s="941"/>
      <c r="DK109" s="942"/>
      <c r="DL109" s="940" t="s">
        <v>304</v>
      </c>
      <c r="DM109" s="941"/>
      <c r="DN109" s="941"/>
      <c r="DO109" s="941"/>
      <c r="DP109" s="942"/>
      <c r="DQ109" s="940" t="s">
        <v>303</v>
      </c>
      <c r="DR109" s="941"/>
      <c r="DS109" s="941"/>
      <c r="DT109" s="941"/>
      <c r="DU109" s="942"/>
      <c r="DV109" s="940" t="s">
        <v>427</v>
      </c>
      <c r="DW109" s="941"/>
      <c r="DX109" s="941"/>
      <c r="DY109" s="941"/>
      <c r="DZ109" s="943"/>
    </row>
    <row r="110" spans="1:131" s="247" customFormat="1" ht="26.25" customHeight="1" x14ac:dyDescent="0.15">
      <c r="A110" s="944" t="s">
        <v>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2154974</v>
      </c>
      <c r="AB110" s="948"/>
      <c r="AC110" s="948"/>
      <c r="AD110" s="948"/>
      <c r="AE110" s="949"/>
      <c r="AF110" s="950">
        <v>2071636</v>
      </c>
      <c r="AG110" s="948"/>
      <c r="AH110" s="948"/>
      <c r="AI110" s="948"/>
      <c r="AJ110" s="949"/>
      <c r="AK110" s="950">
        <v>1968457</v>
      </c>
      <c r="AL110" s="948"/>
      <c r="AM110" s="948"/>
      <c r="AN110" s="948"/>
      <c r="AO110" s="949"/>
      <c r="AP110" s="951">
        <v>29.3</v>
      </c>
      <c r="AQ110" s="952"/>
      <c r="AR110" s="952"/>
      <c r="AS110" s="952"/>
      <c r="AT110" s="953"/>
      <c r="AU110" s="954" t="s">
        <v>73</v>
      </c>
      <c r="AV110" s="955"/>
      <c r="AW110" s="955"/>
      <c r="AX110" s="955"/>
      <c r="AY110" s="955"/>
      <c r="AZ110" s="996" t="s">
        <v>430</v>
      </c>
      <c r="BA110" s="945"/>
      <c r="BB110" s="945"/>
      <c r="BC110" s="945"/>
      <c r="BD110" s="945"/>
      <c r="BE110" s="945"/>
      <c r="BF110" s="945"/>
      <c r="BG110" s="945"/>
      <c r="BH110" s="945"/>
      <c r="BI110" s="945"/>
      <c r="BJ110" s="945"/>
      <c r="BK110" s="945"/>
      <c r="BL110" s="945"/>
      <c r="BM110" s="945"/>
      <c r="BN110" s="945"/>
      <c r="BO110" s="945"/>
      <c r="BP110" s="946"/>
      <c r="BQ110" s="982">
        <v>14946649</v>
      </c>
      <c r="BR110" s="983"/>
      <c r="BS110" s="983"/>
      <c r="BT110" s="983"/>
      <c r="BU110" s="983"/>
      <c r="BV110" s="983">
        <v>13733646</v>
      </c>
      <c r="BW110" s="983"/>
      <c r="BX110" s="983"/>
      <c r="BY110" s="983"/>
      <c r="BZ110" s="983"/>
      <c r="CA110" s="983">
        <v>12847845</v>
      </c>
      <c r="CB110" s="983"/>
      <c r="CC110" s="983"/>
      <c r="CD110" s="983"/>
      <c r="CE110" s="983"/>
      <c r="CF110" s="997">
        <v>190.9</v>
      </c>
      <c r="CG110" s="998"/>
      <c r="CH110" s="998"/>
      <c r="CI110" s="998"/>
      <c r="CJ110" s="998"/>
      <c r="CK110" s="999" t="s">
        <v>431</v>
      </c>
      <c r="CL110" s="1000"/>
      <c r="CM110" s="979" t="s">
        <v>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137</v>
      </c>
      <c r="DH110" s="983"/>
      <c r="DI110" s="983"/>
      <c r="DJ110" s="983"/>
      <c r="DK110" s="983"/>
      <c r="DL110" s="983" t="s">
        <v>433</v>
      </c>
      <c r="DM110" s="983"/>
      <c r="DN110" s="983"/>
      <c r="DO110" s="983"/>
      <c r="DP110" s="983"/>
      <c r="DQ110" s="983" t="s">
        <v>433</v>
      </c>
      <c r="DR110" s="983"/>
      <c r="DS110" s="983"/>
      <c r="DT110" s="983"/>
      <c r="DU110" s="983"/>
      <c r="DV110" s="984" t="s">
        <v>137</v>
      </c>
      <c r="DW110" s="984"/>
      <c r="DX110" s="984"/>
      <c r="DY110" s="984"/>
      <c r="DZ110" s="985"/>
    </row>
    <row r="111" spans="1:131" s="247" customFormat="1" ht="26.25" customHeight="1" x14ac:dyDescent="0.15">
      <c r="A111" s="986" t="s">
        <v>434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408</v>
      </c>
      <c r="AB111" s="990"/>
      <c r="AC111" s="990"/>
      <c r="AD111" s="990"/>
      <c r="AE111" s="991"/>
      <c r="AF111" s="992" t="s">
        <v>137</v>
      </c>
      <c r="AG111" s="990"/>
      <c r="AH111" s="990"/>
      <c r="AI111" s="990"/>
      <c r="AJ111" s="991"/>
      <c r="AK111" s="992" t="s">
        <v>433</v>
      </c>
      <c r="AL111" s="990"/>
      <c r="AM111" s="990"/>
      <c r="AN111" s="990"/>
      <c r="AO111" s="991"/>
      <c r="AP111" s="993" t="s">
        <v>137</v>
      </c>
      <c r="AQ111" s="994"/>
      <c r="AR111" s="994"/>
      <c r="AS111" s="994"/>
      <c r="AT111" s="995"/>
      <c r="AU111" s="956"/>
      <c r="AV111" s="957"/>
      <c r="AW111" s="957"/>
      <c r="AX111" s="957"/>
      <c r="AY111" s="957"/>
      <c r="AZ111" s="1005" t="s">
        <v>435</v>
      </c>
      <c r="BA111" s="1006"/>
      <c r="BB111" s="1006"/>
      <c r="BC111" s="1006"/>
      <c r="BD111" s="1006"/>
      <c r="BE111" s="1006"/>
      <c r="BF111" s="1006"/>
      <c r="BG111" s="1006"/>
      <c r="BH111" s="1006"/>
      <c r="BI111" s="1006"/>
      <c r="BJ111" s="1006"/>
      <c r="BK111" s="1006"/>
      <c r="BL111" s="1006"/>
      <c r="BM111" s="1006"/>
      <c r="BN111" s="1006"/>
      <c r="BO111" s="1006"/>
      <c r="BP111" s="1007"/>
      <c r="BQ111" s="975" t="s">
        <v>137</v>
      </c>
      <c r="BR111" s="976"/>
      <c r="BS111" s="976"/>
      <c r="BT111" s="976"/>
      <c r="BU111" s="976"/>
      <c r="BV111" s="976" t="s">
        <v>408</v>
      </c>
      <c r="BW111" s="976"/>
      <c r="BX111" s="976"/>
      <c r="BY111" s="976"/>
      <c r="BZ111" s="976"/>
      <c r="CA111" s="976" t="s">
        <v>137</v>
      </c>
      <c r="CB111" s="976"/>
      <c r="CC111" s="976"/>
      <c r="CD111" s="976"/>
      <c r="CE111" s="976"/>
      <c r="CF111" s="970" t="s">
        <v>433</v>
      </c>
      <c r="CG111" s="971"/>
      <c r="CH111" s="971"/>
      <c r="CI111" s="971"/>
      <c r="CJ111" s="971"/>
      <c r="CK111" s="1001"/>
      <c r="CL111" s="1002"/>
      <c r="CM111" s="972" t="s">
        <v>436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408</v>
      </c>
      <c r="DH111" s="976"/>
      <c r="DI111" s="976"/>
      <c r="DJ111" s="976"/>
      <c r="DK111" s="976"/>
      <c r="DL111" s="976" t="s">
        <v>433</v>
      </c>
      <c r="DM111" s="976"/>
      <c r="DN111" s="976"/>
      <c r="DO111" s="976"/>
      <c r="DP111" s="976"/>
      <c r="DQ111" s="976" t="s">
        <v>433</v>
      </c>
      <c r="DR111" s="976"/>
      <c r="DS111" s="976"/>
      <c r="DT111" s="976"/>
      <c r="DU111" s="976"/>
      <c r="DV111" s="977" t="s">
        <v>408</v>
      </c>
      <c r="DW111" s="977"/>
      <c r="DX111" s="977"/>
      <c r="DY111" s="977"/>
      <c r="DZ111" s="978"/>
    </row>
    <row r="112" spans="1:131" s="247" customFormat="1" ht="26.25" customHeight="1" x14ac:dyDescent="0.15">
      <c r="A112" s="1008" t="s">
        <v>437</v>
      </c>
      <c r="B112" s="1009"/>
      <c r="C112" s="1006" t="s">
        <v>438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433</v>
      </c>
      <c r="AB112" s="1015"/>
      <c r="AC112" s="1015"/>
      <c r="AD112" s="1015"/>
      <c r="AE112" s="1016"/>
      <c r="AF112" s="1017" t="s">
        <v>433</v>
      </c>
      <c r="AG112" s="1015"/>
      <c r="AH112" s="1015"/>
      <c r="AI112" s="1015"/>
      <c r="AJ112" s="1016"/>
      <c r="AK112" s="1017" t="s">
        <v>137</v>
      </c>
      <c r="AL112" s="1015"/>
      <c r="AM112" s="1015"/>
      <c r="AN112" s="1015"/>
      <c r="AO112" s="1016"/>
      <c r="AP112" s="1018" t="s">
        <v>137</v>
      </c>
      <c r="AQ112" s="1019"/>
      <c r="AR112" s="1019"/>
      <c r="AS112" s="1019"/>
      <c r="AT112" s="1020"/>
      <c r="AU112" s="956"/>
      <c r="AV112" s="957"/>
      <c r="AW112" s="957"/>
      <c r="AX112" s="957"/>
      <c r="AY112" s="957"/>
      <c r="AZ112" s="1005" t="s">
        <v>439</v>
      </c>
      <c r="BA112" s="1006"/>
      <c r="BB112" s="1006"/>
      <c r="BC112" s="1006"/>
      <c r="BD112" s="1006"/>
      <c r="BE112" s="1006"/>
      <c r="BF112" s="1006"/>
      <c r="BG112" s="1006"/>
      <c r="BH112" s="1006"/>
      <c r="BI112" s="1006"/>
      <c r="BJ112" s="1006"/>
      <c r="BK112" s="1006"/>
      <c r="BL112" s="1006"/>
      <c r="BM112" s="1006"/>
      <c r="BN112" s="1006"/>
      <c r="BO112" s="1006"/>
      <c r="BP112" s="1007"/>
      <c r="BQ112" s="975">
        <v>9019811</v>
      </c>
      <c r="BR112" s="976"/>
      <c r="BS112" s="976"/>
      <c r="BT112" s="976"/>
      <c r="BU112" s="976"/>
      <c r="BV112" s="976">
        <v>8549840</v>
      </c>
      <c r="BW112" s="976"/>
      <c r="BX112" s="976"/>
      <c r="BY112" s="976"/>
      <c r="BZ112" s="976"/>
      <c r="CA112" s="976">
        <v>8112692</v>
      </c>
      <c r="CB112" s="976"/>
      <c r="CC112" s="976"/>
      <c r="CD112" s="976"/>
      <c r="CE112" s="976"/>
      <c r="CF112" s="970">
        <v>120.6</v>
      </c>
      <c r="CG112" s="971"/>
      <c r="CH112" s="971"/>
      <c r="CI112" s="971"/>
      <c r="CJ112" s="971"/>
      <c r="CK112" s="1001"/>
      <c r="CL112" s="1002"/>
      <c r="CM112" s="972" t="s">
        <v>440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137</v>
      </c>
      <c r="DH112" s="976"/>
      <c r="DI112" s="976"/>
      <c r="DJ112" s="976"/>
      <c r="DK112" s="976"/>
      <c r="DL112" s="976" t="s">
        <v>137</v>
      </c>
      <c r="DM112" s="976"/>
      <c r="DN112" s="976"/>
      <c r="DO112" s="976"/>
      <c r="DP112" s="976"/>
      <c r="DQ112" s="976" t="s">
        <v>433</v>
      </c>
      <c r="DR112" s="976"/>
      <c r="DS112" s="976"/>
      <c r="DT112" s="976"/>
      <c r="DU112" s="976"/>
      <c r="DV112" s="977" t="s">
        <v>433</v>
      </c>
      <c r="DW112" s="977"/>
      <c r="DX112" s="977"/>
      <c r="DY112" s="977"/>
      <c r="DZ112" s="978"/>
    </row>
    <row r="113" spans="1:130" s="247" customFormat="1" ht="26.25" customHeight="1" x14ac:dyDescent="0.15">
      <c r="A113" s="1010"/>
      <c r="B113" s="1011"/>
      <c r="C113" s="1006" t="s">
        <v>441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603660</v>
      </c>
      <c r="AB113" s="990"/>
      <c r="AC113" s="990"/>
      <c r="AD113" s="990"/>
      <c r="AE113" s="991"/>
      <c r="AF113" s="992">
        <v>581268</v>
      </c>
      <c r="AG113" s="990"/>
      <c r="AH113" s="990"/>
      <c r="AI113" s="990"/>
      <c r="AJ113" s="991"/>
      <c r="AK113" s="992">
        <v>603091</v>
      </c>
      <c r="AL113" s="990"/>
      <c r="AM113" s="990"/>
      <c r="AN113" s="990"/>
      <c r="AO113" s="991"/>
      <c r="AP113" s="993">
        <v>9</v>
      </c>
      <c r="AQ113" s="994"/>
      <c r="AR113" s="994"/>
      <c r="AS113" s="994"/>
      <c r="AT113" s="995"/>
      <c r="AU113" s="956"/>
      <c r="AV113" s="957"/>
      <c r="AW113" s="957"/>
      <c r="AX113" s="957"/>
      <c r="AY113" s="957"/>
      <c r="AZ113" s="1005" t="s">
        <v>442</v>
      </c>
      <c r="BA113" s="1006"/>
      <c r="BB113" s="1006"/>
      <c r="BC113" s="1006"/>
      <c r="BD113" s="1006"/>
      <c r="BE113" s="1006"/>
      <c r="BF113" s="1006"/>
      <c r="BG113" s="1006"/>
      <c r="BH113" s="1006"/>
      <c r="BI113" s="1006"/>
      <c r="BJ113" s="1006"/>
      <c r="BK113" s="1006"/>
      <c r="BL113" s="1006"/>
      <c r="BM113" s="1006"/>
      <c r="BN113" s="1006"/>
      <c r="BO113" s="1006"/>
      <c r="BP113" s="1007"/>
      <c r="BQ113" s="975" t="s">
        <v>433</v>
      </c>
      <c r="BR113" s="976"/>
      <c r="BS113" s="976"/>
      <c r="BT113" s="976"/>
      <c r="BU113" s="976"/>
      <c r="BV113" s="976" t="s">
        <v>137</v>
      </c>
      <c r="BW113" s="976"/>
      <c r="BX113" s="976"/>
      <c r="BY113" s="976"/>
      <c r="BZ113" s="976"/>
      <c r="CA113" s="976" t="s">
        <v>137</v>
      </c>
      <c r="CB113" s="976"/>
      <c r="CC113" s="976"/>
      <c r="CD113" s="976"/>
      <c r="CE113" s="976"/>
      <c r="CF113" s="970" t="s">
        <v>433</v>
      </c>
      <c r="CG113" s="971"/>
      <c r="CH113" s="971"/>
      <c r="CI113" s="971"/>
      <c r="CJ113" s="971"/>
      <c r="CK113" s="1001"/>
      <c r="CL113" s="1002"/>
      <c r="CM113" s="972" t="s">
        <v>443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433</v>
      </c>
      <c r="DH113" s="1015"/>
      <c r="DI113" s="1015"/>
      <c r="DJ113" s="1015"/>
      <c r="DK113" s="1016"/>
      <c r="DL113" s="1017" t="s">
        <v>137</v>
      </c>
      <c r="DM113" s="1015"/>
      <c r="DN113" s="1015"/>
      <c r="DO113" s="1015"/>
      <c r="DP113" s="1016"/>
      <c r="DQ113" s="1017" t="s">
        <v>433</v>
      </c>
      <c r="DR113" s="1015"/>
      <c r="DS113" s="1015"/>
      <c r="DT113" s="1015"/>
      <c r="DU113" s="1016"/>
      <c r="DV113" s="1018" t="s">
        <v>433</v>
      </c>
      <c r="DW113" s="1019"/>
      <c r="DX113" s="1019"/>
      <c r="DY113" s="1019"/>
      <c r="DZ113" s="1020"/>
    </row>
    <row r="114" spans="1:130" s="247" customFormat="1" ht="26.25" customHeight="1" x14ac:dyDescent="0.15">
      <c r="A114" s="1010"/>
      <c r="B114" s="1011"/>
      <c r="C114" s="1006" t="s">
        <v>444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137</v>
      </c>
      <c r="AB114" s="1015"/>
      <c r="AC114" s="1015"/>
      <c r="AD114" s="1015"/>
      <c r="AE114" s="1016"/>
      <c r="AF114" s="1017" t="s">
        <v>433</v>
      </c>
      <c r="AG114" s="1015"/>
      <c r="AH114" s="1015"/>
      <c r="AI114" s="1015"/>
      <c r="AJ114" s="1016"/>
      <c r="AK114" s="1017" t="s">
        <v>433</v>
      </c>
      <c r="AL114" s="1015"/>
      <c r="AM114" s="1015"/>
      <c r="AN114" s="1015"/>
      <c r="AO114" s="1016"/>
      <c r="AP114" s="1018" t="s">
        <v>433</v>
      </c>
      <c r="AQ114" s="1019"/>
      <c r="AR114" s="1019"/>
      <c r="AS114" s="1019"/>
      <c r="AT114" s="1020"/>
      <c r="AU114" s="956"/>
      <c r="AV114" s="957"/>
      <c r="AW114" s="957"/>
      <c r="AX114" s="957"/>
      <c r="AY114" s="957"/>
      <c r="AZ114" s="1005" t="s">
        <v>445</v>
      </c>
      <c r="BA114" s="1006"/>
      <c r="BB114" s="1006"/>
      <c r="BC114" s="1006"/>
      <c r="BD114" s="1006"/>
      <c r="BE114" s="1006"/>
      <c r="BF114" s="1006"/>
      <c r="BG114" s="1006"/>
      <c r="BH114" s="1006"/>
      <c r="BI114" s="1006"/>
      <c r="BJ114" s="1006"/>
      <c r="BK114" s="1006"/>
      <c r="BL114" s="1006"/>
      <c r="BM114" s="1006"/>
      <c r="BN114" s="1006"/>
      <c r="BO114" s="1006"/>
      <c r="BP114" s="1007"/>
      <c r="BQ114" s="975">
        <v>1381837</v>
      </c>
      <c r="BR114" s="976"/>
      <c r="BS114" s="976"/>
      <c r="BT114" s="976"/>
      <c r="BU114" s="976"/>
      <c r="BV114" s="976">
        <v>1734318</v>
      </c>
      <c r="BW114" s="976"/>
      <c r="BX114" s="976"/>
      <c r="BY114" s="976"/>
      <c r="BZ114" s="976"/>
      <c r="CA114" s="976">
        <v>1596223</v>
      </c>
      <c r="CB114" s="976"/>
      <c r="CC114" s="976"/>
      <c r="CD114" s="976"/>
      <c r="CE114" s="976"/>
      <c r="CF114" s="970">
        <v>23.7</v>
      </c>
      <c r="CG114" s="971"/>
      <c r="CH114" s="971"/>
      <c r="CI114" s="971"/>
      <c r="CJ114" s="971"/>
      <c r="CK114" s="1001"/>
      <c r="CL114" s="1002"/>
      <c r="CM114" s="972" t="s">
        <v>446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433</v>
      </c>
      <c r="DH114" s="1015"/>
      <c r="DI114" s="1015"/>
      <c r="DJ114" s="1015"/>
      <c r="DK114" s="1016"/>
      <c r="DL114" s="1017" t="s">
        <v>137</v>
      </c>
      <c r="DM114" s="1015"/>
      <c r="DN114" s="1015"/>
      <c r="DO114" s="1015"/>
      <c r="DP114" s="1016"/>
      <c r="DQ114" s="1017" t="s">
        <v>433</v>
      </c>
      <c r="DR114" s="1015"/>
      <c r="DS114" s="1015"/>
      <c r="DT114" s="1015"/>
      <c r="DU114" s="1016"/>
      <c r="DV114" s="1018" t="s">
        <v>433</v>
      </c>
      <c r="DW114" s="1019"/>
      <c r="DX114" s="1019"/>
      <c r="DY114" s="1019"/>
      <c r="DZ114" s="1020"/>
    </row>
    <row r="115" spans="1:130" s="247" customFormat="1" ht="26.25" customHeight="1" x14ac:dyDescent="0.15">
      <c r="A115" s="1010"/>
      <c r="B115" s="1011"/>
      <c r="C115" s="1006" t="s">
        <v>447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433</v>
      </c>
      <c r="AB115" s="990"/>
      <c r="AC115" s="990"/>
      <c r="AD115" s="990"/>
      <c r="AE115" s="991"/>
      <c r="AF115" s="992" t="s">
        <v>137</v>
      </c>
      <c r="AG115" s="990"/>
      <c r="AH115" s="990"/>
      <c r="AI115" s="990"/>
      <c r="AJ115" s="991"/>
      <c r="AK115" s="992" t="s">
        <v>433</v>
      </c>
      <c r="AL115" s="990"/>
      <c r="AM115" s="990"/>
      <c r="AN115" s="990"/>
      <c r="AO115" s="991"/>
      <c r="AP115" s="993" t="s">
        <v>433</v>
      </c>
      <c r="AQ115" s="994"/>
      <c r="AR115" s="994"/>
      <c r="AS115" s="994"/>
      <c r="AT115" s="995"/>
      <c r="AU115" s="956"/>
      <c r="AV115" s="957"/>
      <c r="AW115" s="957"/>
      <c r="AX115" s="957"/>
      <c r="AY115" s="957"/>
      <c r="AZ115" s="1005" t="s">
        <v>448</v>
      </c>
      <c r="BA115" s="1006"/>
      <c r="BB115" s="1006"/>
      <c r="BC115" s="1006"/>
      <c r="BD115" s="1006"/>
      <c r="BE115" s="1006"/>
      <c r="BF115" s="1006"/>
      <c r="BG115" s="1006"/>
      <c r="BH115" s="1006"/>
      <c r="BI115" s="1006"/>
      <c r="BJ115" s="1006"/>
      <c r="BK115" s="1006"/>
      <c r="BL115" s="1006"/>
      <c r="BM115" s="1006"/>
      <c r="BN115" s="1006"/>
      <c r="BO115" s="1006"/>
      <c r="BP115" s="1007"/>
      <c r="BQ115" s="975" t="s">
        <v>433</v>
      </c>
      <c r="BR115" s="976"/>
      <c r="BS115" s="976"/>
      <c r="BT115" s="976"/>
      <c r="BU115" s="976"/>
      <c r="BV115" s="976" t="s">
        <v>433</v>
      </c>
      <c r="BW115" s="976"/>
      <c r="BX115" s="976"/>
      <c r="BY115" s="976"/>
      <c r="BZ115" s="976"/>
      <c r="CA115" s="976" t="s">
        <v>433</v>
      </c>
      <c r="CB115" s="976"/>
      <c r="CC115" s="976"/>
      <c r="CD115" s="976"/>
      <c r="CE115" s="976"/>
      <c r="CF115" s="970" t="s">
        <v>137</v>
      </c>
      <c r="CG115" s="971"/>
      <c r="CH115" s="971"/>
      <c r="CI115" s="971"/>
      <c r="CJ115" s="971"/>
      <c r="CK115" s="1001"/>
      <c r="CL115" s="1002"/>
      <c r="CM115" s="1005" t="s">
        <v>449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137</v>
      </c>
      <c r="DH115" s="1015"/>
      <c r="DI115" s="1015"/>
      <c r="DJ115" s="1015"/>
      <c r="DK115" s="1016"/>
      <c r="DL115" s="1017" t="s">
        <v>137</v>
      </c>
      <c r="DM115" s="1015"/>
      <c r="DN115" s="1015"/>
      <c r="DO115" s="1015"/>
      <c r="DP115" s="1016"/>
      <c r="DQ115" s="1017" t="s">
        <v>433</v>
      </c>
      <c r="DR115" s="1015"/>
      <c r="DS115" s="1015"/>
      <c r="DT115" s="1015"/>
      <c r="DU115" s="1016"/>
      <c r="DV115" s="1018" t="s">
        <v>433</v>
      </c>
      <c r="DW115" s="1019"/>
      <c r="DX115" s="1019"/>
      <c r="DY115" s="1019"/>
      <c r="DZ115" s="1020"/>
    </row>
    <row r="116" spans="1:130" s="247" customFormat="1" ht="26.25" customHeight="1" x14ac:dyDescent="0.15">
      <c r="A116" s="1012"/>
      <c r="B116" s="1013"/>
      <c r="C116" s="1021" t="s">
        <v>450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137</v>
      </c>
      <c r="AB116" s="1015"/>
      <c r="AC116" s="1015"/>
      <c r="AD116" s="1015"/>
      <c r="AE116" s="1016"/>
      <c r="AF116" s="1017" t="s">
        <v>137</v>
      </c>
      <c r="AG116" s="1015"/>
      <c r="AH116" s="1015"/>
      <c r="AI116" s="1015"/>
      <c r="AJ116" s="1016"/>
      <c r="AK116" s="1017" t="s">
        <v>137</v>
      </c>
      <c r="AL116" s="1015"/>
      <c r="AM116" s="1015"/>
      <c r="AN116" s="1015"/>
      <c r="AO116" s="1016"/>
      <c r="AP116" s="1018" t="s">
        <v>137</v>
      </c>
      <c r="AQ116" s="1019"/>
      <c r="AR116" s="1019"/>
      <c r="AS116" s="1019"/>
      <c r="AT116" s="1020"/>
      <c r="AU116" s="956"/>
      <c r="AV116" s="957"/>
      <c r="AW116" s="957"/>
      <c r="AX116" s="957"/>
      <c r="AY116" s="957"/>
      <c r="AZ116" s="1023" t="s">
        <v>451</v>
      </c>
      <c r="BA116" s="1024"/>
      <c r="BB116" s="1024"/>
      <c r="BC116" s="1024"/>
      <c r="BD116" s="1024"/>
      <c r="BE116" s="1024"/>
      <c r="BF116" s="1024"/>
      <c r="BG116" s="1024"/>
      <c r="BH116" s="1024"/>
      <c r="BI116" s="1024"/>
      <c r="BJ116" s="1024"/>
      <c r="BK116" s="1024"/>
      <c r="BL116" s="1024"/>
      <c r="BM116" s="1024"/>
      <c r="BN116" s="1024"/>
      <c r="BO116" s="1024"/>
      <c r="BP116" s="1025"/>
      <c r="BQ116" s="975" t="s">
        <v>433</v>
      </c>
      <c r="BR116" s="976"/>
      <c r="BS116" s="976"/>
      <c r="BT116" s="976"/>
      <c r="BU116" s="976"/>
      <c r="BV116" s="976" t="s">
        <v>433</v>
      </c>
      <c r="BW116" s="976"/>
      <c r="BX116" s="976"/>
      <c r="BY116" s="976"/>
      <c r="BZ116" s="976"/>
      <c r="CA116" s="976" t="s">
        <v>433</v>
      </c>
      <c r="CB116" s="976"/>
      <c r="CC116" s="976"/>
      <c r="CD116" s="976"/>
      <c r="CE116" s="976"/>
      <c r="CF116" s="970" t="s">
        <v>137</v>
      </c>
      <c r="CG116" s="971"/>
      <c r="CH116" s="971"/>
      <c r="CI116" s="971"/>
      <c r="CJ116" s="971"/>
      <c r="CK116" s="1001"/>
      <c r="CL116" s="1002"/>
      <c r="CM116" s="972" t="s">
        <v>452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433</v>
      </c>
      <c r="DH116" s="1015"/>
      <c r="DI116" s="1015"/>
      <c r="DJ116" s="1015"/>
      <c r="DK116" s="1016"/>
      <c r="DL116" s="1017" t="s">
        <v>137</v>
      </c>
      <c r="DM116" s="1015"/>
      <c r="DN116" s="1015"/>
      <c r="DO116" s="1015"/>
      <c r="DP116" s="1016"/>
      <c r="DQ116" s="1017" t="s">
        <v>433</v>
      </c>
      <c r="DR116" s="1015"/>
      <c r="DS116" s="1015"/>
      <c r="DT116" s="1015"/>
      <c r="DU116" s="1016"/>
      <c r="DV116" s="1018" t="s">
        <v>433</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453</v>
      </c>
      <c r="Z117" s="942"/>
      <c r="AA117" s="1032">
        <v>2758634</v>
      </c>
      <c r="AB117" s="1033"/>
      <c r="AC117" s="1033"/>
      <c r="AD117" s="1033"/>
      <c r="AE117" s="1034"/>
      <c r="AF117" s="1035">
        <v>2652904</v>
      </c>
      <c r="AG117" s="1033"/>
      <c r="AH117" s="1033"/>
      <c r="AI117" s="1033"/>
      <c r="AJ117" s="1034"/>
      <c r="AK117" s="1035">
        <v>2571548</v>
      </c>
      <c r="AL117" s="1033"/>
      <c r="AM117" s="1033"/>
      <c r="AN117" s="1033"/>
      <c r="AO117" s="1034"/>
      <c r="AP117" s="1036"/>
      <c r="AQ117" s="1037"/>
      <c r="AR117" s="1037"/>
      <c r="AS117" s="1037"/>
      <c r="AT117" s="1038"/>
      <c r="AU117" s="956"/>
      <c r="AV117" s="957"/>
      <c r="AW117" s="957"/>
      <c r="AX117" s="957"/>
      <c r="AY117" s="957"/>
      <c r="AZ117" s="1023" t="s">
        <v>454</v>
      </c>
      <c r="BA117" s="1024"/>
      <c r="BB117" s="1024"/>
      <c r="BC117" s="1024"/>
      <c r="BD117" s="1024"/>
      <c r="BE117" s="1024"/>
      <c r="BF117" s="1024"/>
      <c r="BG117" s="1024"/>
      <c r="BH117" s="1024"/>
      <c r="BI117" s="1024"/>
      <c r="BJ117" s="1024"/>
      <c r="BK117" s="1024"/>
      <c r="BL117" s="1024"/>
      <c r="BM117" s="1024"/>
      <c r="BN117" s="1024"/>
      <c r="BO117" s="1024"/>
      <c r="BP117" s="1025"/>
      <c r="BQ117" s="975" t="s">
        <v>137</v>
      </c>
      <c r="BR117" s="976"/>
      <c r="BS117" s="976"/>
      <c r="BT117" s="976"/>
      <c r="BU117" s="976"/>
      <c r="BV117" s="976" t="s">
        <v>137</v>
      </c>
      <c r="BW117" s="976"/>
      <c r="BX117" s="976"/>
      <c r="BY117" s="976"/>
      <c r="BZ117" s="976"/>
      <c r="CA117" s="976" t="s">
        <v>455</v>
      </c>
      <c r="CB117" s="976"/>
      <c r="CC117" s="976"/>
      <c r="CD117" s="976"/>
      <c r="CE117" s="976"/>
      <c r="CF117" s="970" t="s">
        <v>455</v>
      </c>
      <c r="CG117" s="971"/>
      <c r="CH117" s="971"/>
      <c r="CI117" s="971"/>
      <c r="CJ117" s="971"/>
      <c r="CK117" s="1001"/>
      <c r="CL117" s="1002"/>
      <c r="CM117" s="972" t="s">
        <v>456</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137</v>
      </c>
      <c r="DH117" s="1015"/>
      <c r="DI117" s="1015"/>
      <c r="DJ117" s="1015"/>
      <c r="DK117" s="1016"/>
      <c r="DL117" s="1017" t="s">
        <v>137</v>
      </c>
      <c r="DM117" s="1015"/>
      <c r="DN117" s="1015"/>
      <c r="DO117" s="1015"/>
      <c r="DP117" s="1016"/>
      <c r="DQ117" s="1017" t="s">
        <v>137</v>
      </c>
      <c r="DR117" s="1015"/>
      <c r="DS117" s="1015"/>
      <c r="DT117" s="1015"/>
      <c r="DU117" s="1016"/>
      <c r="DV117" s="1018" t="s">
        <v>137</v>
      </c>
      <c r="DW117" s="1019"/>
      <c r="DX117" s="1019"/>
      <c r="DY117" s="1019"/>
      <c r="DZ117" s="1020"/>
    </row>
    <row r="118" spans="1:130" s="247" customFormat="1" ht="26.25" customHeight="1" x14ac:dyDescent="0.15">
      <c r="A118" s="960" t="s">
        <v>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426</v>
      </c>
      <c r="AB118" s="941"/>
      <c r="AC118" s="941"/>
      <c r="AD118" s="941"/>
      <c r="AE118" s="942"/>
      <c r="AF118" s="940" t="s">
        <v>304</v>
      </c>
      <c r="AG118" s="941"/>
      <c r="AH118" s="941"/>
      <c r="AI118" s="941"/>
      <c r="AJ118" s="942"/>
      <c r="AK118" s="940" t="s">
        <v>303</v>
      </c>
      <c r="AL118" s="941"/>
      <c r="AM118" s="941"/>
      <c r="AN118" s="941"/>
      <c r="AO118" s="942"/>
      <c r="AP118" s="1027" t="s">
        <v>427</v>
      </c>
      <c r="AQ118" s="1028"/>
      <c r="AR118" s="1028"/>
      <c r="AS118" s="1028"/>
      <c r="AT118" s="1029"/>
      <c r="AU118" s="956"/>
      <c r="AV118" s="957"/>
      <c r="AW118" s="957"/>
      <c r="AX118" s="957"/>
      <c r="AY118" s="957"/>
      <c r="AZ118" s="1030" t="s">
        <v>457</v>
      </c>
      <c r="BA118" s="1021"/>
      <c r="BB118" s="1021"/>
      <c r="BC118" s="1021"/>
      <c r="BD118" s="1021"/>
      <c r="BE118" s="1021"/>
      <c r="BF118" s="1021"/>
      <c r="BG118" s="1021"/>
      <c r="BH118" s="1021"/>
      <c r="BI118" s="1021"/>
      <c r="BJ118" s="1021"/>
      <c r="BK118" s="1021"/>
      <c r="BL118" s="1021"/>
      <c r="BM118" s="1021"/>
      <c r="BN118" s="1021"/>
      <c r="BO118" s="1021"/>
      <c r="BP118" s="1022"/>
      <c r="BQ118" s="1053" t="s">
        <v>137</v>
      </c>
      <c r="BR118" s="1054"/>
      <c r="BS118" s="1054"/>
      <c r="BT118" s="1054"/>
      <c r="BU118" s="1054"/>
      <c r="BV118" s="1054" t="s">
        <v>455</v>
      </c>
      <c r="BW118" s="1054"/>
      <c r="BX118" s="1054"/>
      <c r="BY118" s="1054"/>
      <c r="BZ118" s="1054"/>
      <c r="CA118" s="1054" t="s">
        <v>455</v>
      </c>
      <c r="CB118" s="1054"/>
      <c r="CC118" s="1054"/>
      <c r="CD118" s="1054"/>
      <c r="CE118" s="1054"/>
      <c r="CF118" s="970" t="s">
        <v>137</v>
      </c>
      <c r="CG118" s="971"/>
      <c r="CH118" s="971"/>
      <c r="CI118" s="971"/>
      <c r="CJ118" s="971"/>
      <c r="CK118" s="1001"/>
      <c r="CL118" s="1002"/>
      <c r="CM118" s="972" t="s">
        <v>458</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137</v>
      </c>
      <c r="DH118" s="1015"/>
      <c r="DI118" s="1015"/>
      <c r="DJ118" s="1015"/>
      <c r="DK118" s="1016"/>
      <c r="DL118" s="1017" t="s">
        <v>455</v>
      </c>
      <c r="DM118" s="1015"/>
      <c r="DN118" s="1015"/>
      <c r="DO118" s="1015"/>
      <c r="DP118" s="1016"/>
      <c r="DQ118" s="1017" t="s">
        <v>455</v>
      </c>
      <c r="DR118" s="1015"/>
      <c r="DS118" s="1015"/>
      <c r="DT118" s="1015"/>
      <c r="DU118" s="1016"/>
      <c r="DV118" s="1018" t="s">
        <v>137</v>
      </c>
      <c r="DW118" s="1019"/>
      <c r="DX118" s="1019"/>
      <c r="DY118" s="1019"/>
      <c r="DZ118" s="1020"/>
    </row>
    <row r="119" spans="1:130" s="247" customFormat="1" ht="26.25" customHeight="1" x14ac:dyDescent="0.15">
      <c r="A119" s="1114" t="s">
        <v>431</v>
      </c>
      <c r="B119" s="1000"/>
      <c r="C119" s="979" t="s">
        <v>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137</v>
      </c>
      <c r="AB119" s="948"/>
      <c r="AC119" s="948"/>
      <c r="AD119" s="948"/>
      <c r="AE119" s="949"/>
      <c r="AF119" s="950" t="s">
        <v>455</v>
      </c>
      <c r="AG119" s="948"/>
      <c r="AH119" s="948"/>
      <c r="AI119" s="948"/>
      <c r="AJ119" s="949"/>
      <c r="AK119" s="950" t="s">
        <v>137</v>
      </c>
      <c r="AL119" s="948"/>
      <c r="AM119" s="948"/>
      <c r="AN119" s="948"/>
      <c r="AO119" s="949"/>
      <c r="AP119" s="951" t="s">
        <v>137</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459</v>
      </c>
      <c r="BP119" s="1062"/>
      <c r="BQ119" s="1053">
        <v>25348297</v>
      </c>
      <c r="BR119" s="1054"/>
      <c r="BS119" s="1054"/>
      <c r="BT119" s="1054"/>
      <c r="BU119" s="1054"/>
      <c r="BV119" s="1054">
        <v>24017804</v>
      </c>
      <c r="BW119" s="1054"/>
      <c r="BX119" s="1054"/>
      <c r="BY119" s="1054"/>
      <c r="BZ119" s="1054"/>
      <c r="CA119" s="1054">
        <v>22556760</v>
      </c>
      <c r="CB119" s="1054"/>
      <c r="CC119" s="1054"/>
      <c r="CD119" s="1054"/>
      <c r="CE119" s="1054"/>
      <c r="CF119" s="1055"/>
      <c r="CG119" s="1056"/>
      <c r="CH119" s="1056"/>
      <c r="CI119" s="1056"/>
      <c r="CJ119" s="1057"/>
      <c r="CK119" s="1003"/>
      <c r="CL119" s="1004"/>
      <c r="CM119" s="1058" t="s">
        <v>460</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137</v>
      </c>
      <c r="DH119" s="1040"/>
      <c r="DI119" s="1040"/>
      <c r="DJ119" s="1040"/>
      <c r="DK119" s="1041"/>
      <c r="DL119" s="1039" t="s">
        <v>137</v>
      </c>
      <c r="DM119" s="1040"/>
      <c r="DN119" s="1040"/>
      <c r="DO119" s="1040"/>
      <c r="DP119" s="1041"/>
      <c r="DQ119" s="1039" t="s">
        <v>137</v>
      </c>
      <c r="DR119" s="1040"/>
      <c r="DS119" s="1040"/>
      <c r="DT119" s="1040"/>
      <c r="DU119" s="1041"/>
      <c r="DV119" s="1042" t="s">
        <v>455</v>
      </c>
      <c r="DW119" s="1043"/>
      <c r="DX119" s="1043"/>
      <c r="DY119" s="1043"/>
      <c r="DZ119" s="1044"/>
    </row>
    <row r="120" spans="1:130" s="247" customFormat="1" ht="26.25" customHeight="1" x14ac:dyDescent="0.15">
      <c r="A120" s="1115"/>
      <c r="B120" s="1002"/>
      <c r="C120" s="972" t="s">
        <v>436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455</v>
      </c>
      <c r="AB120" s="1015"/>
      <c r="AC120" s="1015"/>
      <c r="AD120" s="1015"/>
      <c r="AE120" s="1016"/>
      <c r="AF120" s="1017" t="s">
        <v>137</v>
      </c>
      <c r="AG120" s="1015"/>
      <c r="AH120" s="1015"/>
      <c r="AI120" s="1015"/>
      <c r="AJ120" s="1016"/>
      <c r="AK120" s="1017" t="s">
        <v>137</v>
      </c>
      <c r="AL120" s="1015"/>
      <c r="AM120" s="1015"/>
      <c r="AN120" s="1015"/>
      <c r="AO120" s="1016"/>
      <c r="AP120" s="1018" t="s">
        <v>137</v>
      </c>
      <c r="AQ120" s="1019"/>
      <c r="AR120" s="1019"/>
      <c r="AS120" s="1019"/>
      <c r="AT120" s="1020"/>
      <c r="AU120" s="1045" t="s">
        <v>461</v>
      </c>
      <c r="AV120" s="1046"/>
      <c r="AW120" s="1046"/>
      <c r="AX120" s="1046"/>
      <c r="AY120" s="1047"/>
      <c r="AZ120" s="996" t="s">
        <v>462</v>
      </c>
      <c r="BA120" s="945"/>
      <c r="BB120" s="945"/>
      <c r="BC120" s="945"/>
      <c r="BD120" s="945"/>
      <c r="BE120" s="945"/>
      <c r="BF120" s="945"/>
      <c r="BG120" s="945"/>
      <c r="BH120" s="945"/>
      <c r="BI120" s="945"/>
      <c r="BJ120" s="945"/>
      <c r="BK120" s="945"/>
      <c r="BL120" s="945"/>
      <c r="BM120" s="945"/>
      <c r="BN120" s="945"/>
      <c r="BO120" s="945"/>
      <c r="BP120" s="946"/>
      <c r="BQ120" s="982">
        <v>6905907</v>
      </c>
      <c r="BR120" s="983"/>
      <c r="BS120" s="983"/>
      <c r="BT120" s="983"/>
      <c r="BU120" s="983"/>
      <c r="BV120" s="983">
        <v>6659305</v>
      </c>
      <c r="BW120" s="983"/>
      <c r="BX120" s="983"/>
      <c r="BY120" s="983"/>
      <c r="BZ120" s="983"/>
      <c r="CA120" s="983">
        <v>6294057</v>
      </c>
      <c r="CB120" s="983"/>
      <c r="CC120" s="983"/>
      <c r="CD120" s="983"/>
      <c r="CE120" s="983"/>
      <c r="CF120" s="997">
        <v>93.5</v>
      </c>
      <c r="CG120" s="998"/>
      <c r="CH120" s="998"/>
      <c r="CI120" s="998"/>
      <c r="CJ120" s="998"/>
      <c r="CK120" s="1063" t="s">
        <v>463</v>
      </c>
      <c r="CL120" s="1064"/>
      <c r="CM120" s="1064"/>
      <c r="CN120" s="1064"/>
      <c r="CO120" s="1065"/>
      <c r="CP120" s="1071" t="s">
        <v>405</v>
      </c>
      <c r="CQ120" s="1072"/>
      <c r="CR120" s="1072"/>
      <c r="CS120" s="1072"/>
      <c r="CT120" s="1072"/>
      <c r="CU120" s="1072"/>
      <c r="CV120" s="1072"/>
      <c r="CW120" s="1072"/>
      <c r="CX120" s="1072"/>
      <c r="CY120" s="1072"/>
      <c r="CZ120" s="1072"/>
      <c r="DA120" s="1072"/>
      <c r="DB120" s="1072"/>
      <c r="DC120" s="1072"/>
      <c r="DD120" s="1072"/>
      <c r="DE120" s="1072"/>
      <c r="DF120" s="1073"/>
      <c r="DG120" s="982">
        <v>5192110</v>
      </c>
      <c r="DH120" s="983"/>
      <c r="DI120" s="983"/>
      <c r="DJ120" s="983"/>
      <c r="DK120" s="983"/>
      <c r="DL120" s="983">
        <v>5016474</v>
      </c>
      <c r="DM120" s="983"/>
      <c r="DN120" s="983"/>
      <c r="DO120" s="983"/>
      <c r="DP120" s="983"/>
      <c r="DQ120" s="983">
        <v>4798867</v>
      </c>
      <c r="DR120" s="983"/>
      <c r="DS120" s="983"/>
      <c r="DT120" s="983"/>
      <c r="DU120" s="983"/>
      <c r="DV120" s="984">
        <v>71.3</v>
      </c>
      <c r="DW120" s="984"/>
      <c r="DX120" s="984"/>
      <c r="DY120" s="984"/>
      <c r="DZ120" s="985"/>
    </row>
    <row r="121" spans="1:130" s="247" customFormat="1" ht="26.25" customHeight="1" x14ac:dyDescent="0.15">
      <c r="A121" s="1115"/>
      <c r="B121" s="1002"/>
      <c r="C121" s="1023" t="s">
        <v>464</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455</v>
      </c>
      <c r="AB121" s="1015"/>
      <c r="AC121" s="1015"/>
      <c r="AD121" s="1015"/>
      <c r="AE121" s="1016"/>
      <c r="AF121" s="1017" t="s">
        <v>137</v>
      </c>
      <c r="AG121" s="1015"/>
      <c r="AH121" s="1015"/>
      <c r="AI121" s="1015"/>
      <c r="AJ121" s="1016"/>
      <c r="AK121" s="1017" t="s">
        <v>455</v>
      </c>
      <c r="AL121" s="1015"/>
      <c r="AM121" s="1015"/>
      <c r="AN121" s="1015"/>
      <c r="AO121" s="1016"/>
      <c r="AP121" s="1018" t="s">
        <v>137</v>
      </c>
      <c r="AQ121" s="1019"/>
      <c r="AR121" s="1019"/>
      <c r="AS121" s="1019"/>
      <c r="AT121" s="1020"/>
      <c r="AU121" s="1048"/>
      <c r="AV121" s="1049"/>
      <c r="AW121" s="1049"/>
      <c r="AX121" s="1049"/>
      <c r="AY121" s="1050"/>
      <c r="AZ121" s="1005" t="s">
        <v>465</v>
      </c>
      <c r="BA121" s="1006"/>
      <c r="BB121" s="1006"/>
      <c r="BC121" s="1006"/>
      <c r="BD121" s="1006"/>
      <c r="BE121" s="1006"/>
      <c r="BF121" s="1006"/>
      <c r="BG121" s="1006"/>
      <c r="BH121" s="1006"/>
      <c r="BI121" s="1006"/>
      <c r="BJ121" s="1006"/>
      <c r="BK121" s="1006"/>
      <c r="BL121" s="1006"/>
      <c r="BM121" s="1006"/>
      <c r="BN121" s="1006"/>
      <c r="BO121" s="1006"/>
      <c r="BP121" s="1007"/>
      <c r="BQ121" s="975">
        <v>20200</v>
      </c>
      <c r="BR121" s="976"/>
      <c r="BS121" s="976"/>
      <c r="BT121" s="976"/>
      <c r="BU121" s="976"/>
      <c r="BV121" s="976">
        <v>89000</v>
      </c>
      <c r="BW121" s="976"/>
      <c r="BX121" s="976"/>
      <c r="BY121" s="976"/>
      <c r="BZ121" s="976"/>
      <c r="CA121" s="976" t="s">
        <v>137</v>
      </c>
      <c r="CB121" s="976"/>
      <c r="CC121" s="976"/>
      <c r="CD121" s="976"/>
      <c r="CE121" s="976"/>
      <c r="CF121" s="970" t="s">
        <v>137</v>
      </c>
      <c r="CG121" s="971"/>
      <c r="CH121" s="971"/>
      <c r="CI121" s="971"/>
      <c r="CJ121" s="971"/>
      <c r="CK121" s="1066"/>
      <c r="CL121" s="1067"/>
      <c r="CM121" s="1067"/>
      <c r="CN121" s="1067"/>
      <c r="CO121" s="1068"/>
      <c r="CP121" s="1076" t="s">
        <v>466</v>
      </c>
      <c r="CQ121" s="1077"/>
      <c r="CR121" s="1077"/>
      <c r="CS121" s="1077"/>
      <c r="CT121" s="1077"/>
      <c r="CU121" s="1077"/>
      <c r="CV121" s="1077"/>
      <c r="CW121" s="1077"/>
      <c r="CX121" s="1077"/>
      <c r="CY121" s="1077"/>
      <c r="CZ121" s="1077"/>
      <c r="DA121" s="1077"/>
      <c r="DB121" s="1077"/>
      <c r="DC121" s="1077"/>
      <c r="DD121" s="1077"/>
      <c r="DE121" s="1077"/>
      <c r="DF121" s="1078"/>
      <c r="DG121" s="975">
        <v>2451455</v>
      </c>
      <c r="DH121" s="976"/>
      <c r="DI121" s="976"/>
      <c r="DJ121" s="976"/>
      <c r="DK121" s="976"/>
      <c r="DL121" s="976">
        <v>2241430</v>
      </c>
      <c r="DM121" s="976"/>
      <c r="DN121" s="976"/>
      <c r="DO121" s="976"/>
      <c r="DP121" s="976"/>
      <c r="DQ121" s="976">
        <v>2025739</v>
      </c>
      <c r="DR121" s="976"/>
      <c r="DS121" s="976"/>
      <c r="DT121" s="976"/>
      <c r="DU121" s="976"/>
      <c r="DV121" s="977">
        <v>30.1</v>
      </c>
      <c r="DW121" s="977"/>
      <c r="DX121" s="977"/>
      <c r="DY121" s="977"/>
      <c r="DZ121" s="978"/>
    </row>
    <row r="122" spans="1:130" s="247" customFormat="1" ht="26.25" customHeight="1" x14ac:dyDescent="0.15">
      <c r="A122" s="1115"/>
      <c r="B122" s="1002"/>
      <c r="C122" s="972" t="s">
        <v>446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455</v>
      </c>
      <c r="AB122" s="1015"/>
      <c r="AC122" s="1015"/>
      <c r="AD122" s="1015"/>
      <c r="AE122" s="1016"/>
      <c r="AF122" s="1017" t="s">
        <v>137</v>
      </c>
      <c r="AG122" s="1015"/>
      <c r="AH122" s="1015"/>
      <c r="AI122" s="1015"/>
      <c r="AJ122" s="1016"/>
      <c r="AK122" s="1017" t="s">
        <v>137</v>
      </c>
      <c r="AL122" s="1015"/>
      <c r="AM122" s="1015"/>
      <c r="AN122" s="1015"/>
      <c r="AO122" s="1016"/>
      <c r="AP122" s="1018" t="s">
        <v>137</v>
      </c>
      <c r="AQ122" s="1019"/>
      <c r="AR122" s="1019"/>
      <c r="AS122" s="1019"/>
      <c r="AT122" s="1020"/>
      <c r="AU122" s="1048"/>
      <c r="AV122" s="1049"/>
      <c r="AW122" s="1049"/>
      <c r="AX122" s="1049"/>
      <c r="AY122" s="1050"/>
      <c r="AZ122" s="1030" t="s">
        <v>467</v>
      </c>
      <c r="BA122" s="1021"/>
      <c r="BB122" s="1021"/>
      <c r="BC122" s="1021"/>
      <c r="BD122" s="1021"/>
      <c r="BE122" s="1021"/>
      <c r="BF122" s="1021"/>
      <c r="BG122" s="1021"/>
      <c r="BH122" s="1021"/>
      <c r="BI122" s="1021"/>
      <c r="BJ122" s="1021"/>
      <c r="BK122" s="1021"/>
      <c r="BL122" s="1021"/>
      <c r="BM122" s="1021"/>
      <c r="BN122" s="1021"/>
      <c r="BO122" s="1021"/>
      <c r="BP122" s="1022"/>
      <c r="BQ122" s="1053">
        <v>16214729</v>
      </c>
      <c r="BR122" s="1054"/>
      <c r="BS122" s="1054"/>
      <c r="BT122" s="1054"/>
      <c r="BU122" s="1054"/>
      <c r="BV122" s="1054">
        <v>15180937</v>
      </c>
      <c r="BW122" s="1054"/>
      <c r="BX122" s="1054"/>
      <c r="BY122" s="1054"/>
      <c r="BZ122" s="1054"/>
      <c r="CA122" s="1054">
        <v>14537658</v>
      </c>
      <c r="CB122" s="1054"/>
      <c r="CC122" s="1054"/>
      <c r="CD122" s="1054"/>
      <c r="CE122" s="1054"/>
      <c r="CF122" s="1074">
        <v>216.1</v>
      </c>
      <c r="CG122" s="1075"/>
      <c r="CH122" s="1075"/>
      <c r="CI122" s="1075"/>
      <c r="CJ122" s="1075"/>
      <c r="CK122" s="1066"/>
      <c r="CL122" s="1067"/>
      <c r="CM122" s="1067"/>
      <c r="CN122" s="1067"/>
      <c r="CO122" s="1068"/>
      <c r="CP122" s="1076" t="s">
        <v>399</v>
      </c>
      <c r="CQ122" s="1077"/>
      <c r="CR122" s="1077"/>
      <c r="CS122" s="1077"/>
      <c r="CT122" s="1077"/>
      <c r="CU122" s="1077"/>
      <c r="CV122" s="1077"/>
      <c r="CW122" s="1077"/>
      <c r="CX122" s="1077"/>
      <c r="CY122" s="1077"/>
      <c r="CZ122" s="1077"/>
      <c r="DA122" s="1077"/>
      <c r="DB122" s="1077"/>
      <c r="DC122" s="1077"/>
      <c r="DD122" s="1077"/>
      <c r="DE122" s="1077"/>
      <c r="DF122" s="1078"/>
      <c r="DG122" s="975">
        <v>932943</v>
      </c>
      <c r="DH122" s="976"/>
      <c r="DI122" s="976"/>
      <c r="DJ122" s="976"/>
      <c r="DK122" s="976"/>
      <c r="DL122" s="976">
        <v>876825</v>
      </c>
      <c r="DM122" s="976"/>
      <c r="DN122" s="976"/>
      <c r="DO122" s="976"/>
      <c r="DP122" s="976"/>
      <c r="DQ122" s="976">
        <v>898541</v>
      </c>
      <c r="DR122" s="976"/>
      <c r="DS122" s="976"/>
      <c r="DT122" s="976"/>
      <c r="DU122" s="976"/>
      <c r="DV122" s="977">
        <v>13.4</v>
      </c>
      <c r="DW122" s="977"/>
      <c r="DX122" s="977"/>
      <c r="DY122" s="977"/>
      <c r="DZ122" s="978"/>
    </row>
    <row r="123" spans="1:130" s="247" customFormat="1" ht="26.25" customHeight="1" x14ac:dyDescent="0.15">
      <c r="A123" s="1115"/>
      <c r="B123" s="1002"/>
      <c r="C123" s="972" t="s">
        <v>452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137</v>
      </c>
      <c r="AB123" s="1015"/>
      <c r="AC123" s="1015"/>
      <c r="AD123" s="1015"/>
      <c r="AE123" s="1016"/>
      <c r="AF123" s="1017" t="s">
        <v>137</v>
      </c>
      <c r="AG123" s="1015"/>
      <c r="AH123" s="1015"/>
      <c r="AI123" s="1015"/>
      <c r="AJ123" s="1016"/>
      <c r="AK123" s="1017" t="s">
        <v>137</v>
      </c>
      <c r="AL123" s="1015"/>
      <c r="AM123" s="1015"/>
      <c r="AN123" s="1015"/>
      <c r="AO123" s="1016"/>
      <c r="AP123" s="1018" t="s">
        <v>455</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468</v>
      </c>
      <c r="BP123" s="1062"/>
      <c r="BQ123" s="1121">
        <v>23140836</v>
      </c>
      <c r="BR123" s="1122"/>
      <c r="BS123" s="1122"/>
      <c r="BT123" s="1122"/>
      <c r="BU123" s="1122"/>
      <c r="BV123" s="1122">
        <v>21929242</v>
      </c>
      <c r="BW123" s="1122"/>
      <c r="BX123" s="1122"/>
      <c r="BY123" s="1122"/>
      <c r="BZ123" s="1122"/>
      <c r="CA123" s="1122">
        <v>20831715</v>
      </c>
      <c r="CB123" s="1122"/>
      <c r="CC123" s="1122"/>
      <c r="CD123" s="1122"/>
      <c r="CE123" s="1122"/>
      <c r="CF123" s="1055"/>
      <c r="CG123" s="1056"/>
      <c r="CH123" s="1056"/>
      <c r="CI123" s="1056"/>
      <c r="CJ123" s="1057"/>
      <c r="CK123" s="1066"/>
      <c r="CL123" s="1067"/>
      <c r="CM123" s="1067"/>
      <c r="CN123" s="1067"/>
      <c r="CO123" s="1068"/>
      <c r="CP123" s="1076" t="s">
        <v>401</v>
      </c>
      <c r="CQ123" s="1077"/>
      <c r="CR123" s="1077"/>
      <c r="CS123" s="1077"/>
      <c r="CT123" s="1077"/>
      <c r="CU123" s="1077"/>
      <c r="CV123" s="1077"/>
      <c r="CW123" s="1077"/>
      <c r="CX123" s="1077"/>
      <c r="CY123" s="1077"/>
      <c r="CZ123" s="1077"/>
      <c r="DA123" s="1077"/>
      <c r="DB123" s="1077"/>
      <c r="DC123" s="1077"/>
      <c r="DD123" s="1077"/>
      <c r="DE123" s="1077"/>
      <c r="DF123" s="1078"/>
      <c r="DG123" s="1014">
        <v>443303</v>
      </c>
      <c r="DH123" s="1015"/>
      <c r="DI123" s="1015"/>
      <c r="DJ123" s="1015"/>
      <c r="DK123" s="1016"/>
      <c r="DL123" s="1017">
        <v>415111</v>
      </c>
      <c r="DM123" s="1015"/>
      <c r="DN123" s="1015"/>
      <c r="DO123" s="1015"/>
      <c r="DP123" s="1016"/>
      <c r="DQ123" s="1017">
        <v>389545</v>
      </c>
      <c r="DR123" s="1015"/>
      <c r="DS123" s="1015"/>
      <c r="DT123" s="1015"/>
      <c r="DU123" s="1016"/>
      <c r="DV123" s="1018">
        <v>5.8</v>
      </c>
      <c r="DW123" s="1019"/>
      <c r="DX123" s="1019"/>
      <c r="DY123" s="1019"/>
      <c r="DZ123" s="1020"/>
    </row>
    <row r="124" spans="1:130" s="247" customFormat="1" ht="26.25" customHeight="1" thickBot="1" x14ac:dyDescent="0.2">
      <c r="A124" s="1115"/>
      <c r="B124" s="1002"/>
      <c r="C124" s="972" t="s">
        <v>456</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455</v>
      </c>
      <c r="AB124" s="1015"/>
      <c r="AC124" s="1015"/>
      <c r="AD124" s="1015"/>
      <c r="AE124" s="1016"/>
      <c r="AF124" s="1017" t="s">
        <v>137</v>
      </c>
      <c r="AG124" s="1015"/>
      <c r="AH124" s="1015"/>
      <c r="AI124" s="1015"/>
      <c r="AJ124" s="1016"/>
      <c r="AK124" s="1017" t="s">
        <v>455</v>
      </c>
      <c r="AL124" s="1015"/>
      <c r="AM124" s="1015"/>
      <c r="AN124" s="1015"/>
      <c r="AO124" s="1016"/>
      <c r="AP124" s="1018" t="s">
        <v>455</v>
      </c>
      <c r="AQ124" s="1019"/>
      <c r="AR124" s="1019"/>
      <c r="AS124" s="1019"/>
      <c r="AT124" s="1020"/>
      <c r="AU124" s="1117" t="s">
        <v>469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32.799999999999997</v>
      </c>
      <c r="BR124" s="1084"/>
      <c r="BS124" s="1084"/>
      <c r="BT124" s="1084"/>
      <c r="BU124" s="1084"/>
      <c r="BV124" s="1084">
        <v>30.9</v>
      </c>
      <c r="BW124" s="1084"/>
      <c r="BX124" s="1084"/>
      <c r="BY124" s="1084"/>
      <c r="BZ124" s="1084"/>
      <c r="CA124" s="1084">
        <v>25.6</v>
      </c>
      <c r="CB124" s="1084"/>
      <c r="CC124" s="1084"/>
      <c r="CD124" s="1084"/>
      <c r="CE124" s="1084"/>
      <c r="CF124" s="1085"/>
      <c r="CG124" s="1086"/>
      <c r="CH124" s="1086"/>
      <c r="CI124" s="1086"/>
      <c r="CJ124" s="1087"/>
      <c r="CK124" s="1069"/>
      <c r="CL124" s="1069"/>
      <c r="CM124" s="1069"/>
      <c r="CN124" s="1069"/>
      <c r="CO124" s="1070"/>
      <c r="CP124" s="1076" t="s">
        <v>470</v>
      </c>
      <c r="CQ124" s="1077"/>
      <c r="CR124" s="1077"/>
      <c r="CS124" s="1077"/>
      <c r="CT124" s="1077"/>
      <c r="CU124" s="1077"/>
      <c r="CV124" s="1077"/>
      <c r="CW124" s="1077"/>
      <c r="CX124" s="1077"/>
      <c r="CY124" s="1077"/>
      <c r="CZ124" s="1077"/>
      <c r="DA124" s="1077"/>
      <c r="DB124" s="1077"/>
      <c r="DC124" s="1077"/>
      <c r="DD124" s="1077"/>
      <c r="DE124" s="1077"/>
      <c r="DF124" s="1078"/>
      <c r="DG124" s="1061" t="s">
        <v>455</v>
      </c>
      <c r="DH124" s="1040"/>
      <c r="DI124" s="1040"/>
      <c r="DJ124" s="1040"/>
      <c r="DK124" s="1041"/>
      <c r="DL124" s="1039" t="s">
        <v>137</v>
      </c>
      <c r="DM124" s="1040"/>
      <c r="DN124" s="1040"/>
      <c r="DO124" s="1040"/>
      <c r="DP124" s="1041"/>
      <c r="DQ124" s="1039" t="s">
        <v>455</v>
      </c>
      <c r="DR124" s="1040"/>
      <c r="DS124" s="1040"/>
      <c r="DT124" s="1040"/>
      <c r="DU124" s="1041"/>
      <c r="DV124" s="1042" t="s">
        <v>137</v>
      </c>
      <c r="DW124" s="1043"/>
      <c r="DX124" s="1043"/>
      <c r="DY124" s="1043"/>
      <c r="DZ124" s="1044"/>
    </row>
    <row r="125" spans="1:130" s="247" customFormat="1" ht="26.25" customHeight="1" x14ac:dyDescent="0.15">
      <c r="A125" s="1115"/>
      <c r="B125" s="1002"/>
      <c r="C125" s="972" t="s">
        <v>458</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455</v>
      </c>
      <c r="AB125" s="1015"/>
      <c r="AC125" s="1015"/>
      <c r="AD125" s="1015"/>
      <c r="AE125" s="1016"/>
      <c r="AF125" s="1017" t="s">
        <v>137</v>
      </c>
      <c r="AG125" s="1015"/>
      <c r="AH125" s="1015"/>
      <c r="AI125" s="1015"/>
      <c r="AJ125" s="1016"/>
      <c r="AK125" s="1017" t="s">
        <v>137</v>
      </c>
      <c r="AL125" s="1015"/>
      <c r="AM125" s="1015"/>
      <c r="AN125" s="1015"/>
      <c r="AO125" s="1016"/>
      <c r="AP125" s="1018" t="s">
        <v>455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471</v>
      </c>
      <c r="CL125" s="1064"/>
      <c r="CM125" s="1064"/>
      <c r="CN125" s="1064"/>
      <c r="CO125" s="1065"/>
      <c r="CP125" s="996" t="s">
        <v>472</v>
      </c>
      <c r="CQ125" s="945"/>
      <c r="CR125" s="945"/>
      <c r="CS125" s="945"/>
      <c r="CT125" s="945"/>
      <c r="CU125" s="945"/>
      <c r="CV125" s="945"/>
      <c r="CW125" s="945"/>
      <c r="CX125" s="945"/>
      <c r="CY125" s="945"/>
      <c r="CZ125" s="945"/>
      <c r="DA125" s="945"/>
      <c r="DB125" s="945"/>
      <c r="DC125" s="945"/>
      <c r="DD125" s="945"/>
      <c r="DE125" s="945"/>
      <c r="DF125" s="946"/>
      <c r="DG125" s="982" t="s">
        <v>455</v>
      </c>
      <c r="DH125" s="983"/>
      <c r="DI125" s="983"/>
      <c r="DJ125" s="983"/>
      <c r="DK125" s="983"/>
      <c r="DL125" s="983" t="s">
        <v>137</v>
      </c>
      <c r="DM125" s="983"/>
      <c r="DN125" s="983"/>
      <c r="DO125" s="983"/>
      <c r="DP125" s="983"/>
      <c r="DQ125" s="983" t="s">
        <v>455</v>
      </c>
      <c r="DR125" s="983"/>
      <c r="DS125" s="983"/>
      <c r="DT125" s="983"/>
      <c r="DU125" s="983"/>
      <c r="DV125" s="984" t="s">
        <v>455</v>
      </c>
      <c r="DW125" s="984"/>
      <c r="DX125" s="984"/>
      <c r="DY125" s="984"/>
      <c r="DZ125" s="985"/>
    </row>
    <row r="126" spans="1:130" s="247" customFormat="1" ht="26.25" customHeight="1" thickBot="1" x14ac:dyDescent="0.2">
      <c r="A126" s="1115"/>
      <c r="B126" s="1002"/>
      <c r="C126" s="972" t="s">
        <v>460</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137</v>
      </c>
      <c r="AB126" s="1015"/>
      <c r="AC126" s="1015"/>
      <c r="AD126" s="1015"/>
      <c r="AE126" s="1016"/>
      <c r="AF126" s="1017" t="s">
        <v>137</v>
      </c>
      <c r="AG126" s="1015"/>
      <c r="AH126" s="1015"/>
      <c r="AI126" s="1015"/>
      <c r="AJ126" s="1016"/>
      <c r="AK126" s="1017" t="s">
        <v>455</v>
      </c>
      <c r="AL126" s="1015"/>
      <c r="AM126" s="1015"/>
      <c r="AN126" s="1015"/>
      <c r="AO126" s="1016"/>
      <c r="AP126" s="1018" t="s">
        <v>137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473</v>
      </c>
      <c r="CQ126" s="1006"/>
      <c r="CR126" s="1006"/>
      <c r="CS126" s="1006"/>
      <c r="CT126" s="1006"/>
      <c r="CU126" s="1006"/>
      <c r="CV126" s="1006"/>
      <c r="CW126" s="1006"/>
      <c r="CX126" s="1006"/>
      <c r="CY126" s="1006"/>
      <c r="CZ126" s="1006"/>
      <c r="DA126" s="1006"/>
      <c r="DB126" s="1006"/>
      <c r="DC126" s="1006"/>
      <c r="DD126" s="1006"/>
      <c r="DE126" s="1006"/>
      <c r="DF126" s="1007"/>
      <c r="DG126" s="975" t="s">
        <v>455</v>
      </c>
      <c r="DH126" s="976"/>
      <c r="DI126" s="976"/>
      <c r="DJ126" s="976"/>
      <c r="DK126" s="976"/>
      <c r="DL126" s="976" t="s">
        <v>455</v>
      </c>
      <c r="DM126" s="976"/>
      <c r="DN126" s="976"/>
      <c r="DO126" s="976"/>
      <c r="DP126" s="976"/>
      <c r="DQ126" s="976" t="s">
        <v>455</v>
      </c>
      <c r="DR126" s="976"/>
      <c r="DS126" s="976"/>
      <c r="DT126" s="976"/>
      <c r="DU126" s="976"/>
      <c r="DV126" s="977" t="s">
        <v>455</v>
      </c>
      <c r="DW126" s="977"/>
      <c r="DX126" s="977"/>
      <c r="DY126" s="977"/>
      <c r="DZ126" s="978"/>
    </row>
    <row r="127" spans="1:130" s="247" customFormat="1" ht="26.25" customHeight="1" x14ac:dyDescent="0.15">
      <c r="A127" s="1116"/>
      <c r="B127" s="1004"/>
      <c r="C127" s="1058" t="s">
        <v>474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137</v>
      </c>
      <c r="AB127" s="1015"/>
      <c r="AC127" s="1015"/>
      <c r="AD127" s="1015"/>
      <c r="AE127" s="1016"/>
      <c r="AF127" s="1017" t="s">
        <v>137</v>
      </c>
      <c r="AG127" s="1015"/>
      <c r="AH127" s="1015"/>
      <c r="AI127" s="1015"/>
      <c r="AJ127" s="1016"/>
      <c r="AK127" s="1017" t="s">
        <v>137</v>
      </c>
      <c r="AL127" s="1015"/>
      <c r="AM127" s="1015"/>
      <c r="AN127" s="1015"/>
      <c r="AO127" s="1016"/>
      <c r="AP127" s="1018" t="s">
        <v>137</v>
      </c>
      <c r="AQ127" s="1019"/>
      <c r="AR127" s="1019"/>
      <c r="AS127" s="1019"/>
      <c r="AT127" s="1020"/>
      <c r="AU127" s="283"/>
      <c r="AV127" s="283"/>
      <c r="AW127" s="283"/>
      <c r="AX127" s="1088" t="s">
        <v>475</v>
      </c>
      <c r="AY127" s="1089"/>
      <c r="AZ127" s="1089"/>
      <c r="BA127" s="1089"/>
      <c r="BB127" s="1089"/>
      <c r="BC127" s="1089"/>
      <c r="BD127" s="1089"/>
      <c r="BE127" s="1090"/>
      <c r="BF127" s="1091" t="s">
        <v>476</v>
      </c>
      <c r="BG127" s="1089"/>
      <c r="BH127" s="1089"/>
      <c r="BI127" s="1089"/>
      <c r="BJ127" s="1089"/>
      <c r="BK127" s="1089"/>
      <c r="BL127" s="1090"/>
      <c r="BM127" s="1091" t="s">
        <v>477</v>
      </c>
      <c r="BN127" s="1089"/>
      <c r="BO127" s="1089"/>
      <c r="BP127" s="1089"/>
      <c r="BQ127" s="1089"/>
      <c r="BR127" s="1089"/>
      <c r="BS127" s="1090"/>
      <c r="BT127" s="1091" t="s">
        <v>478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479</v>
      </c>
      <c r="CQ127" s="1006"/>
      <c r="CR127" s="1006"/>
      <c r="CS127" s="1006"/>
      <c r="CT127" s="1006"/>
      <c r="CU127" s="1006"/>
      <c r="CV127" s="1006"/>
      <c r="CW127" s="1006"/>
      <c r="CX127" s="1006"/>
      <c r="CY127" s="1006"/>
      <c r="CZ127" s="1006"/>
      <c r="DA127" s="1006"/>
      <c r="DB127" s="1006"/>
      <c r="DC127" s="1006"/>
      <c r="DD127" s="1006"/>
      <c r="DE127" s="1006"/>
      <c r="DF127" s="1007"/>
      <c r="DG127" s="975" t="s">
        <v>137</v>
      </c>
      <c r="DH127" s="976"/>
      <c r="DI127" s="976"/>
      <c r="DJ127" s="976"/>
      <c r="DK127" s="976"/>
      <c r="DL127" s="976" t="s">
        <v>137</v>
      </c>
      <c r="DM127" s="976"/>
      <c r="DN127" s="976"/>
      <c r="DO127" s="976"/>
      <c r="DP127" s="976"/>
      <c r="DQ127" s="976" t="s">
        <v>137</v>
      </c>
      <c r="DR127" s="976"/>
      <c r="DS127" s="976"/>
      <c r="DT127" s="976"/>
      <c r="DU127" s="976"/>
      <c r="DV127" s="977" t="s">
        <v>137</v>
      </c>
      <c r="DW127" s="977"/>
      <c r="DX127" s="977"/>
      <c r="DY127" s="977"/>
      <c r="DZ127" s="978"/>
    </row>
    <row r="128" spans="1:130" s="247" customFormat="1" ht="26.25" customHeight="1" thickBot="1" x14ac:dyDescent="0.2">
      <c r="A128" s="1099" t="s">
        <v>480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481</v>
      </c>
      <c r="X128" s="1101"/>
      <c r="Y128" s="1101"/>
      <c r="Z128" s="1102"/>
      <c r="AA128" s="1103" t="s">
        <v>137</v>
      </c>
      <c r="AB128" s="1104"/>
      <c r="AC128" s="1104"/>
      <c r="AD128" s="1104"/>
      <c r="AE128" s="1105"/>
      <c r="AF128" s="1106" t="s">
        <v>137</v>
      </c>
      <c r="AG128" s="1104"/>
      <c r="AH128" s="1104"/>
      <c r="AI128" s="1104"/>
      <c r="AJ128" s="1105"/>
      <c r="AK128" s="1106" t="s">
        <v>137</v>
      </c>
      <c r="AL128" s="1104"/>
      <c r="AM128" s="1104"/>
      <c r="AN128" s="1104"/>
      <c r="AO128" s="1105"/>
      <c r="AP128" s="1107"/>
      <c r="AQ128" s="1108"/>
      <c r="AR128" s="1108"/>
      <c r="AS128" s="1108"/>
      <c r="AT128" s="1109"/>
      <c r="AU128" s="283"/>
      <c r="AV128" s="283"/>
      <c r="AW128" s="283"/>
      <c r="AX128" s="944" t="s">
        <v>482</v>
      </c>
      <c r="AY128" s="945"/>
      <c r="AZ128" s="945"/>
      <c r="BA128" s="945"/>
      <c r="BB128" s="945"/>
      <c r="BC128" s="945"/>
      <c r="BD128" s="945"/>
      <c r="BE128" s="946"/>
      <c r="BF128" s="1110" t="s">
        <v>137</v>
      </c>
      <c r="BG128" s="1111"/>
      <c r="BH128" s="1111"/>
      <c r="BI128" s="1111"/>
      <c r="BJ128" s="1111"/>
      <c r="BK128" s="1111"/>
      <c r="BL128" s="1112"/>
      <c r="BM128" s="1110">
        <v>13.61</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483</v>
      </c>
      <c r="CQ128" s="1093"/>
      <c r="CR128" s="1093"/>
      <c r="CS128" s="1093"/>
      <c r="CT128" s="1093"/>
      <c r="CU128" s="1093"/>
      <c r="CV128" s="1093"/>
      <c r="CW128" s="1093"/>
      <c r="CX128" s="1093"/>
      <c r="CY128" s="1093"/>
      <c r="CZ128" s="1093"/>
      <c r="DA128" s="1093"/>
      <c r="DB128" s="1093"/>
      <c r="DC128" s="1093"/>
      <c r="DD128" s="1093"/>
      <c r="DE128" s="1093"/>
      <c r="DF128" s="1094"/>
      <c r="DG128" s="1095" t="s">
        <v>137</v>
      </c>
      <c r="DH128" s="1096"/>
      <c r="DI128" s="1096"/>
      <c r="DJ128" s="1096"/>
      <c r="DK128" s="1096"/>
      <c r="DL128" s="1096" t="s">
        <v>455</v>
      </c>
      <c r="DM128" s="1096"/>
      <c r="DN128" s="1096"/>
      <c r="DO128" s="1096"/>
      <c r="DP128" s="1096"/>
      <c r="DQ128" s="1096" t="s">
        <v>455</v>
      </c>
      <c r="DR128" s="1096"/>
      <c r="DS128" s="1096"/>
      <c r="DT128" s="1096"/>
      <c r="DU128" s="1096"/>
      <c r="DV128" s="1097" t="s">
        <v>455</v>
      </c>
      <c r="DW128" s="1097"/>
      <c r="DX128" s="1097"/>
      <c r="DY128" s="1097"/>
      <c r="DZ128" s="1098"/>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484</v>
      </c>
      <c r="X129" s="1130"/>
      <c r="Y129" s="1130"/>
      <c r="Z129" s="1131"/>
      <c r="AA129" s="1014">
        <v>8678932</v>
      </c>
      <c r="AB129" s="1015"/>
      <c r="AC129" s="1015"/>
      <c r="AD129" s="1015"/>
      <c r="AE129" s="1016"/>
      <c r="AF129" s="1017">
        <v>8683752</v>
      </c>
      <c r="AG129" s="1015"/>
      <c r="AH129" s="1015"/>
      <c r="AI129" s="1015"/>
      <c r="AJ129" s="1016"/>
      <c r="AK129" s="1017">
        <v>8555090</v>
      </c>
      <c r="AL129" s="1015"/>
      <c r="AM129" s="1015"/>
      <c r="AN129" s="1015"/>
      <c r="AO129" s="1016"/>
      <c r="AP129" s="1132"/>
      <c r="AQ129" s="1133"/>
      <c r="AR129" s="1133"/>
      <c r="AS129" s="1133"/>
      <c r="AT129" s="1134"/>
      <c r="AU129" s="285"/>
      <c r="AV129" s="285"/>
      <c r="AW129" s="285"/>
      <c r="AX129" s="1123" t="s">
        <v>485</v>
      </c>
      <c r="AY129" s="1006"/>
      <c r="AZ129" s="1006"/>
      <c r="BA129" s="1006"/>
      <c r="BB129" s="1006"/>
      <c r="BC129" s="1006"/>
      <c r="BD129" s="1006"/>
      <c r="BE129" s="1007"/>
      <c r="BF129" s="1124" t="s">
        <v>137</v>
      </c>
      <c r="BG129" s="1125"/>
      <c r="BH129" s="1125"/>
      <c r="BI129" s="1125"/>
      <c r="BJ129" s="1125"/>
      <c r="BK129" s="1125"/>
      <c r="BL129" s="1126"/>
      <c r="BM129" s="1124">
        <v>18.61</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486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487</v>
      </c>
      <c r="X130" s="1130"/>
      <c r="Y130" s="1130"/>
      <c r="Z130" s="1131"/>
      <c r="AA130" s="1014">
        <v>1954374</v>
      </c>
      <c r="AB130" s="1015"/>
      <c r="AC130" s="1015"/>
      <c r="AD130" s="1015"/>
      <c r="AE130" s="1016"/>
      <c r="AF130" s="1017">
        <v>1925337</v>
      </c>
      <c r="AG130" s="1015"/>
      <c r="AH130" s="1015"/>
      <c r="AI130" s="1015"/>
      <c r="AJ130" s="1016"/>
      <c r="AK130" s="1017">
        <v>1826500</v>
      </c>
      <c r="AL130" s="1015"/>
      <c r="AM130" s="1015"/>
      <c r="AN130" s="1015"/>
      <c r="AO130" s="1016"/>
      <c r="AP130" s="1132"/>
      <c r="AQ130" s="1133"/>
      <c r="AR130" s="1133"/>
      <c r="AS130" s="1133"/>
      <c r="AT130" s="1134"/>
      <c r="AU130" s="285"/>
      <c r="AV130" s="285"/>
      <c r="AW130" s="285"/>
      <c r="AX130" s="1123" t="s">
        <v>488</v>
      </c>
      <c r="AY130" s="1006"/>
      <c r="AZ130" s="1006"/>
      <c r="BA130" s="1006"/>
      <c r="BB130" s="1006"/>
      <c r="BC130" s="1006"/>
      <c r="BD130" s="1006"/>
      <c r="BE130" s="1007"/>
      <c r="BF130" s="1160">
        <v>11.2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489</v>
      </c>
      <c r="X131" s="1168"/>
      <c r="Y131" s="1168"/>
      <c r="Z131" s="1169"/>
      <c r="AA131" s="1061">
        <v>6724558</v>
      </c>
      <c r="AB131" s="1040"/>
      <c r="AC131" s="1040"/>
      <c r="AD131" s="1040"/>
      <c r="AE131" s="1041"/>
      <c r="AF131" s="1039">
        <v>6758415</v>
      </c>
      <c r="AG131" s="1040"/>
      <c r="AH131" s="1040"/>
      <c r="AI131" s="1040"/>
      <c r="AJ131" s="1041"/>
      <c r="AK131" s="1039">
        <v>6728590</v>
      </c>
      <c r="AL131" s="1040"/>
      <c r="AM131" s="1040"/>
      <c r="AN131" s="1040"/>
      <c r="AO131" s="1041"/>
      <c r="AP131" s="1170"/>
      <c r="AQ131" s="1171"/>
      <c r="AR131" s="1171"/>
      <c r="AS131" s="1171"/>
      <c r="AT131" s="1172"/>
      <c r="AU131" s="285"/>
      <c r="AV131" s="285"/>
      <c r="AW131" s="285"/>
      <c r="AX131" s="1142" t="s">
        <v>490</v>
      </c>
      <c r="AY131" s="1093"/>
      <c r="AZ131" s="1093"/>
      <c r="BA131" s="1093"/>
      <c r="BB131" s="1093"/>
      <c r="BC131" s="1093"/>
      <c r="BD131" s="1093"/>
      <c r="BE131" s="1094"/>
      <c r="BF131" s="1143">
        <v>25.6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492</v>
      </c>
      <c r="W132" s="1153"/>
      <c r="X132" s="1153"/>
      <c r="Y132" s="1153"/>
      <c r="Z132" s="1154"/>
      <c r="AA132" s="1155">
        <v>11.96004258</v>
      </c>
      <c r="AB132" s="1156"/>
      <c r="AC132" s="1156"/>
      <c r="AD132" s="1156"/>
      <c r="AE132" s="1157"/>
      <c r="AF132" s="1158">
        <v>10.76534957</v>
      </c>
      <c r="AG132" s="1156"/>
      <c r="AH132" s="1156"/>
      <c r="AI132" s="1156"/>
      <c r="AJ132" s="1157"/>
      <c r="AK132" s="1158">
        <v>11.072863760000001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493</v>
      </c>
      <c r="W133" s="1136"/>
      <c r="X133" s="1136"/>
      <c r="Y133" s="1136"/>
      <c r="Z133" s="1137"/>
      <c r="AA133" s="1138">
        <v>13.9</v>
      </c>
      <c r="AB133" s="1139"/>
      <c r="AC133" s="1139"/>
      <c r="AD133" s="1139"/>
      <c r="AE133" s="1140"/>
      <c r="AF133" s="1138">
        <v>12.2</v>
      </c>
      <c r="AG133" s="1139"/>
      <c r="AH133" s="1139"/>
      <c r="AI133" s="1139"/>
      <c r="AJ133" s="1140"/>
      <c r="AK133" s="1138">
        <v>11.2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fwtLGIq+0tdviNALwatlu8ABTY+wyxgHMIVcpazNlvOZjvQAqLZI5oGvAT+8T/XFa9+9RoDkmP/J0GjbDKtjgQ==" saltValue="f2kGz2SxqKJWv6G9R0aV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JWaEUPh2CQhyjfI92Q/u0BNGwyEDsNvk63Z2bj0Lduv3U67FoMLEYqjPRshsHWnCOKfsuHedBnJkyFO/J9beg==" saltValue="jHxSAkCPLLZE79j3P+O6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SNPe7tDhJ+qQYb2UHqtPIhfHQFiHVFOmAeHFvuw83ibQlTRvEXPkP22QcS/Ljt75bgoqjg0GASBf3PaC1mh7A==" saltValue="Q0G7jSiCbxWX8ROs0EbI8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502</v>
      </c>
      <c r="AL9" s="1179"/>
      <c r="AM9" s="1179"/>
      <c r="AN9" s="1180"/>
      <c r="AO9" s="313">
        <v>1964859</v>
      </c>
      <c r="AP9" s="313">
        <v>72851</v>
      </c>
      <c r="AQ9" s="314">
        <v>70630</v>
      </c>
      <c r="AR9" s="315">
        <v>3.1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503</v>
      </c>
      <c r="AL10" s="1179"/>
      <c r="AM10" s="1179"/>
      <c r="AN10" s="1180"/>
      <c r="AO10" s="316">
        <v>322721</v>
      </c>
      <c r="AP10" s="316">
        <v>11965</v>
      </c>
      <c r="AQ10" s="317">
        <v>8333</v>
      </c>
      <c r="AR10" s="318">
        <v>43.6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504</v>
      </c>
      <c r="AL11" s="1179"/>
      <c r="AM11" s="1179"/>
      <c r="AN11" s="1180"/>
      <c r="AO11" s="316">
        <v>35654</v>
      </c>
      <c r="AP11" s="316">
        <v>1322</v>
      </c>
      <c r="AQ11" s="317">
        <v>8447</v>
      </c>
      <c r="AR11" s="318">
        <v>-84.3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505</v>
      </c>
      <c r="AL12" s="1179"/>
      <c r="AM12" s="1179"/>
      <c r="AN12" s="1180"/>
      <c r="AO12" s="316" t="s">
        <v>506</v>
      </c>
      <c r="AP12" s="316" t="s">
        <v>506</v>
      </c>
      <c r="AQ12" s="317">
        <v>1002</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507</v>
      </c>
      <c r="AL13" s="1179"/>
      <c r="AM13" s="1179"/>
      <c r="AN13" s="1180"/>
      <c r="AO13" s="316" t="s">
        <v>506</v>
      </c>
      <c r="AP13" s="316" t="s">
        <v>506</v>
      </c>
      <c r="AQ13" s="317">
        <v>12</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508</v>
      </c>
      <c r="AL14" s="1179"/>
      <c r="AM14" s="1179"/>
      <c r="AN14" s="1180"/>
      <c r="AO14" s="316">
        <v>113776</v>
      </c>
      <c r="AP14" s="316">
        <v>4218</v>
      </c>
      <c r="AQ14" s="317">
        <v>2952</v>
      </c>
      <c r="AR14" s="318">
        <v>42.9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509</v>
      </c>
      <c r="AL15" s="1179"/>
      <c r="AM15" s="1179"/>
      <c r="AN15" s="1180"/>
      <c r="AO15" s="316">
        <v>34558</v>
      </c>
      <c r="AP15" s="316">
        <v>1281</v>
      </c>
      <c r="AQ15" s="317">
        <v>1842</v>
      </c>
      <c r="AR15" s="318">
        <v>-30.5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510</v>
      </c>
      <c r="AL16" s="1182"/>
      <c r="AM16" s="1182"/>
      <c r="AN16" s="1183"/>
      <c r="AO16" s="316">
        <v>-138263</v>
      </c>
      <c r="AP16" s="316">
        <v>-5126</v>
      </c>
      <c r="AQ16" s="317">
        <v>-6186</v>
      </c>
      <c r="AR16" s="318">
        <v>-17.100000000000001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2333305</v>
      </c>
      <c r="AP17" s="316">
        <v>86512</v>
      </c>
      <c r="AQ17" s="317">
        <v>87031</v>
      </c>
      <c r="AR17" s="318">
        <v>-0.6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515</v>
      </c>
      <c r="AL21" s="1174"/>
      <c r="AM21" s="1174"/>
      <c r="AN21" s="1175"/>
      <c r="AO21" s="328">
        <v>8.4499999999999993</v>
      </c>
      <c r="AP21" s="329">
        <v>8.3000000000000007</v>
      </c>
      <c r="AQ21" s="330">
        <v>0.15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516</v>
      </c>
      <c r="AL22" s="1174"/>
      <c r="AM22" s="1174"/>
      <c r="AN22" s="1175"/>
      <c r="AO22" s="333">
        <v>96.7</v>
      </c>
      <c r="AP22" s="334">
        <v>97.7</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520</v>
      </c>
      <c r="AL32" s="1190"/>
      <c r="AM32" s="1190"/>
      <c r="AN32" s="1191"/>
      <c r="AO32" s="343">
        <v>1968457</v>
      </c>
      <c r="AP32" s="343">
        <v>72984</v>
      </c>
      <c r="AQ32" s="344">
        <v>50496</v>
      </c>
      <c r="AR32" s="345">
        <v>44.5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521</v>
      </c>
      <c r="AL33" s="1190"/>
      <c r="AM33" s="1190"/>
      <c r="AN33" s="1191"/>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522</v>
      </c>
      <c r="AL34" s="1190"/>
      <c r="AM34" s="1190"/>
      <c r="AN34" s="1191"/>
      <c r="AO34" s="343" t="s">
        <v>506</v>
      </c>
      <c r="AP34" s="343" t="s">
        <v>506</v>
      </c>
      <c r="AQ34" s="344">
        <v>40</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523</v>
      </c>
      <c r="AL35" s="1190"/>
      <c r="AM35" s="1190"/>
      <c r="AN35" s="1191"/>
      <c r="AO35" s="343">
        <v>603091</v>
      </c>
      <c r="AP35" s="343">
        <v>22361</v>
      </c>
      <c r="AQ35" s="344">
        <v>19688</v>
      </c>
      <c r="AR35" s="345">
        <v>13.6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524</v>
      </c>
      <c r="AL36" s="1190"/>
      <c r="AM36" s="1190"/>
      <c r="AN36" s="1191"/>
      <c r="AO36" s="343" t="s">
        <v>506</v>
      </c>
      <c r="AP36" s="343" t="s">
        <v>506</v>
      </c>
      <c r="AQ36" s="344">
        <v>2838</v>
      </c>
      <c r="AR36" s="345" t="s">
        <v>506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525</v>
      </c>
      <c r="AL37" s="1190"/>
      <c r="AM37" s="1190"/>
      <c r="AN37" s="1191"/>
      <c r="AO37" s="343" t="s">
        <v>506</v>
      </c>
      <c r="AP37" s="343" t="s">
        <v>506</v>
      </c>
      <c r="AQ37" s="344">
        <v>486</v>
      </c>
      <c r="AR37" s="345" t="s">
        <v>506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526</v>
      </c>
      <c r="AL38" s="1193"/>
      <c r="AM38" s="1193"/>
      <c r="AN38" s="1194"/>
      <c r="AO38" s="346" t="s">
        <v>506</v>
      </c>
      <c r="AP38" s="346" t="s">
        <v>506</v>
      </c>
      <c r="AQ38" s="347">
        <v>3</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527</v>
      </c>
      <c r="AL39" s="1193"/>
      <c r="AM39" s="1193"/>
      <c r="AN39" s="1194"/>
      <c r="AO39" s="343" t="s">
        <v>506</v>
      </c>
      <c r="AP39" s="343" t="s">
        <v>506</v>
      </c>
      <c r="AQ39" s="344">
        <v>-4320</v>
      </c>
      <c r="AR39" s="345" t="s">
        <v>506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528</v>
      </c>
      <c r="AL40" s="1190"/>
      <c r="AM40" s="1190"/>
      <c r="AN40" s="1191"/>
      <c r="AO40" s="343">
        <v>-1826500</v>
      </c>
      <c r="AP40" s="343">
        <v>-67721</v>
      </c>
      <c r="AQ40" s="344">
        <v>-47973</v>
      </c>
      <c r="AR40" s="345">
        <v>41.2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745048</v>
      </c>
      <c r="AP41" s="343">
        <v>27624</v>
      </c>
      <c r="AQ41" s="344">
        <v>21258</v>
      </c>
      <c r="AR41" s="345">
        <v>29.9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497</v>
      </c>
      <c r="AN49" s="1186" t="s">
        <v>532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803423</v>
      </c>
      <c r="AN51" s="365">
        <v>28390</v>
      </c>
      <c r="AO51" s="366">
        <v>-17.7</v>
      </c>
      <c r="AP51" s="367">
        <v>81768</v>
      </c>
      <c r="AQ51" s="368">
        <v>-2.2000000000000002</v>
      </c>
      <c r="AR51" s="369">
        <v>-15.5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596642</v>
      </c>
      <c r="AN52" s="373">
        <v>21083</v>
      </c>
      <c r="AO52" s="374">
        <v>-7.8</v>
      </c>
      <c r="AP52" s="375">
        <v>37917</v>
      </c>
      <c r="AQ52" s="376">
        <v>-22.3</v>
      </c>
      <c r="AR52" s="377">
        <v>14.5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758130</v>
      </c>
      <c r="AN53" s="365">
        <v>27122</v>
      </c>
      <c r="AO53" s="366">
        <v>-4.5</v>
      </c>
      <c r="AP53" s="367">
        <v>65876</v>
      </c>
      <c r="AQ53" s="368">
        <v>-19.399999999999999</v>
      </c>
      <c r="AR53" s="369">
        <v>14.9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490752</v>
      </c>
      <c r="AN54" s="373">
        <v>17556</v>
      </c>
      <c r="AO54" s="374">
        <v>-16.7</v>
      </c>
      <c r="AP54" s="375">
        <v>36484</v>
      </c>
      <c r="AQ54" s="376">
        <v>-3.8</v>
      </c>
      <c r="AR54" s="377">
        <v>-12.9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1418565</v>
      </c>
      <c r="AN55" s="365">
        <v>51278</v>
      </c>
      <c r="AO55" s="366">
        <v>89.1</v>
      </c>
      <c r="AP55" s="367">
        <v>68468</v>
      </c>
      <c r="AQ55" s="368">
        <v>3.9</v>
      </c>
      <c r="AR55" s="369">
        <v>85.2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550086</v>
      </c>
      <c r="AN56" s="373">
        <v>19885</v>
      </c>
      <c r="AO56" s="374">
        <v>13.3</v>
      </c>
      <c r="AP56" s="375">
        <v>34140</v>
      </c>
      <c r="AQ56" s="376">
        <v>-6.4</v>
      </c>
      <c r="AR56" s="377">
        <v>19.7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890873</v>
      </c>
      <c r="AN57" s="365">
        <v>32566</v>
      </c>
      <c r="AO57" s="366">
        <v>-36.5</v>
      </c>
      <c r="AP57" s="367">
        <v>69729</v>
      </c>
      <c r="AQ57" s="368">
        <v>1.8</v>
      </c>
      <c r="AR57" s="369">
        <v>-38.299999999999997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463958</v>
      </c>
      <c r="AN58" s="373">
        <v>16960</v>
      </c>
      <c r="AO58" s="374">
        <v>-14.7</v>
      </c>
      <c r="AP58" s="375">
        <v>38908</v>
      </c>
      <c r="AQ58" s="376">
        <v>14</v>
      </c>
      <c r="AR58" s="377">
        <v>-28.7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1352874</v>
      </c>
      <c r="AN59" s="365">
        <v>50160</v>
      </c>
      <c r="AO59" s="366">
        <v>54</v>
      </c>
      <c r="AP59" s="367">
        <v>74581</v>
      </c>
      <c r="AQ59" s="368">
        <v>7</v>
      </c>
      <c r="AR59" s="369">
        <v>47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779184</v>
      </c>
      <c r="AN60" s="373">
        <v>28890</v>
      </c>
      <c r="AO60" s="374">
        <v>70.3</v>
      </c>
      <c r="AP60" s="375">
        <v>41563</v>
      </c>
      <c r="AQ60" s="376">
        <v>6.8</v>
      </c>
      <c r="AR60" s="377">
        <v>63.5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1044773</v>
      </c>
      <c r="AN61" s="380">
        <v>37903</v>
      </c>
      <c r="AO61" s="381">
        <v>16.899999999999999</v>
      </c>
      <c r="AP61" s="382">
        <v>72084</v>
      </c>
      <c r="AQ61" s="383">
        <v>-1.8</v>
      </c>
      <c r="AR61" s="369">
        <v>18.7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576124</v>
      </c>
      <c r="AN62" s="373">
        <v>20875</v>
      </c>
      <c r="AO62" s="374">
        <v>8.9</v>
      </c>
      <c r="AP62" s="375">
        <v>37802</v>
      </c>
      <c r="AQ62" s="376">
        <v>-2.2999999999999998</v>
      </c>
      <c r="AR62" s="377">
        <v>11.2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xJgG0CTWU6C05Tgz+W38UypZSxIwfp/FfG67eQKvE+XKkUjUYsuMfRuy0zyyAWSJ252TLbOa3Ss3iG9Z1BLQ==" saltValue="FpabfmsDoxUulRifFX5u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0" spans="125:125" ht="13.5" hidden="1" customHeight="1" x14ac:dyDescent="0.15"/>
    <row r="121" spans="125:125" ht="13.5" hidden="1" customHeight="1" x14ac:dyDescent="0.15">
      <c r="DU121" s="291"/>
    </row>
  </sheetData>
  <sheetProtection algorithmName="SHA-512" hashValue="zQnT1VCLSTMG6AdWsX2uRGXqUGLS6V5La+tS8U0h+i5p1kXVL8yevwtRvlkf04DysAJTaR595KFv31x8kcF9Fg==" saltValue="jPmHxt+3C5kznp14gZcQ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vFDKIaTbSLKx1g90RsPuPZJaAXyqFkexRSCesbT5Ijo2mz5/KbLoLBsmRwz5uGWGh9+3OaZmQP+oA35pUKfTpw==" saltValue="o30j53nYKOG7dVDZDHYgA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8" t="s">
        <v>3</v>
      </c>
      <c r="D47" s="1198"/>
      <c r="E47" s="1199"/>
      <c r="F47" s="11">
        <v>37.770000000000003</v>
      </c>
      <c r="G47" s="12">
        <v>36.340000000000003</v>
      </c>
      <c r="H47" s="12">
        <v>34.049999999999997</v>
      </c>
      <c r="I47" s="12">
        <v>30.29</v>
      </c>
      <c r="J47" s="13">
        <v>25.96</v>
      </c>
    </row>
    <row r="48" spans="2:10" ht="57.75" customHeight="1" x14ac:dyDescent="0.15">
      <c r="B48" s="14"/>
      <c r="C48" s="1200" t="s">
        <v>4</v>
      </c>
      <c r="D48" s="1200"/>
      <c r="E48" s="1201"/>
      <c r="F48" s="15">
        <v>3.23</v>
      </c>
      <c r="G48" s="16">
        <v>2.98</v>
      </c>
      <c r="H48" s="16">
        <v>2.41</v>
      </c>
      <c r="I48" s="16">
        <v>2.21</v>
      </c>
      <c r="J48" s="17">
        <v>2.6</v>
      </c>
    </row>
    <row r="49" spans="2:10" ht="57.75" customHeight="1" thickBot="1" x14ac:dyDescent="0.2">
      <c r="B49" s="18"/>
      <c r="C49" s="1202" t="s">
        <v>5</v>
      </c>
      <c r="D49" s="1202"/>
      <c r="E49" s="1203"/>
      <c r="F49" s="19" t="s">
        <v>553</v>
      </c>
      <c r="G49" s="20" t="s">
        <v>554</v>
      </c>
      <c r="H49" s="20" t="s">
        <v>555</v>
      </c>
      <c r="I49" s="20" t="s">
        <v>556</v>
      </c>
      <c r="J49" s="21" t="s">
        <v>557</v>
      </c>
    </row>
    <row r="50" spans="2:10" ht="13.5" customHeight="1" x14ac:dyDescent="0.15"/>
  </sheetData>
  <sheetProtection algorithmName="SHA-512" hashValue="dpz6st8GtyUOH9G2GNJcIsZ9O05X+2BCpB0sxfrSrDqaEC1AZwB+LrTRHL+pU7HFfUGpElpC92QI4j8VSIofTw==" saltValue="xKAd/vZhGMNkMLLrQt5/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2021-03-10T00:07:13Z</cp:lastPrinted>
  <dcterms:created xsi:type="dcterms:W3CDTF">2021-02-05T02:44:56Z</dcterms:created>
  <dcterms:modified xsi:type="dcterms:W3CDTF">2021-10-04T07:26:32Z</dcterms:modified>
  <cp:category/>
</cp:coreProperties>
</file>