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8" l="1"/>
  <c r="G24" i="8"/>
  <c r="E24" i="8"/>
  <c r="K22" i="8"/>
  <c r="K24" i="8" s="1"/>
  <c r="J22" i="8"/>
  <c r="J24" i="8" s="1"/>
  <c r="I22" i="8"/>
  <c r="G22" i="8"/>
  <c r="F22" i="8"/>
  <c r="F24" i="8" s="1"/>
  <c r="E22" i="8"/>
  <c r="H21" i="8"/>
  <c r="C21" i="8" s="1"/>
  <c r="D21" i="8"/>
  <c r="H20" i="8"/>
  <c r="D20" i="8"/>
  <c r="C20" i="8" s="1"/>
  <c r="H19" i="8"/>
  <c r="D19" i="8"/>
  <c r="C19" i="8"/>
  <c r="H18" i="8"/>
  <c r="D18" i="8"/>
  <c r="C18" i="8" s="1"/>
  <c r="H17" i="8"/>
  <c r="H22" i="8" s="1"/>
  <c r="D17" i="8"/>
  <c r="H15" i="8"/>
  <c r="D15" i="8"/>
  <c r="C15" i="8" s="1"/>
  <c r="K14" i="8"/>
  <c r="I14" i="8"/>
  <c r="E14" i="8"/>
  <c r="K12" i="8"/>
  <c r="J12" i="8"/>
  <c r="J14" i="8" s="1"/>
  <c r="I12" i="8"/>
  <c r="G12" i="8"/>
  <c r="G14" i="8" s="1"/>
  <c r="F12" i="8"/>
  <c r="F14" i="8" s="1"/>
  <c r="E12" i="8"/>
  <c r="H11" i="8"/>
  <c r="C11" i="8" s="1"/>
  <c r="D11" i="8"/>
  <c r="H10" i="8"/>
  <c r="D10" i="8"/>
  <c r="C10" i="8" s="1"/>
  <c r="H9" i="8"/>
  <c r="D9" i="8"/>
  <c r="C9" i="8"/>
  <c r="H8" i="8"/>
  <c r="D8" i="8"/>
  <c r="D12" i="8" s="1"/>
  <c r="C8" i="8"/>
  <c r="H7" i="8"/>
  <c r="C7" i="8" s="1"/>
  <c r="D7" i="8"/>
  <c r="H5" i="8"/>
  <c r="D5" i="8"/>
  <c r="D14" i="8" s="1"/>
  <c r="H14" i="9"/>
  <c r="G14" i="9"/>
  <c r="F14" i="9"/>
  <c r="D14" i="9"/>
  <c r="E13" i="9"/>
  <c r="E14" i="9" s="1"/>
  <c r="C13" i="9"/>
  <c r="E12" i="9"/>
  <c r="C12" i="9" s="1"/>
  <c r="E11" i="9"/>
  <c r="C11" i="9"/>
  <c r="E10" i="9"/>
  <c r="C10" i="9"/>
  <c r="H9" i="9"/>
  <c r="G9" i="9"/>
  <c r="F9" i="9"/>
  <c r="D9" i="9"/>
  <c r="E8" i="9"/>
  <c r="C8" i="9"/>
  <c r="E7" i="9"/>
  <c r="C7" i="9"/>
  <c r="E6" i="9"/>
  <c r="C6" i="9" s="1"/>
  <c r="E5" i="9"/>
  <c r="E9" i="9" s="1"/>
  <c r="C5" i="9"/>
  <c r="C9" i="9" s="1"/>
  <c r="N14" i="10"/>
  <c r="M14" i="10"/>
  <c r="L14" i="10"/>
  <c r="K14" i="10"/>
  <c r="J14" i="10"/>
  <c r="I14" i="10"/>
  <c r="H14" i="10"/>
  <c r="K13" i="10"/>
  <c r="G13" i="10"/>
  <c r="F13" i="10"/>
  <c r="E13" i="10"/>
  <c r="D13" i="10"/>
  <c r="C13" i="10"/>
  <c r="K12" i="10"/>
  <c r="G12" i="10"/>
  <c r="F12" i="10"/>
  <c r="E12" i="10"/>
  <c r="C12" i="10" s="1"/>
  <c r="D12" i="10"/>
  <c r="K11" i="10"/>
  <c r="G11" i="10"/>
  <c r="F11" i="10"/>
  <c r="E11" i="10"/>
  <c r="C11" i="10" s="1"/>
  <c r="D11" i="10"/>
  <c r="K10" i="10"/>
  <c r="G10" i="10"/>
  <c r="G14" i="10" s="1"/>
  <c r="F10" i="10"/>
  <c r="F14" i="10" s="1"/>
  <c r="E10" i="10"/>
  <c r="E14" i="10" s="1"/>
  <c r="D10" i="10"/>
  <c r="D14" i="10" s="1"/>
  <c r="C10" i="10"/>
  <c r="N9" i="10"/>
  <c r="M9" i="10"/>
  <c r="L9" i="10"/>
  <c r="J9" i="10"/>
  <c r="I9" i="10"/>
  <c r="H9" i="10"/>
  <c r="K8" i="10"/>
  <c r="G8" i="10"/>
  <c r="F8" i="10"/>
  <c r="E8" i="10"/>
  <c r="C8" i="10" s="1"/>
  <c r="D8" i="10"/>
  <c r="K7" i="10"/>
  <c r="G7" i="10"/>
  <c r="F7" i="10"/>
  <c r="E7" i="10"/>
  <c r="D7" i="10"/>
  <c r="C7" i="10"/>
  <c r="K6" i="10"/>
  <c r="G6" i="10"/>
  <c r="F6" i="10"/>
  <c r="E6" i="10"/>
  <c r="D6" i="10"/>
  <c r="C6" i="10"/>
  <c r="K5" i="10"/>
  <c r="K9" i="10" s="1"/>
  <c r="G5" i="10"/>
  <c r="G9" i="10" s="1"/>
  <c r="F5" i="10"/>
  <c r="F9" i="10" s="1"/>
  <c r="E5" i="10"/>
  <c r="E9" i="10" s="1"/>
  <c r="D5" i="10"/>
  <c r="D9" i="10" s="1"/>
  <c r="Q14" i="11"/>
  <c r="P14" i="11"/>
  <c r="O14" i="11"/>
  <c r="N14" i="11"/>
  <c r="L14" i="11"/>
  <c r="K14" i="11"/>
  <c r="J14" i="11"/>
  <c r="I14" i="11"/>
  <c r="G14" i="11"/>
  <c r="F14" i="11"/>
  <c r="E14" i="11"/>
  <c r="M13" i="11"/>
  <c r="H13" i="11"/>
  <c r="D13" i="11"/>
  <c r="C13" i="11" s="1"/>
  <c r="M12" i="11"/>
  <c r="H12" i="11"/>
  <c r="D12" i="11"/>
  <c r="C12" i="11"/>
  <c r="M11" i="11"/>
  <c r="M14" i="11" s="1"/>
  <c r="H11" i="11"/>
  <c r="D11" i="11"/>
  <c r="C11" i="11" s="1"/>
  <c r="M10" i="11"/>
  <c r="H10" i="11"/>
  <c r="H14" i="11" s="1"/>
  <c r="D10" i="11"/>
  <c r="D14" i="11" s="1"/>
  <c r="C10" i="11"/>
  <c r="C14" i="11" s="1"/>
  <c r="Q9" i="11"/>
  <c r="P9" i="11"/>
  <c r="O9" i="11"/>
  <c r="N9" i="11"/>
  <c r="L9" i="11"/>
  <c r="K9" i="11"/>
  <c r="J9" i="11"/>
  <c r="I9" i="11"/>
  <c r="G9" i="11"/>
  <c r="F9" i="11"/>
  <c r="E9" i="11"/>
  <c r="M8" i="11"/>
  <c r="H8" i="11"/>
  <c r="C8" i="11" s="1"/>
  <c r="D8" i="11"/>
  <c r="M7" i="11"/>
  <c r="H7" i="11"/>
  <c r="D7" i="11"/>
  <c r="C7" i="11"/>
  <c r="M6" i="11"/>
  <c r="H6" i="11"/>
  <c r="C6" i="11" s="1"/>
  <c r="D6" i="11"/>
  <c r="M5" i="11"/>
  <c r="M9" i="11" s="1"/>
  <c r="H5" i="11"/>
  <c r="H9" i="11" s="1"/>
  <c r="D5" i="11"/>
  <c r="D9" i="11" s="1"/>
  <c r="C5" i="11"/>
  <c r="C9" i="11" s="1"/>
  <c r="H70" i="12"/>
  <c r="B70" i="12"/>
  <c r="H68" i="12"/>
  <c r="B68" i="12"/>
  <c r="H66" i="12"/>
  <c r="B66" i="12"/>
  <c r="H65" i="12"/>
  <c r="B65" i="12"/>
  <c r="H63" i="12"/>
  <c r="B63" i="12"/>
  <c r="H62" i="12"/>
  <c r="B62" i="12"/>
  <c r="H60" i="12"/>
  <c r="B60" i="12"/>
  <c r="H59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12" i="8" l="1"/>
  <c r="C24" i="8"/>
  <c r="H24" i="8"/>
  <c r="H12" i="8"/>
  <c r="H14" i="8" s="1"/>
  <c r="C17" i="8"/>
  <c r="C22" i="8" s="1"/>
  <c r="D22" i="8"/>
  <c r="C5" i="8"/>
  <c r="C14" i="8" s="1"/>
  <c r="D24" i="8"/>
  <c r="C14" i="9"/>
  <c r="C14" i="10"/>
  <c r="C5" i="10"/>
  <c r="C9" i="10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<sst xmlns="http://schemas.openxmlformats.org/spreadsheetml/2006/main" count="203" uniqueCount="109">
  <si>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</si>
  <si>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</si>
  <si>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</si>
  <si>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</si>
  <si>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</si>
  <si>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</si>
  <si>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</si>
  <si>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</si>
  <si>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</si>
  <si>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</si>
  <si>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</si>
  <si>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</si>
  <si>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</si>
  <si>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</si>
  <si>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</si>
  <si>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</si>
  <si>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</si>
  <si>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</si>
  <si>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</si>
  <si>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</si>
  <si>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</si>
  <si>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</si>
  <si>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</si>
  <si>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</si>
  <si>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</si>
  <si>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</si>
  <si>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</si>
  <si>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</si>
  <si>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</si>
  <si>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</si>
  <si>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</si>
  <si>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</si>
  <si>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</si>
  <si>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</si>
  <si>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</si>
  <si>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</si>
  <si>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</si>
  <si>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</si>
  <si>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</si>
  <si>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</si>
  <si>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</si>
  <si>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</si>
  <si>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</si>
  <si>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</si>
  <si>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</si>
  <si>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</si>
  <si>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</si>
  <si>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</si>
  <si>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</si>
  <si>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</si>
  <si>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</si>
  <si>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</si>
  <si>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</si>
  <si>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</si>
  <si>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</si>
  <si>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</si>
  <si>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</si>
  <si>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</si>
  <si>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</si>
  <si>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</si>
  <si>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</si>
  <si>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</si>
  <si>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</si>
  <si>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</si>
  <si>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</si>
  <si>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</si>
  <si>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</si>
  <si>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</si>
  <si>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</si>
  <si>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</si>
  <si>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</si>
  <si>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</si>
  <si>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</si>
  <si>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</si>
  <si>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</si>
  <si>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</si>
  <si>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</si>
  <si>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</si>
  <si>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</si>
  <si>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</si>
  <si>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</si>
  <si>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</si>
  <si>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</si>
  <si>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</si>
  <si>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</si>
  <si>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</si>
  <si>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</si>
  <si>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</si>
  <si>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</si>
  <si>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</si>
  <si>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</si>
  <si>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</si>
  <si>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</si>
  <si>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</si>
  <si>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</si>
  <si>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</si>
  <si>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</si>
  <si>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</si>
  <si>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</si>
  <si>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</si>
  <si>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</si>
  <si>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</si>
  <si>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</si>
  <si>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</si>
  <si>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</si>
  <si>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</si>
  <si>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</si>
  <si>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大野郡計</t>
    <phoneticPr fontId="4"/>
  </si>
  <si>
    <t>令和  3年  9月分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</si>
</sst>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108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301</v>
      </c>
      <c r="C6" s="14">
        <v>108</v>
      </c>
      <c r="D6" s="14">
        <v>67</v>
      </c>
      <c r="E6" s="14">
        <v>1</v>
      </c>
      <c r="F6" s="14">
        <v>125</v>
      </c>
      <c r="G6" s="14">
        <v>291</v>
      </c>
      <c r="H6" s="14">
        <f t="shared" ref="H6:H27" si="1">SUM( I6:L6)</f>
        <v>10</v>
      </c>
      <c r="I6" s="14">
        <v>0</v>
      </c>
      <c r="J6" s="14">
        <v>10</v>
      </c>
      <c r="K6" s="14">
        <v>0</v>
      </c>
      <c r="L6" s="14">
        <v>0</v>
      </c>
      <c r="M6" s="14">
        <v>154</v>
      </c>
      <c r="N6" s="14">
        <v>23</v>
      </c>
      <c r="O6" s="14">
        <v>22</v>
      </c>
      <c r="P6" s="14">
        <v>0</v>
      </c>
      <c r="Q6" s="14">
        <v>0</v>
      </c>
      <c r="R6" s="15">
        <v>102</v>
      </c>
    </row>
    <row r="7" spans="1:18" ht="12" customHeight="1" x14ac:dyDescent="0.15">
      <c r="A7" s="17" t="s">
        <v>86</v>
      </c>
      <c r="B7" s="18">
        <f t="shared" si="0"/>
        <v>64</v>
      </c>
      <c r="C7" s="19">
        <v>40</v>
      </c>
      <c r="D7" s="19">
        <v>14</v>
      </c>
      <c r="E7" s="19">
        <v>0</v>
      </c>
      <c r="F7" s="19">
        <v>10</v>
      </c>
      <c r="G7" s="19">
        <v>64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40</v>
      </c>
      <c r="N7" s="19">
        <v>10</v>
      </c>
      <c r="O7" s="19">
        <v>14</v>
      </c>
      <c r="P7" s="19">
        <v>0</v>
      </c>
      <c r="Q7" s="19">
        <v>0</v>
      </c>
      <c r="R7" s="20">
        <v>0</v>
      </c>
    </row>
    <row r="8" spans="1:18" ht="12" customHeight="1" x14ac:dyDescent="0.15">
      <c r="A8" s="17" t="s">
        <v>85</v>
      </c>
      <c r="B8" s="18">
        <f t="shared" si="0"/>
        <v>35</v>
      </c>
      <c r="C8" s="19">
        <v>22</v>
      </c>
      <c r="D8" s="19">
        <v>12</v>
      </c>
      <c r="E8" s="19">
        <v>0</v>
      </c>
      <c r="F8" s="19">
        <v>1</v>
      </c>
      <c r="G8" s="19">
        <v>35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23</v>
      </c>
      <c r="N8" s="19">
        <v>0</v>
      </c>
      <c r="O8" s="19">
        <v>12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47</v>
      </c>
      <c r="C9" s="19">
        <v>19</v>
      </c>
      <c r="D9" s="19">
        <v>20</v>
      </c>
      <c r="E9" s="19">
        <v>0</v>
      </c>
      <c r="F9" s="19">
        <v>8</v>
      </c>
      <c r="G9" s="19">
        <v>44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22</v>
      </c>
      <c r="N9" s="19">
        <v>5</v>
      </c>
      <c r="O9" s="19">
        <v>6</v>
      </c>
      <c r="P9" s="19">
        <v>0</v>
      </c>
      <c r="Q9" s="19">
        <v>0</v>
      </c>
      <c r="R9" s="20">
        <v>14</v>
      </c>
    </row>
    <row r="10" spans="1:18" ht="12" customHeight="1" x14ac:dyDescent="0.15">
      <c r="A10" s="17" t="s">
        <v>83</v>
      </c>
      <c r="B10" s="18">
        <f t="shared" si="0"/>
        <v>52</v>
      </c>
      <c r="C10" s="19">
        <v>24</v>
      </c>
      <c r="D10" s="19">
        <v>24</v>
      </c>
      <c r="E10" s="19">
        <v>0</v>
      </c>
      <c r="F10" s="19">
        <v>4</v>
      </c>
      <c r="G10" s="19">
        <v>52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26</v>
      </c>
      <c r="N10" s="19">
        <v>2</v>
      </c>
      <c r="O10" s="19">
        <v>24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82</v>
      </c>
      <c r="B11" s="18">
        <f t="shared" si="0"/>
        <v>47</v>
      </c>
      <c r="C11" s="19">
        <v>20</v>
      </c>
      <c r="D11" s="19">
        <v>24</v>
      </c>
      <c r="E11" s="19">
        <v>0</v>
      </c>
      <c r="F11" s="19">
        <v>3</v>
      </c>
      <c r="G11" s="19">
        <v>47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23</v>
      </c>
      <c r="N11" s="19">
        <v>0</v>
      </c>
      <c r="O11" s="19">
        <v>0</v>
      </c>
      <c r="P11" s="19">
        <v>0</v>
      </c>
      <c r="Q11" s="19">
        <v>0</v>
      </c>
      <c r="R11" s="20">
        <v>24</v>
      </c>
    </row>
    <row r="12" spans="1:18" ht="12" customHeight="1" x14ac:dyDescent="0.15">
      <c r="A12" s="17" t="s">
        <v>81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10</v>
      </c>
      <c r="C13" s="19">
        <v>10</v>
      </c>
      <c r="D13" s="19">
        <v>0</v>
      </c>
      <c r="E13" s="19">
        <v>0</v>
      </c>
      <c r="F13" s="19">
        <v>0</v>
      </c>
      <c r="G13" s="19">
        <v>9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8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52</v>
      </c>
      <c r="C14" s="19">
        <v>30</v>
      </c>
      <c r="D14" s="19">
        <v>10</v>
      </c>
      <c r="E14" s="19">
        <v>0</v>
      </c>
      <c r="F14" s="19">
        <v>12</v>
      </c>
      <c r="G14" s="19">
        <v>48</v>
      </c>
      <c r="H14" s="19">
        <f t="shared" si="1"/>
        <v>4</v>
      </c>
      <c r="I14" s="19">
        <v>0</v>
      </c>
      <c r="J14" s="19">
        <v>4</v>
      </c>
      <c r="K14" s="19">
        <v>0</v>
      </c>
      <c r="L14" s="19">
        <v>0</v>
      </c>
      <c r="M14" s="19">
        <v>35</v>
      </c>
      <c r="N14" s="19">
        <v>7</v>
      </c>
      <c r="O14" s="19">
        <v>10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14</v>
      </c>
      <c r="C15" s="19">
        <v>11</v>
      </c>
      <c r="D15" s="19">
        <v>0</v>
      </c>
      <c r="E15" s="19">
        <v>0</v>
      </c>
      <c r="F15" s="19">
        <v>3</v>
      </c>
      <c r="G15" s="19">
        <v>14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10</v>
      </c>
      <c r="N15" s="19">
        <v>4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33</v>
      </c>
      <c r="C16" s="19">
        <v>14</v>
      </c>
      <c r="D16" s="19">
        <v>6</v>
      </c>
      <c r="E16" s="19">
        <v>0</v>
      </c>
      <c r="F16" s="19">
        <v>13</v>
      </c>
      <c r="G16" s="19">
        <v>25</v>
      </c>
      <c r="H16" s="19">
        <f t="shared" si="1"/>
        <v>8</v>
      </c>
      <c r="I16" s="19">
        <v>0</v>
      </c>
      <c r="J16" s="19">
        <v>8</v>
      </c>
      <c r="K16" s="19">
        <v>0</v>
      </c>
      <c r="L16" s="19">
        <v>0</v>
      </c>
      <c r="M16" s="19">
        <v>26</v>
      </c>
      <c r="N16" s="19">
        <v>1</v>
      </c>
      <c r="O16" s="19">
        <v>6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24</v>
      </c>
      <c r="C17" s="19">
        <v>19</v>
      </c>
      <c r="D17" s="19">
        <v>0</v>
      </c>
      <c r="E17" s="19">
        <v>0</v>
      </c>
      <c r="F17" s="19">
        <v>5</v>
      </c>
      <c r="G17" s="19">
        <v>22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21</v>
      </c>
      <c r="N17" s="19">
        <v>3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87</v>
      </c>
      <c r="C18" s="19">
        <v>51</v>
      </c>
      <c r="D18" s="19">
        <v>22</v>
      </c>
      <c r="E18" s="19">
        <v>0</v>
      </c>
      <c r="F18" s="19">
        <v>14</v>
      </c>
      <c r="G18" s="19">
        <v>78</v>
      </c>
      <c r="H18" s="19">
        <f t="shared" si="1"/>
        <v>9</v>
      </c>
      <c r="I18" s="19">
        <v>0</v>
      </c>
      <c r="J18" s="19">
        <v>9</v>
      </c>
      <c r="K18" s="19">
        <v>0</v>
      </c>
      <c r="L18" s="19">
        <v>0</v>
      </c>
      <c r="M18" s="19">
        <v>54</v>
      </c>
      <c r="N18" s="19">
        <v>11</v>
      </c>
      <c r="O18" s="19">
        <v>4</v>
      </c>
      <c r="P18" s="19">
        <v>0</v>
      </c>
      <c r="Q18" s="19">
        <v>0</v>
      </c>
      <c r="R18" s="20">
        <v>18</v>
      </c>
    </row>
    <row r="19" spans="1:18" ht="12" customHeight="1" x14ac:dyDescent="0.15">
      <c r="A19" s="17" t="s">
        <v>74</v>
      </c>
      <c r="B19" s="18">
        <f t="shared" si="0"/>
        <v>29</v>
      </c>
      <c r="C19" s="19">
        <v>23</v>
      </c>
      <c r="D19" s="19">
        <v>0</v>
      </c>
      <c r="E19" s="19">
        <v>1</v>
      </c>
      <c r="F19" s="19">
        <v>5</v>
      </c>
      <c r="G19" s="19">
        <v>27</v>
      </c>
      <c r="H19" s="19">
        <f t="shared" si="1"/>
        <v>2</v>
      </c>
      <c r="I19" s="19">
        <v>0</v>
      </c>
      <c r="J19" s="19">
        <v>2</v>
      </c>
      <c r="K19" s="19">
        <v>0</v>
      </c>
      <c r="L19" s="19">
        <v>0</v>
      </c>
      <c r="M19" s="19">
        <v>23</v>
      </c>
      <c r="N19" s="19">
        <v>6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73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6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32</v>
      </c>
      <c r="C21" s="19">
        <v>15</v>
      </c>
      <c r="D21" s="19">
        <v>9</v>
      </c>
      <c r="E21" s="19">
        <v>0</v>
      </c>
      <c r="F21" s="19">
        <v>8</v>
      </c>
      <c r="G21" s="19">
        <v>30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22</v>
      </c>
      <c r="N21" s="19">
        <v>1</v>
      </c>
      <c r="O21" s="19">
        <v>0</v>
      </c>
      <c r="P21" s="19">
        <v>0</v>
      </c>
      <c r="Q21" s="19">
        <v>0</v>
      </c>
      <c r="R21" s="20">
        <v>9</v>
      </c>
    </row>
    <row r="22" spans="1:18" ht="12" customHeight="1" x14ac:dyDescent="0.15">
      <c r="A22" s="17" t="s">
        <v>71</v>
      </c>
      <c r="B22" s="18">
        <f t="shared" si="0"/>
        <v>7</v>
      </c>
      <c r="C22" s="19">
        <v>7</v>
      </c>
      <c r="D22" s="19">
        <v>0</v>
      </c>
      <c r="E22" s="19">
        <v>0</v>
      </c>
      <c r="F22" s="19">
        <v>0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7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14</v>
      </c>
      <c r="C23" s="19">
        <v>14</v>
      </c>
      <c r="D23" s="19">
        <v>0</v>
      </c>
      <c r="E23" s="19">
        <v>0</v>
      </c>
      <c r="F23" s="19">
        <v>0</v>
      </c>
      <c r="G23" s="19">
        <v>14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13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17</v>
      </c>
      <c r="C24" s="19">
        <v>6</v>
      </c>
      <c r="D24" s="19">
        <v>9</v>
      </c>
      <c r="E24" s="19">
        <v>1</v>
      </c>
      <c r="F24" s="19">
        <v>1</v>
      </c>
      <c r="G24" s="19">
        <v>16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7</v>
      </c>
      <c r="N24" s="19">
        <v>1</v>
      </c>
      <c r="O24" s="19">
        <v>0</v>
      </c>
      <c r="P24" s="19">
        <v>0</v>
      </c>
      <c r="Q24" s="19">
        <v>0</v>
      </c>
      <c r="R24" s="20">
        <v>9</v>
      </c>
    </row>
    <row r="25" spans="1:18" ht="12" customHeight="1" x14ac:dyDescent="0.15">
      <c r="A25" s="17" t="s">
        <v>68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6</v>
      </c>
      <c r="C26" s="23">
        <v>6</v>
      </c>
      <c r="D26" s="23">
        <v>0</v>
      </c>
      <c r="E26" s="23">
        <v>0</v>
      </c>
      <c r="F26" s="23">
        <v>0</v>
      </c>
      <c r="G26" s="23">
        <v>5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5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885</v>
      </c>
      <c r="C27" s="27">
        <v>453</v>
      </c>
      <c r="D27" s="27">
        <v>217</v>
      </c>
      <c r="E27" s="27">
        <v>3</v>
      </c>
      <c r="F27" s="27">
        <v>212</v>
      </c>
      <c r="G27" s="27">
        <v>842</v>
      </c>
      <c r="H27" s="27">
        <f t="shared" si="1"/>
        <v>43</v>
      </c>
      <c r="I27" s="27">
        <v>0</v>
      </c>
      <c r="J27" s="27">
        <v>43</v>
      </c>
      <c r="K27" s="27">
        <v>0</v>
      </c>
      <c r="L27" s="27">
        <v>0</v>
      </c>
      <c r="M27" s="27">
        <v>532</v>
      </c>
      <c r="N27" s="27">
        <v>79</v>
      </c>
      <c r="O27" s="27">
        <v>98</v>
      </c>
      <c r="P27" s="27">
        <v>0</v>
      </c>
      <c r="Q27" s="27">
        <v>0</v>
      </c>
      <c r="R27" s="28">
        <v>176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16</v>
      </c>
      <c r="C29" s="19">
        <v>8</v>
      </c>
      <c r="D29" s="19">
        <v>4</v>
      </c>
      <c r="E29" s="19">
        <v>0</v>
      </c>
      <c r="F29" s="19">
        <v>4</v>
      </c>
      <c r="G29" s="19">
        <v>16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11</v>
      </c>
      <c r="N29" s="19">
        <v>1</v>
      </c>
      <c r="O29" s="19">
        <v>4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64</v>
      </c>
      <c r="B30" s="22">
        <f>SUM( C30:F30)</f>
        <v>15</v>
      </c>
      <c r="C30" s="23">
        <v>8</v>
      </c>
      <c r="D30" s="23">
        <v>0</v>
      </c>
      <c r="E30" s="23">
        <v>0</v>
      </c>
      <c r="F30" s="23">
        <v>7</v>
      </c>
      <c r="G30" s="23">
        <v>15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14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31</v>
      </c>
      <c r="C31" s="27">
        <v>16</v>
      </c>
      <c r="D31" s="27">
        <v>4</v>
      </c>
      <c r="E31" s="27">
        <v>0</v>
      </c>
      <c r="F31" s="27">
        <v>11</v>
      </c>
      <c r="G31" s="27">
        <v>31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25</v>
      </c>
      <c r="N31" s="27">
        <v>2</v>
      </c>
      <c r="O31" s="27">
        <v>4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3</v>
      </c>
      <c r="C33" s="23">
        <v>2</v>
      </c>
      <c r="D33" s="23">
        <v>0</v>
      </c>
      <c r="E33" s="23">
        <v>0</v>
      </c>
      <c r="F33" s="23">
        <v>1</v>
      </c>
      <c r="G33" s="23">
        <v>2</v>
      </c>
      <c r="H33" s="23">
        <f>SUM( I33:L33)</f>
        <v>1</v>
      </c>
      <c r="I33" s="23">
        <v>0</v>
      </c>
      <c r="J33" s="23">
        <v>1</v>
      </c>
      <c r="K33" s="23">
        <v>0</v>
      </c>
      <c r="L33" s="23">
        <v>0</v>
      </c>
      <c r="M33" s="23">
        <v>2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3</v>
      </c>
      <c r="C34" s="27">
        <v>2</v>
      </c>
      <c r="D34" s="27">
        <v>0</v>
      </c>
      <c r="E34" s="27">
        <v>0</v>
      </c>
      <c r="F34" s="27">
        <v>1</v>
      </c>
      <c r="G34" s="27">
        <v>2</v>
      </c>
      <c r="H34" s="27">
        <f>SUM( I34:L34)</f>
        <v>1</v>
      </c>
      <c r="I34" s="27">
        <v>0</v>
      </c>
      <c r="J34" s="27">
        <v>1</v>
      </c>
      <c r="K34" s="27">
        <v>0</v>
      </c>
      <c r="L34" s="27">
        <v>0</v>
      </c>
      <c r="M34" s="27">
        <v>2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8</v>
      </c>
      <c r="C36" s="19">
        <v>5</v>
      </c>
      <c r="D36" s="19">
        <v>0</v>
      </c>
      <c r="E36" s="19">
        <v>0</v>
      </c>
      <c r="F36" s="19">
        <v>3</v>
      </c>
      <c r="G36" s="19">
        <v>8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9</v>
      </c>
      <c r="C38" s="27">
        <v>6</v>
      </c>
      <c r="D38" s="27">
        <v>0</v>
      </c>
      <c r="E38" s="27">
        <v>0</v>
      </c>
      <c r="F38" s="27">
        <v>3</v>
      </c>
      <c r="G38" s="27">
        <v>9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9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16</v>
      </c>
      <c r="C40" s="19">
        <v>5</v>
      </c>
      <c r="D40" s="19">
        <v>10</v>
      </c>
      <c r="E40" s="19">
        <v>0</v>
      </c>
      <c r="F40" s="19">
        <v>1</v>
      </c>
      <c r="G40" s="19">
        <v>16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6</v>
      </c>
      <c r="N40" s="19">
        <v>0</v>
      </c>
      <c r="O40" s="19">
        <v>10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12</v>
      </c>
      <c r="C42" s="23">
        <v>10</v>
      </c>
      <c r="D42" s="23">
        <v>0</v>
      </c>
      <c r="E42" s="23">
        <v>0</v>
      </c>
      <c r="F42" s="23">
        <v>2</v>
      </c>
      <c r="G42" s="23">
        <v>12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11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31</v>
      </c>
      <c r="C43" s="27">
        <v>18</v>
      </c>
      <c r="D43" s="27">
        <v>10</v>
      </c>
      <c r="E43" s="27">
        <v>0</v>
      </c>
      <c r="F43" s="27">
        <v>3</v>
      </c>
      <c r="G43" s="27">
        <v>31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20</v>
      </c>
      <c r="N43" s="27">
        <v>1</v>
      </c>
      <c r="O43" s="27">
        <v>10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4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5</v>
      </c>
      <c r="C47" s="23">
        <v>5</v>
      </c>
      <c r="D47" s="23">
        <v>0</v>
      </c>
      <c r="E47" s="23">
        <v>0</v>
      </c>
      <c r="F47" s="23">
        <v>0</v>
      </c>
      <c r="G47" s="23">
        <v>5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16</v>
      </c>
      <c r="C48" s="27">
        <v>16</v>
      </c>
      <c r="D48" s="27">
        <v>0</v>
      </c>
      <c r="E48" s="27">
        <v>0</v>
      </c>
      <c r="F48" s="27">
        <v>0</v>
      </c>
      <c r="G48" s="27">
        <v>16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15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3</v>
      </c>
      <c r="C50" s="23">
        <v>3</v>
      </c>
      <c r="D50" s="23">
        <v>0</v>
      </c>
      <c r="E50" s="23">
        <v>0</v>
      </c>
      <c r="F50" s="23">
        <v>0</v>
      </c>
      <c r="G50" s="23">
        <v>3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3</v>
      </c>
      <c r="C51" s="27">
        <v>3</v>
      </c>
      <c r="D51" s="27">
        <v>0</v>
      </c>
      <c r="E51" s="27">
        <v>0</v>
      </c>
      <c r="F51" s="27">
        <v>0</v>
      </c>
      <c r="G51" s="27">
        <v>3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2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3</v>
      </c>
      <c r="C53" s="19">
        <v>3</v>
      </c>
      <c r="D53" s="19">
        <v>0</v>
      </c>
      <c r="E53" s="19">
        <v>0</v>
      </c>
      <c r="F53" s="19">
        <v>0</v>
      </c>
      <c r="G53" s="19">
        <v>3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4</v>
      </c>
      <c r="C54" s="19">
        <v>4</v>
      </c>
      <c r="D54" s="19">
        <v>0</v>
      </c>
      <c r="E54" s="19">
        <v>0</v>
      </c>
      <c r="F54" s="19">
        <v>0</v>
      </c>
      <c r="G54" s="19">
        <v>4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7</v>
      </c>
      <c r="C55" s="19">
        <v>6</v>
      </c>
      <c r="D55" s="19">
        <v>0</v>
      </c>
      <c r="E55" s="19">
        <v>0</v>
      </c>
      <c r="F55" s="19">
        <v>1</v>
      </c>
      <c r="G55" s="19">
        <v>6</v>
      </c>
      <c r="H55" s="19">
        <f>SUM( I55:L55)</f>
        <v>1</v>
      </c>
      <c r="I55" s="19">
        <v>0</v>
      </c>
      <c r="J55" s="19">
        <v>1</v>
      </c>
      <c r="K55" s="19">
        <v>0</v>
      </c>
      <c r="L55" s="19">
        <v>0</v>
      </c>
      <c r="M55" s="19">
        <v>7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C59:F59)</f>
        <v>1</v>
      </c>
      <c r="C59" s="23">
        <v>1</v>
      </c>
      <c r="D59" s="23">
        <v>0</v>
      </c>
      <c r="E59" s="23">
        <v>0</v>
      </c>
      <c r="F59" s="23">
        <v>0</v>
      </c>
      <c r="G59" s="23">
        <v>1</v>
      </c>
      <c r="H59" s="23">
        <f>SUM( I59:L59)</f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16</v>
      </c>
      <c r="C60" s="27">
        <v>15</v>
      </c>
      <c r="D60" s="27">
        <v>0</v>
      </c>
      <c r="E60" s="27">
        <v>0</v>
      </c>
      <c r="F60" s="27">
        <v>1</v>
      </c>
      <c r="G60" s="27">
        <v>15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16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3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3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C65:F65)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C66:F66)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113</v>
      </c>
      <c r="C68" s="19">
        <v>80</v>
      </c>
      <c r="D68" s="19">
        <v>14</v>
      </c>
      <c r="E68" s="19">
        <v>0</v>
      </c>
      <c r="F68" s="19">
        <v>19</v>
      </c>
      <c r="G68" s="19">
        <v>111</v>
      </c>
      <c r="H68" s="19">
        <f>SUM( I68:L68)</f>
        <v>2</v>
      </c>
      <c r="I68" s="19">
        <v>0</v>
      </c>
      <c r="J68" s="19">
        <v>2</v>
      </c>
      <c r="K68" s="19">
        <v>0</v>
      </c>
      <c r="L68" s="19">
        <v>0</v>
      </c>
      <c r="M68" s="19">
        <v>92</v>
      </c>
      <c r="N68" s="19">
        <v>7</v>
      </c>
      <c r="O68" s="19">
        <v>14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998</v>
      </c>
      <c r="C70" s="31">
        <v>533</v>
      </c>
      <c r="D70" s="31">
        <v>231</v>
      </c>
      <c r="E70" s="31">
        <v>3</v>
      </c>
      <c r="F70" s="31">
        <v>231</v>
      </c>
      <c r="G70" s="31">
        <v>953</v>
      </c>
      <c r="H70" s="31">
        <f>SUM( I70:L70)</f>
        <v>45</v>
      </c>
      <c r="I70" s="31">
        <v>0</v>
      </c>
      <c r="J70" s="31">
        <v>45</v>
      </c>
      <c r="K70" s="31">
        <v>0</v>
      </c>
      <c r="L70" s="31">
        <v>0</v>
      </c>
      <c r="M70" s="31">
        <v>624</v>
      </c>
      <c r="N70" s="31">
        <v>86</v>
      </c>
      <c r="O70" s="31">
        <v>112</v>
      </c>
      <c r="P70" s="31">
        <v>0</v>
      </c>
      <c r="Q70" s="31">
        <v>0</v>
      </c>
      <c r="R70" s="32">
        <v>176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533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533</v>
      </c>
      <c r="I5" s="47">
        <v>0</v>
      </c>
      <c r="J5" s="47">
        <v>0</v>
      </c>
      <c r="K5" s="47">
        <v>533</v>
      </c>
      <c r="L5" s="47">
        <v>515</v>
      </c>
      <c r="M5" s="47">
        <f>SUM(N5:Q5)</f>
        <v>18</v>
      </c>
      <c r="N5" s="47">
        <v>0</v>
      </c>
      <c r="O5" s="47">
        <v>18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231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231</v>
      </c>
      <c r="I6" s="51">
        <v>60</v>
      </c>
      <c r="J6" s="51">
        <v>0</v>
      </c>
      <c r="K6" s="51">
        <v>171</v>
      </c>
      <c r="L6" s="51">
        <v>227</v>
      </c>
      <c r="M6" s="51">
        <f>SUM(N6:Q6)</f>
        <v>4</v>
      </c>
      <c r="N6" s="51">
        <v>0</v>
      </c>
      <c r="O6" s="51">
        <v>4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3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3</v>
      </c>
      <c r="I7" s="51">
        <v>3</v>
      </c>
      <c r="J7" s="51">
        <v>0</v>
      </c>
      <c r="K7" s="51">
        <v>0</v>
      </c>
      <c r="L7" s="51">
        <v>3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231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231</v>
      </c>
      <c r="I8" s="55">
        <v>227</v>
      </c>
      <c r="J8" s="55">
        <v>0</v>
      </c>
      <c r="K8" s="55">
        <v>4</v>
      </c>
      <c r="L8" s="55">
        <v>208</v>
      </c>
      <c r="M8" s="55">
        <f>SUM(N8:Q8)</f>
        <v>23</v>
      </c>
      <c r="N8" s="55">
        <v>0</v>
      </c>
      <c r="O8" s="55">
        <v>23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998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998</v>
      </c>
      <c r="I9" s="58">
        <f t="shared" si="0"/>
        <v>290</v>
      </c>
      <c r="J9" s="58">
        <f t="shared" si="0"/>
        <v>0</v>
      </c>
      <c r="K9" s="58">
        <f t="shared" si="0"/>
        <v>708</v>
      </c>
      <c r="L9" s="58">
        <f t="shared" si="0"/>
        <v>953</v>
      </c>
      <c r="M9" s="58">
        <f t="shared" si="0"/>
        <v>45</v>
      </c>
      <c r="N9" s="58">
        <f t="shared" si="0"/>
        <v>0</v>
      </c>
      <c r="O9" s="58">
        <f t="shared" si="0"/>
        <v>45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62051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62051</v>
      </c>
      <c r="I10" s="47">
        <v>0</v>
      </c>
      <c r="J10" s="47">
        <v>0</v>
      </c>
      <c r="K10" s="47">
        <v>62051</v>
      </c>
      <c r="L10" s="47">
        <v>59934</v>
      </c>
      <c r="M10" s="47">
        <f>SUM(N10:Q10)</f>
        <v>2117</v>
      </c>
      <c r="N10" s="47">
        <v>0</v>
      </c>
      <c r="O10" s="47">
        <v>2117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11995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11995</v>
      </c>
      <c r="I11" s="51">
        <v>3431</v>
      </c>
      <c r="J11" s="51">
        <v>0</v>
      </c>
      <c r="K11" s="51">
        <v>8564</v>
      </c>
      <c r="L11" s="51">
        <v>11686</v>
      </c>
      <c r="M11" s="51">
        <f>SUM(N11:Q11)</f>
        <v>309</v>
      </c>
      <c r="N11" s="51">
        <v>0</v>
      </c>
      <c r="O11" s="51">
        <v>309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573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573</v>
      </c>
      <c r="I12" s="51">
        <v>573</v>
      </c>
      <c r="J12" s="51">
        <v>0</v>
      </c>
      <c r="K12" s="51">
        <v>0</v>
      </c>
      <c r="L12" s="51">
        <v>573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23998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23998</v>
      </c>
      <c r="I13" s="55">
        <v>23554</v>
      </c>
      <c r="J13" s="55">
        <v>0</v>
      </c>
      <c r="K13" s="55">
        <v>444</v>
      </c>
      <c r="L13" s="55">
        <v>21509</v>
      </c>
      <c r="M13" s="55">
        <f>SUM(N13:Q13)</f>
        <v>2489</v>
      </c>
      <c r="N13" s="55">
        <v>0</v>
      </c>
      <c r="O13" s="55">
        <v>2489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98617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98617</v>
      </c>
      <c r="I14" s="62">
        <f t="shared" si="1"/>
        <v>27558</v>
      </c>
      <c r="J14" s="62">
        <f t="shared" si="1"/>
        <v>0</v>
      </c>
      <c r="K14" s="62">
        <f t="shared" si="1"/>
        <v>71059</v>
      </c>
      <c r="L14" s="62">
        <f t="shared" si="1"/>
        <v>93702</v>
      </c>
      <c r="M14" s="62">
        <f t="shared" si="1"/>
        <v>4915</v>
      </c>
      <c r="N14" s="62">
        <f t="shared" si="1"/>
        <v>0</v>
      </c>
      <c r="O14" s="62">
        <f t="shared" si="1"/>
        <v>4915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533</v>
      </c>
      <c r="D5" s="47">
        <f t="shared" ref="D5:F8" si="0">+H5+L5</f>
        <v>533</v>
      </c>
      <c r="E5" s="47">
        <f t="shared" si="0"/>
        <v>0</v>
      </c>
      <c r="F5" s="47">
        <f t="shared" si="0"/>
        <v>0</v>
      </c>
      <c r="G5" s="47">
        <f>SUM(H5:J5)</f>
        <v>458</v>
      </c>
      <c r="H5" s="47">
        <v>458</v>
      </c>
      <c r="I5" s="47">
        <v>0</v>
      </c>
      <c r="J5" s="47">
        <v>0</v>
      </c>
      <c r="K5" s="47">
        <f>SUM(L5:N5)</f>
        <v>75</v>
      </c>
      <c r="L5" s="47">
        <v>75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231</v>
      </c>
      <c r="D6" s="51">
        <f t="shared" si="0"/>
        <v>0</v>
      </c>
      <c r="E6" s="51">
        <f t="shared" si="0"/>
        <v>112</v>
      </c>
      <c r="F6" s="51">
        <f t="shared" si="0"/>
        <v>119</v>
      </c>
      <c r="G6" s="51">
        <f>SUM(H6:J6)</f>
        <v>112</v>
      </c>
      <c r="H6" s="51">
        <v>0</v>
      </c>
      <c r="I6" s="51">
        <v>112</v>
      </c>
      <c r="J6" s="51">
        <v>0</v>
      </c>
      <c r="K6" s="51">
        <f>SUM(L6:N6)</f>
        <v>119</v>
      </c>
      <c r="L6" s="51">
        <v>0</v>
      </c>
      <c r="M6" s="51">
        <v>0</v>
      </c>
      <c r="N6" s="52">
        <v>119</v>
      </c>
    </row>
    <row r="7" spans="1:14" ht="15" customHeight="1" x14ac:dyDescent="0.15">
      <c r="A7" s="97"/>
      <c r="B7" s="49" t="s">
        <v>24</v>
      </c>
      <c r="C7" s="51">
        <f>SUM(D7:F7)</f>
        <v>3</v>
      </c>
      <c r="D7" s="51">
        <f t="shared" si="0"/>
        <v>3</v>
      </c>
      <c r="E7" s="51">
        <f t="shared" si="0"/>
        <v>0</v>
      </c>
      <c r="F7" s="51">
        <f t="shared" si="0"/>
        <v>0</v>
      </c>
      <c r="G7" s="51">
        <f>SUM(H7:J7)</f>
        <v>1</v>
      </c>
      <c r="H7" s="51">
        <v>1</v>
      </c>
      <c r="I7" s="51">
        <v>0</v>
      </c>
      <c r="J7" s="51">
        <v>0</v>
      </c>
      <c r="K7" s="51">
        <f>SUM(L7:N7)</f>
        <v>2</v>
      </c>
      <c r="L7" s="51">
        <v>2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231</v>
      </c>
      <c r="D8" s="55">
        <f t="shared" si="0"/>
        <v>174</v>
      </c>
      <c r="E8" s="55">
        <f t="shared" si="0"/>
        <v>0</v>
      </c>
      <c r="F8" s="55">
        <f t="shared" si="0"/>
        <v>57</v>
      </c>
      <c r="G8" s="55">
        <f>SUM(H8:J8)</f>
        <v>165</v>
      </c>
      <c r="H8" s="55">
        <v>165</v>
      </c>
      <c r="I8" s="55">
        <v>0</v>
      </c>
      <c r="J8" s="55">
        <v>0</v>
      </c>
      <c r="K8" s="55">
        <f>SUM(L8:N8)</f>
        <v>66</v>
      </c>
      <c r="L8" s="55">
        <v>9</v>
      </c>
      <c r="M8" s="55">
        <v>0</v>
      </c>
      <c r="N8" s="56">
        <v>57</v>
      </c>
    </row>
    <row r="9" spans="1:14" ht="15" customHeight="1" x14ac:dyDescent="0.15">
      <c r="A9" s="98"/>
      <c r="B9" s="57" t="s">
        <v>0</v>
      </c>
      <c r="C9" s="64">
        <f>SUM(C5:C8)</f>
        <v>998</v>
      </c>
      <c r="D9" s="64">
        <f>SUM(D5:D8)</f>
        <v>710</v>
      </c>
      <c r="E9" s="64">
        <f t="shared" ref="E9:M9" si="1">SUM(E5:E8)</f>
        <v>112</v>
      </c>
      <c r="F9" s="64">
        <f t="shared" si="1"/>
        <v>176</v>
      </c>
      <c r="G9" s="64">
        <f t="shared" si="1"/>
        <v>736</v>
      </c>
      <c r="H9" s="64">
        <f t="shared" si="1"/>
        <v>624</v>
      </c>
      <c r="I9" s="64">
        <f t="shared" si="1"/>
        <v>112</v>
      </c>
      <c r="J9" s="64">
        <f t="shared" si="1"/>
        <v>0</v>
      </c>
      <c r="K9" s="64">
        <f t="shared" si="1"/>
        <v>262</v>
      </c>
      <c r="L9" s="64">
        <f t="shared" si="1"/>
        <v>86</v>
      </c>
      <c r="M9" s="64">
        <f t="shared" si="1"/>
        <v>0</v>
      </c>
      <c r="N9" s="59">
        <f>SUM(N5:N8)</f>
        <v>176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62051</v>
      </c>
      <c r="D10" s="47">
        <f t="shared" ref="D10:F13" si="2">+H10+L10</f>
        <v>62051</v>
      </c>
      <c r="E10" s="47">
        <f t="shared" si="2"/>
        <v>0</v>
      </c>
      <c r="F10" s="47">
        <f t="shared" si="2"/>
        <v>0</v>
      </c>
      <c r="G10" s="47">
        <f>SUM(H10:J10)</f>
        <v>52949</v>
      </c>
      <c r="H10" s="47">
        <v>52949</v>
      </c>
      <c r="I10" s="47">
        <v>0</v>
      </c>
      <c r="J10" s="47">
        <v>0</v>
      </c>
      <c r="K10" s="47">
        <f>SUM(L10:N10)</f>
        <v>9102</v>
      </c>
      <c r="L10" s="47">
        <v>9102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11995</v>
      </c>
      <c r="D11" s="51">
        <f t="shared" si="2"/>
        <v>0</v>
      </c>
      <c r="E11" s="51">
        <f t="shared" si="2"/>
        <v>6081</v>
      </c>
      <c r="F11" s="51">
        <f t="shared" si="2"/>
        <v>5914</v>
      </c>
      <c r="G11" s="51">
        <f>SUM(H11:J11)</f>
        <v>6081</v>
      </c>
      <c r="H11" s="51">
        <v>0</v>
      </c>
      <c r="I11" s="51">
        <v>6081</v>
      </c>
      <c r="J11" s="51">
        <v>0</v>
      </c>
      <c r="K11" s="51">
        <f>SUM(L11:N11)</f>
        <v>5914</v>
      </c>
      <c r="L11" s="51">
        <v>0</v>
      </c>
      <c r="M11" s="51">
        <v>0</v>
      </c>
      <c r="N11" s="52">
        <v>5914</v>
      </c>
    </row>
    <row r="12" spans="1:14" ht="15" customHeight="1" x14ac:dyDescent="0.15">
      <c r="A12" s="95"/>
      <c r="B12" s="49" t="s">
        <v>24</v>
      </c>
      <c r="C12" s="51">
        <f>SUM(D12:F12)</f>
        <v>573</v>
      </c>
      <c r="D12" s="51">
        <f t="shared" si="2"/>
        <v>573</v>
      </c>
      <c r="E12" s="51">
        <f t="shared" si="2"/>
        <v>0</v>
      </c>
      <c r="F12" s="51">
        <f t="shared" si="2"/>
        <v>0</v>
      </c>
      <c r="G12" s="51">
        <f>SUM(H12:J12)</f>
        <v>126</v>
      </c>
      <c r="H12" s="51">
        <v>126</v>
      </c>
      <c r="I12" s="51">
        <v>0</v>
      </c>
      <c r="J12" s="51">
        <v>0</v>
      </c>
      <c r="K12" s="51">
        <f>SUM(L12:N12)</f>
        <v>447</v>
      </c>
      <c r="L12" s="51">
        <v>447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23998</v>
      </c>
      <c r="D13" s="55">
        <f t="shared" si="2"/>
        <v>19986</v>
      </c>
      <c r="E13" s="55">
        <f t="shared" si="2"/>
        <v>0</v>
      </c>
      <c r="F13" s="55">
        <f t="shared" si="2"/>
        <v>4012</v>
      </c>
      <c r="G13" s="55">
        <f>SUM(H13:J13)</f>
        <v>18966</v>
      </c>
      <c r="H13" s="55">
        <v>18966</v>
      </c>
      <c r="I13" s="55">
        <v>0</v>
      </c>
      <c r="J13" s="55">
        <v>0</v>
      </c>
      <c r="K13" s="55">
        <f>SUM(L13:N13)</f>
        <v>5032</v>
      </c>
      <c r="L13" s="55">
        <v>1020</v>
      </c>
      <c r="M13" s="55">
        <v>0</v>
      </c>
      <c r="N13" s="56">
        <v>4012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98617</v>
      </c>
      <c r="D14" s="65">
        <f t="shared" si="3"/>
        <v>82610</v>
      </c>
      <c r="E14" s="65">
        <f t="shared" si="3"/>
        <v>6081</v>
      </c>
      <c r="F14" s="65">
        <f t="shared" si="3"/>
        <v>9926</v>
      </c>
      <c r="G14" s="65">
        <f t="shared" si="3"/>
        <v>78122</v>
      </c>
      <c r="H14" s="65">
        <f t="shared" si="3"/>
        <v>72041</v>
      </c>
      <c r="I14" s="65">
        <f t="shared" si="3"/>
        <v>6081</v>
      </c>
      <c r="J14" s="65">
        <f t="shared" si="3"/>
        <v>0</v>
      </c>
      <c r="K14" s="65">
        <f t="shared" si="3"/>
        <v>20495</v>
      </c>
      <c r="L14" s="65">
        <f t="shared" si="3"/>
        <v>10569</v>
      </c>
      <c r="M14" s="65">
        <f t="shared" si="3"/>
        <v>0</v>
      </c>
      <c r="N14" s="63">
        <f t="shared" si="3"/>
        <v>9926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126</v>
      </c>
      <c r="D5" s="47">
        <v>46</v>
      </c>
      <c r="E5" s="76">
        <f>F5+G5+H5</f>
        <v>80</v>
      </c>
      <c r="F5" s="47">
        <v>9</v>
      </c>
      <c r="G5" s="47">
        <v>0</v>
      </c>
      <c r="H5" s="48">
        <v>71</v>
      </c>
    </row>
    <row r="6" spans="1:8" ht="15" customHeight="1" x14ac:dyDescent="0.15">
      <c r="A6" s="97"/>
      <c r="B6" s="49" t="s">
        <v>25</v>
      </c>
      <c r="C6" s="77">
        <f>D6+E6</f>
        <v>195</v>
      </c>
      <c r="D6" s="51">
        <v>102</v>
      </c>
      <c r="E6" s="51">
        <f>F6+G6+H6</f>
        <v>93</v>
      </c>
      <c r="F6" s="51">
        <v>0</v>
      </c>
      <c r="G6" s="51">
        <v>0</v>
      </c>
      <c r="H6" s="52">
        <v>93</v>
      </c>
    </row>
    <row r="7" spans="1:8" ht="15" customHeight="1" x14ac:dyDescent="0.15">
      <c r="A7" s="97"/>
      <c r="B7" s="49" t="s">
        <v>24</v>
      </c>
      <c r="C7" s="77">
        <f>D7+E7</f>
        <v>2</v>
      </c>
      <c r="D7" s="51">
        <v>0</v>
      </c>
      <c r="E7" s="78">
        <f>F7+G7+H7</f>
        <v>2</v>
      </c>
      <c r="F7" s="51">
        <v>0</v>
      </c>
      <c r="G7" s="51">
        <v>0</v>
      </c>
      <c r="H7" s="52">
        <v>2</v>
      </c>
    </row>
    <row r="8" spans="1:8" ht="15" customHeight="1" x14ac:dyDescent="0.15">
      <c r="A8" s="97"/>
      <c r="B8" s="53" t="s">
        <v>23</v>
      </c>
      <c r="C8" s="47">
        <f>D8+E8</f>
        <v>28</v>
      </c>
      <c r="D8" s="55">
        <v>21</v>
      </c>
      <c r="E8" s="47">
        <f>F8+G8+H8</f>
        <v>7</v>
      </c>
      <c r="F8" s="55">
        <v>0</v>
      </c>
      <c r="G8" s="55">
        <v>0</v>
      </c>
      <c r="H8" s="56">
        <v>7</v>
      </c>
    </row>
    <row r="9" spans="1:8" ht="15" customHeight="1" x14ac:dyDescent="0.15">
      <c r="A9" s="98"/>
      <c r="B9" s="57" t="s">
        <v>22</v>
      </c>
      <c r="C9" s="64">
        <f t="shared" ref="C9:H9" si="0">SUM(C5:C8)</f>
        <v>351</v>
      </c>
      <c r="D9" s="64">
        <f t="shared" si="0"/>
        <v>169</v>
      </c>
      <c r="E9" s="64">
        <f t="shared" si="0"/>
        <v>182</v>
      </c>
      <c r="F9" s="64">
        <f t="shared" si="0"/>
        <v>9</v>
      </c>
      <c r="G9" s="64">
        <f t="shared" si="0"/>
        <v>0</v>
      </c>
      <c r="H9" s="59">
        <f t="shared" si="0"/>
        <v>173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15284</v>
      </c>
      <c r="D10" s="67">
        <v>5312</v>
      </c>
      <c r="E10" s="67">
        <f>F10+G10+H10</f>
        <v>9972</v>
      </c>
      <c r="F10" s="67">
        <v>1362</v>
      </c>
      <c r="G10" s="67">
        <v>0</v>
      </c>
      <c r="H10" s="68">
        <v>8610</v>
      </c>
    </row>
    <row r="11" spans="1:8" ht="15" customHeight="1" x14ac:dyDescent="0.15">
      <c r="A11" s="95"/>
      <c r="B11" s="49" t="s">
        <v>25</v>
      </c>
      <c r="C11" s="77">
        <f>D11+E11</f>
        <v>9790</v>
      </c>
      <c r="D11" s="51">
        <v>5208</v>
      </c>
      <c r="E11" s="51">
        <f>F11+G11+H11</f>
        <v>4582</v>
      </c>
      <c r="F11" s="51">
        <v>0</v>
      </c>
      <c r="G11" s="51">
        <v>0</v>
      </c>
      <c r="H11" s="52">
        <v>4582</v>
      </c>
    </row>
    <row r="12" spans="1:8" ht="15" customHeight="1" x14ac:dyDescent="0.15">
      <c r="A12" s="95"/>
      <c r="B12" s="49" t="s">
        <v>24</v>
      </c>
      <c r="C12" s="77">
        <f>D12+E12</f>
        <v>447</v>
      </c>
      <c r="D12" s="51">
        <v>0</v>
      </c>
      <c r="E12" s="51">
        <f>F12+G12+H12</f>
        <v>447</v>
      </c>
      <c r="F12" s="51">
        <v>0</v>
      </c>
      <c r="G12" s="51">
        <v>0</v>
      </c>
      <c r="H12" s="52">
        <v>447</v>
      </c>
    </row>
    <row r="13" spans="1:8" ht="15" customHeight="1" x14ac:dyDescent="0.15">
      <c r="A13" s="95"/>
      <c r="B13" s="53" t="s">
        <v>23</v>
      </c>
      <c r="C13" s="78">
        <f>D13+E13</f>
        <v>3287</v>
      </c>
      <c r="D13" s="55">
        <v>2542</v>
      </c>
      <c r="E13" s="78">
        <f>F13+G13+H13</f>
        <v>745</v>
      </c>
      <c r="F13" s="55">
        <v>0</v>
      </c>
      <c r="G13" s="55">
        <v>0</v>
      </c>
      <c r="H13" s="56">
        <v>745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28808</v>
      </c>
      <c r="D14" s="65">
        <f t="shared" si="1"/>
        <v>13062</v>
      </c>
      <c r="E14" s="62">
        <f t="shared" si="1"/>
        <v>15746</v>
      </c>
      <c r="F14" s="65">
        <f t="shared" si="1"/>
        <v>1362</v>
      </c>
      <c r="G14" s="62">
        <f t="shared" si="1"/>
        <v>0</v>
      </c>
      <c r="H14" s="63">
        <f t="shared" si="1"/>
        <v>14384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736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736</v>
      </c>
      <c r="I5" s="47">
        <v>166</v>
      </c>
      <c r="J5" s="47">
        <v>0</v>
      </c>
      <c r="K5" s="48">
        <v>570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69" t="s">
        <v>5</v>
      </c>
      <c r="C8" s="51">
        <f>+D8+H8</f>
        <v>69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69</v>
      </c>
      <c r="I8" s="51">
        <v>69</v>
      </c>
      <c r="J8" s="51">
        <v>0</v>
      </c>
      <c r="K8" s="52">
        <v>0</v>
      </c>
    </row>
    <row r="9" spans="1:11" ht="15" customHeight="1" x14ac:dyDescent="0.15">
      <c r="A9" s="95"/>
      <c r="B9" s="69" t="s">
        <v>4</v>
      </c>
      <c r="C9" s="51">
        <f>+D9+H9</f>
        <v>190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190</v>
      </c>
      <c r="I9" s="51">
        <v>54</v>
      </c>
      <c r="J9" s="51">
        <v>0</v>
      </c>
      <c r="K9" s="52">
        <v>136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3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3</v>
      </c>
      <c r="I11" s="55">
        <v>1</v>
      </c>
      <c r="J11" s="55">
        <v>0</v>
      </c>
      <c r="K11" s="56">
        <v>2</v>
      </c>
    </row>
    <row r="12" spans="1:11" ht="15" customHeight="1" x14ac:dyDescent="0.15">
      <c r="A12" s="95"/>
      <c r="B12" s="70" t="s">
        <v>1</v>
      </c>
      <c r="C12" s="67">
        <f>SUM(C7:C11)</f>
        <v>262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262</v>
      </c>
      <c r="I12" s="67">
        <f t="shared" si="0"/>
        <v>124</v>
      </c>
      <c r="J12" s="67">
        <f t="shared" si="0"/>
        <v>0</v>
      </c>
      <c r="K12" s="68">
        <f t="shared" si="0"/>
        <v>138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998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998</v>
      </c>
      <c r="I14" s="64">
        <f t="shared" si="1"/>
        <v>290</v>
      </c>
      <c r="J14" s="64">
        <f t="shared" si="1"/>
        <v>0</v>
      </c>
      <c r="K14" s="59">
        <f t="shared" si="1"/>
        <v>708</v>
      </c>
    </row>
    <row r="15" spans="1:11" ht="15" customHeight="1" x14ac:dyDescent="0.15">
      <c r="A15" s="85"/>
      <c r="B15" s="71" t="s">
        <v>8</v>
      </c>
      <c r="C15" s="47">
        <f>SUM(D15+H15)</f>
        <v>78122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78122</v>
      </c>
      <c r="I15" s="47">
        <v>18957</v>
      </c>
      <c r="J15" s="47">
        <v>0</v>
      </c>
      <c r="K15" s="48">
        <v>59165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69" t="s">
        <v>5</v>
      </c>
      <c r="C18" s="51">
        <f>+D18+H18</f>
        <v>4581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4581</v>
      </c>
      <c r="I18" s="51">
        <v>4581</v>
      </c>
      <c r="J18" s="51">
        <v>0</v>
      </c>
      <c r="K18" s="52">
        <v>0</v>
      </c>
    </row>
    <row r="19" spans="1:11" ht="15" customHeight="1" x14ac:dyDescent="0.15">
      <c r="A19" s="100"/>
      <c r="B19" s="69" t="s">
        <v>4</v>
      </c>
      <c r="C19" s="51">
        <f>+D19+H19</f>
        <v>15511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15511</v>
      </c>
      <c r="I19" s="51">
        <v>3851</v>
      </c>
      <c r="J19" s="51">
        <v>0</v>
      </c>
      <c r="K19" s="52">
        <v>11660</v>
      </c>
    </row>
    <row r="20" spans="1:11" ht="15" customHeight="1" x14ac:dyDescent="0.15">
      <c r="A20" s="100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f>+D21+H21</f>
        <v>403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403</v>
      </c>
      <c r="I21" s="55">
        <v>169</v>
      </c>
      <c r="J21" s="55">
        <v>0</v>
      </c>
      <c r="K21" s="56">
        <v>234</v>
      </c>
    </row>
    <row r="22" spans="1:11" ht="15" customHeight="1" x14ac:dyDescent="0.15">
      <c r="A22" s="100"/>
      <c r="B22" s="70" t="s">
        <v>1</v>
      </c>
      <c r="C22" s="67">
        <f t="shared" ref="C22:K22" si="2">SUM(C17:C21)</f>
        <v>20495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20495</v>
      </c>
      <c r="I22" s="67">
        <f t="shared" si="2"/>
        <v>8601</v>
      </c>
      <c r="J22" s="67">
        <f t="shared" si="2"/>
        <v>0</v>
      </c>
      <c r="K22" s="68">
        <f t="shared" si="2"/>
        <v>11894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98617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98617</v>
      </c>
      <c r="I24" s="65">
        <f t="shared" si="3"/>
        <v>27558</v>
      </c>
      <c r="J24" s="65">
        <f t="shared" si="3"/>
        <v>0</v>
      </c>
      <c r="K24" s="63">
        <f t="shared" si="3"/>
        <v>71059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2021-10-18T23:39:21Z</dcterms:modified>
</cp:coreProperties>
</file>