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8220" windowHeight="8250" activeTab="0"/>
  </bookViews>
  <sheets>
    <sheet name="Sheet1" sheetId="1" r:id="rId1"/>
    <sheet name="印刷用" sheetId="2" r:id="rId2"/>
  </sheets>
  <definedNames>
    <definedName name="_xlnm.Print_Area" localSheetId="0">'Sheet1'!$A$1:$AV$56</definedName>
    <definedName name="_xlnm.Print_Area" localSheetId="1">'印刷用'!$A$1:$O$137</definedName>
  </definedNames>
  <calcPr fullCalcOnLoad="1"/>
</workbook>
</file>

<file path=xl/sharedStrings.xml><?xml version="1.0" encoding="utf-8"?>
<sst xmlns="http://schemas.openxmlformats.org/spreadsheetml/2006/main" count="1295" uniqueCount="119">
  <si>
    <t>　</t>
  </si>
  <si>
    <t xml:space="preserve"> </t>
  </si>
  <si>
    <t>精  密  検  査  結  果</t>
  </si>
  <si>
    <t>対</t>
  </si>
  <si>
    <t>受</t>
  </si>
  <si>
    <t>要</t>
  </si>
  <si>
    <t>精</t>
  </si>
  <si>
    <t>異</t>
  </si>
  <si>
    <t xml:space="preserve">  が　</t>
  </si>
  <si>
    <t xml:space="preserve"> が　</t>
  </si>
  <si>
    <t xml:space="preserve"> が 疾</t>
  </si>
  <si>
    <t>未</t>
  </si>
  <si>
    <t>象</t>
  </si>
  <si>
    <t>診</t>
  </si>
  <si>
    <t>検</t>
  </si>
  <si>
    <t>常</t>
  </si>
  <si>
    <t>ん</t>
  </si>
  <si>
    <t>ん 疑</t>
  </si>
  <si>
    <t xml:space="preserve"> ん 患</t>
  </si>
  <si>
    <t>市町村名</t>
  </si>
  <si>
    <t>者</t>
  </si>
  <si>
    <t>認</t>
  </si>
  <si>
    <t>で</t>
  </si>
  <si>
    <t>の い</t>
  </si>
  <si>
    <t xml:space="preserve"> 以 で</t>
  </si>
  <si>
    <t>把</t>
  </si>
  <si>
    <t>数</t>
  </si>
  <si>
    <t>率</t>
  </si>
  <si>
    <t>め</t>
  </si>
  <si>
    <t>あ</t>
  </si>
  <si>
    <t>　 の</t>
  </si>
  <si>
    <t xml:space="preserve"> 外 あ</t>
  </si>
  <si>
    <t/>
  </si>
  <si>
    <t>ず</t>
  </si>
  <si>
    <t>っ</t>
  </si>
  <si>
    <t>　 あ</t>
  </si>
  <si>
    <t xml:space="preserve"> の っ</t>
  </si>
  <si>
    <t>握</t>
  </si>
  <si>
    <t>た</t>
  </si>
  <si>
    <t>　 る</t>
  </si>
  <si>
    <t>　　た</t>
  </si>
  <si>
    <t>(％)</t>
  </si>
  <si>
    <t>　 者</t>
  </si>
  <si>
    <t>　　者</t>
  </si>
  <si>
    <t>管内総数</t>
  </si>
  <si>
    <t>ｾﾝﾀｰを除く小計</t>
  </si>
  <si>
    <t>羽 島 市</t>
  </si>
  <si>
    <t>各務原市</t>
  </si>
  <si>
    <t>羽島郡計</t>
  </si>
  <si>
    <t>岐 南 町</t>
  </si>
  <si>
    <t>笠 松 町</t>
  </si>
  <si>
    <t>ｾﾝﾀｰ小計</t>
  </si>
  <si>
    <t>山 県 市</t>
  </si>
  <si>
    <t>瑞 穂 市</t>
  </si>
  <si>
    <t>本 巣 市</t>
  </si>
  <si>
    <t>本巣郡計</t>
  </si>
  <si>
    <t>北 方 町</t>
  </si>
  <si>
    <t>市町名</t>
  </si>
  <si>
    <t xml:space="preserve"> 以 で</t>
  </si>
  <si>
    <t>　　 た</t>
  </si>
  <si>
    <t xml:space="preserve"> ん 患</t>
  </si>
  <si>
    <t>ん</t>
  </si>
  <si>
    <t>が</t>
  </si>
  <si>
    <t>者</t>
  </si>
  <si>
    <t>　 　た</t>
  </si>
  <si>
    <t xml:space="preserve"> の っ</t>
  </si>
  <si>
    <t>　   者</t>
  </si>
  <si>
    <t>　  者</t>
  </si>
  <si>
    <t>　  る</t>
  </si>
  <si>
    <t>　  あ</t>
  </si>
  <si>
    <t>　  の</t>
  </si>
  <si>
    <t>　　 た</t>
  </si>
  <si>
    <t>　  の</t>
  </si>
  <si>
    <t>　  あ</t>
  </si>
  <si>
    <t>　  る</t>
  </si>
  <si>
    <t>　  者</t>
  </si>
  <si>
    <t xml:space="preserve"> ん 患</t>
  </si>
  <si>
    <t xml:space="preserve"> 以 で</t>
  </si>
  <si>
    <t xml:space="preserve"> 外 あ</t>
  </si>
  <si>
    <t>た</t>
  </si>
  <si>
    <t xml:space="preserve"> っ</t>
  </si>
  <si>
    <t>者</t>
  </si>
  <si>
    <t xml:space="preserve"> の っ</t>
  </si>
  <si>
    <t xml:space="preserve"> が 疾</t>
  </si>
  <si>
    <t>　が　</t>
  </si>
  <si>
    <t xml:space="preserve"> た</t>
  </si>
  <si>
    <t xml:space="preserve"> あ</t>
  </si>
  <si>
    <t xml:space="preserve"> で</t>
  </si>
  <si>
    <t xml:space="preserve"> ん</t>
  </si>
  <si>
    <t xml:space="preserve">   が　</t>
  </si>
  <si>
    <t xml:space="preserve"> 　 あ</t>
  </si>
  <si>
    <t xml:space="preserve"> が　</t>
  </si>
  <si>
    <t xml:space="preserve"> が　</t>
  </si>
  <si>
    <t>　　　者</t>
  </si>
  <si>
    <t>（平成２０年度）</t>
  </si>
  <si>
    <t>ア　胃がん検診実施状況＜総数＞（Ｔ６－1）</t>
  </si>
  <si>
    <t>（１）健康診査</t>
  </si>
  <si>
    <t>ア　胃がん検診実施状況＜男＞（Ｔ６－１－１）</t>
  </si>
  <si>
    <t>ア　胃がん検診実施状況＜女＞（Ｔ６－１－２）</t>
  </si>
  <si>
    <t>イ　大腸がん検診実施状況＜総数＞（Ｔ６－２）</t>
  </si>
  <si>
    <t>イ　大腸がん検診実施状況＜男＞（Ｔ６－２－１）</t>
  </si>
  <si>
    <t>イ　大腸がん検診実施状況＜女＞（Ｔ６－２－２）</t>
  </si>
  <si>
    <t>未</t>
  </si>
  <si>
    <t>把</t>
  </si>
  <si>
    <t>握</t>
  </si>
  <si>
    <t>（平成２０年度）</t>
  </si>
  <si>
    <t>（平成２０年度）</t>
  </si>
  <si>
    <t>受 診 者 数</t>
  </si>
  <si>
    <t>再</t>
  </si>
  <si>
    <t>掲</t>
  </si>
  <si>
    <t>初</t>
  </si>
  <si>
    <t>回</t>
  </si>
  <si>
    <t>計</t>
  </si>
  <si>
    <t>ウ　胃がん検診実施状況＜総数＞（Ｔ６－１）</t>
  </si>
  <si>
    <t>ウ　胃がん検診実施状況＜男＞（Ｔ６－１－１）</t>
  </si>
  <si>
    <t>ウ　胃がん検診実施状況＜女＞（Ｔ６－１－２）</t>
  </si>
  <si>
    <t>エ　大腸がん検診実施状況＜総数＞（Ｔ６－２）</t>
  </si>
  <si>
    <t>エ　大腸がん検診実施状況＜男＞（Ｔ６－２－１）</t>
  </si>
  <si>
    <t>エ　大腸がん検診実施状況＜女＞（Ｔ６－２－２）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</si>
</sst>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;\-#,##0;\-#"/>
    <numFmt numFmtId="179" formatCode="0.0;\-0.0;\-#"/>
    <numFmt numFmtId="180" formatCode="0.0_);[Red]\(0.0\)"/>
    <numFmt numFmtId="181" formatCode="#,##0_);[Red]\(#,##0\)"/>
  </numFmts>
  <fonts count="24">
    <font>
      <sz val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3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0" borderId="11" xfId="0" applyNumberFormat="1" applyFont="1" applyBorder="1" applyAlignment="1" applyProtection="1">
      <alignment horizontal="right" vertical="center"/>
      <protection locked="0"/>
    </xf>
    <xf numFmtId="179" fontId="4" fillId="0" borderId="11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22" xfId="0" applyFont="1" applyBorder="1" applyAlignment="1">
      <alignment horizontal="center" vertical="center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24" xfId="0" applyNumberFormat="1" applyFont="1" applyBorder="1" applyAlignment="1" applyProtection="1">
      <alignment horizontal="right" vertical="center"/>
      <protection locked="0"/>
    </xf>
    <xf numFmtId="179" fontId="4" fillId="0" borderId="24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178" fontId="4" fillId="0" borderId="26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 applyProtection="1">
      <alignment horizontal="right" vertical="center"/>
      <protection locked="0"/>
    </xf>
    <xf numFmtId="178" fontId="4" fillId="0" borderId="31" xfId="0" applyNumberFormat="1" applyFont="1" applyBorder="1" applyAlignment="1" applyProtection="1">
      <alignment horizontal="right" vertical="center"/>
      <protection locked="0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 applyProtection="1">
      <alignment horizontal="right" vertical="center"/>
      <protection locked="0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 applyProtection="1">
      <alignment horizontal="right" vertical="center"/>
      <protection locked="0"/>
    </xf>
    <xf numFmtId="178" fontId="4" fillId="0" borderId="37" xfId="0" applyNumberFormat="1" applyFont="1" applyBorder="1" applyAlignment="1" applyProtection="1">
      <alignment horizontal="right"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3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0.7109375" defaultRowHeight="10.5" customHeight="1"/>
  <cols>
    <col min="1" max="1" width="14.140625" style="0" customWidth="1"/>
    <col min="2" max="9" width="9.00390625" style="0" customWidth="1"/>
    <col min="10" max="15" width="7.8515625" style="0" customWidth="1"/>
    <col min="16" max="16" width="5.7109375" style="0" customWidth="1"/>
    <col min="17" max="17" width="14.140625" style="0" customWidth="1"/>
    <col min="18" max="25" width="9.00390625" style="0" customWidth="1"/>
    <col min="26" max="31" width="7.8515625" style="0" customWidth="1"/>
    <col min="32" max="32" width="5.7109375" style="0" customWidth="1"/>
    <col min="33" max="33" width="14.140625" style="0" customWidth="1"/>
    <col min="34" max="41" width="9.00390625" style="0" customWidth="1"/>
    <col min="42" max="47" width="7.8515625" style="0" customWidth="1"/>
    <col min="48" max="50" width="5.7109375" style="0" customWidth="1"/>
    <col min="51" max="52" width="1.7109375" style="0" customWidth="1"/>
    <col min="54" max="54" width="8.7109375" style="0" customWidth="1"/>
    <col min="55" max="55" width="10.7109375" style="0" customWidth="1"/>
    <col min="56" max="56" width="9.7109375" style="0" customWidth="1"/>
    <col min="57" max="57" width="6.7109375" style="0" customWidth="1"/>
    <col min="58" max="59" width="5.7109375" style="0" customWidth="1"/>
    <col min="60" max="62" width="6.7109375" style="0" customWidth="1"/>
    <col min="63" max="63" width="5.7109375" style="0" customWidth="1"/>
    <col min="64" max="65" width="6.7109375" style="0" customWidth="1"/>
    <col min="66" max="66" width="5.7109375" style="0" customWidth="1"/>
    <col min="67" max="84" width="4.7109375" style="0" customWidth="1"/>
    <col min="85" max="85" width="5.7109375" style="0" customWidth="1"/>
    <col min="86" max="87" width="6.7109375" style="0" customWidth="1"/>
  </cols>
  <sheetData>
    <row r="1" ht="17.25" customHeight="1">
      <c r="A1" s="43" t="s">
        <v>96</v>
      </c>
    </row>
    <row r="2" spans="1:256" ht="25.5" customHeight="1">
      <c r="A2" s="19" t="s">
        <v>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9" t="s">
        <v>97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"/>
      <c r="AG2" s="19" t="s">
        <v>98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 t="s">
        <v>0</v>
      </c>
      <c r="N3" s="4"/>
      <c r="O3" s="33" t="s">
        <v>94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 t="s">
        <v>0</v>
      </c>
      <c r="AD3" s="4"/>
      <c r="AE3" s="33" t="s">
        <v>94</v>
      </c>
      <c r="AF3" s="1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" t="s">
        <v>0</v>
      </c>
      <c r="AT3" s="4"/>
      <c r="AU3" s="33" t="s">
        <v>94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5" customHeight="1">
      <c r="A4" s="21"/>
      <c r="B4" s="22" t="s">
        <v>1</v>
      </c>
      <c r="C4" s="63" t="s">
        <v>107</v>
      </c>
      <c r="D4" s="64"/>
      <c r="E4" s="23" t="s">
        <v>1</v>
      </c>
      <c r="F4" s="23"/>
      <c r="G4" s="23"/>
      <c r="H4" s="23"/>
      <c r="I4" s="23"/>
      <c r="J4" s="61" t="s">
        <v>2</v>
      </c>
      <c r="K4" s="62"/>
      <c r="L4" s="62"/>
      <c r="M4" s="62"/>
      <c r="N4" s="52"/>
      <c r="O4" s="44"/>
      <c r="P4" s="20"/>
      <c r="Q4" s="21"/>
      <c r="R4" s="22" t="s">
        <v>1</v>
      </c>
      <c r="S4" s="63" t="s">
        <v>107</v>
      </c>
      <c r="T4" s="64"/>
      <c r="U4" s="23" t="s">
        <v>1</v>
      </c>
      <c r="V4" s="23"/>
      <c r="W4" s="23"/>
      <c r="X4" s="23"/>
      <c r="Y4" s="23"/>
      <c r="Z4" s="61" t="s">
        <v>2</v>
      </c>
      <c r="AA4" s="62"/>
      <c r="AB4" s="62"/>
      <c r="AC4" s="62"/>
      <c r="AD4" s="52"/>
      <c r="AE4" s="44"/>
      <c r="AF4" s="1"/>
      <c r="AG4" s="21"/>
      <c r="AH4" s="22" t="s">
        <v>1</v>
      </c>
      <c r="AI4" s="63" t="s">
        <v>107</v>
      </c>
      <c r="AJ4" s="64"/>
      <c r="AK4" s="23" t="s">
        <v>1</v>
      </c>
      <c r="AL4" s="23"/>
      <c r="AM4" s="23"/>
      <c r="AN4" s="23"/>
      <c r="AO4" s="23"/>
      <c r="AP4" s="61" t="s">
        <v>2</v>
      </c>
      <c r="AQ4" s="62"/>
      <c r="AR4" s="62"/>
      <c r="AS4" s="62"/>
      <c r="AT4" s="52"/>
      <c r="AU4" s="44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>
      <c r="A5" s="24" t="s">
        <v>0</v>
      </c>
      <c r="B5" s="25" t="s">
        <v>3</v>
      </c>
      <c r="C5" s="26"/>
      <c r="D5" s="26" t="s">
        <v>108</v>
      </c>
      <c r="E5" s="26" t="s">
        <v>4</v>
      </c>
      <c r="F5" s="26" t="s">
        <v>5</v>
      </c>
      <c r="G5" s="26" t="s">
        <v>5</v>
      </c>
      <c r="H5" s="26" t="s">
        <v>6</v>
      </c>
      <c r="I5" s="26" t="s">
        <v>6</v>
      </c>
      <c r="J5" s="5" t="s">
        <v>7</v>
      </c>
      <c r="K5" s="6" t="s">
        <v>62</v>
      </c>
      <c r="L5" s="7" t="s">
        <v>91</v>
      </c>
      <c r="M5" s="6" t="s">
        <v>10</v>
      </c>
      <c r="N5" s="53" t="s">
        <v>102</v>
      </c>
      <c r="O5" s="45" t="s">
        <v>6</v>
      </c>
      <c r="P5" s="20"/>
      <c r="Q5" s="24" t="s">
        <v>0</v>
      </c>
      <c r="R5" s="25" t="s">
        <v>3</v>
      </c>
      <c r="S5" s="26"/>
      <c r="T5" s="26" t="s">
        <v>108</v>
      </c>
      <c r="U5" s="26" t="s">
        <v>4</v>
      </c>
      <c r="V5" s="26" t="s">
        <v>5</v>
      </c>
      <c r="W5" s="26" t="s">
        <v>5</v>
      </c>
      <c r="X5" s="26" t="s">
        <v>6</v>
      </c>
      <c r="Y5" s="26" t="s">
        <v>6</v>
      </c>
      <c r="Z5" s="5" t="s">
        <v>7</v>
      </c>
      <c r="AA5" s="6" t="s">
        <v>8</v>
      </c>
      <c r="AB5" s="7" t="s">
        <v>91</v>
      </c>
      <c r="AC5" s="6" t="s">
        <v>10</v>
      </c>
      <c r="AD5" s="53" t="s">
        <v>11</v>
      </c>
      <c r="AE5" s="45" t="s">
        <v>6</v>
      </c>
      <c r="AF5" s="1"/>
      <c r="AG5" s="24" t="s">
        <v>0</v>
      </c>
      <c r="AH5" s="25" t="s">
        <v>3</v>
      </c>
      <c r="AI5" s="26"/>
      <c r="AJ5" s="26" t="s">
        <v>108</v>
      </c>
      <c r="AK5" s="26" t="s">
        <v>4</v>
      </c>
      <c r="AL5" s="26" t="s">
        <v>5</v>
      </c>
      <c r="AM5" s="26" t="s">
        <v>5</v>
      </c>
      <c r="AN5" s="26" t="s">
        <v>6</v>
      </c>
      <c r="AO5" s="26" t="s">
        <v>6</v>
      </c>
      <c r="AP5" s="5" t="s">
        <v>7</v>
      </c>
      <c r="AQ5" s="6" t="s">
        <v>8</v>
      </c>
      <c r="AR5" s="7" t="s">
        <v>91</v>
      </c>
      <c r="AS5" s="6" t="s">
        <v>10</v>
      </c>
      <c r="AT5" s="53" t="s">
        <v>11</v>
      </c>
      <c r="AU5" s="45" t="s">
        <v>6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>
      <c r="A6" s="24" t="s">
        <v>0</v>
      </c>
      <c r="B6" s="25" t="s">
        <v>12</v>
      </c>
      <c r="C6" s="26" t="s">
        <v>112</v>
      </c>
      <c r="D6" s="26" t="s">
        <v>109</v>
      </c>
      <c r="E6" s="26" t="s">
        <v>0</v>
      </c>
      <c r="F6" s="26" t="s">
        <v>6</v>
      </c>
      <c r="G6" s="26" t="s">
        <v>6</v>
      </c>
      <c r="H6" s="26" t="s">
        <v>14</v>
      </c>
      <c r="I6" s="26" t="s">
        <v>14</v>
      </c>
      <c r="J6" s="25" t="s">
        <v>15</v>
      </c>
      <c r="K6" s="26" t="s">
        <v>61</v>
      </c>
      <c r="L6" s="26" t="s">
        <v>17</v>
      </c>
      <c r="M6" s="26" t="s">
        <v>18</v>
      </c>
      <c r="N6" s="53"/>
      <c r="O6" s="45" t="s">
        <v>14</v>
      </c>
      <c r="P6" s="20"/>
      <c r="Q6" s="24" t="s">
        <v>0</v>
      </c>
      <c r="R6" s="25" t="s">
        <v>12</v>
      </c>
      <c r="S6" s="26" t="s">
        <v>112</v>
      </c>
      <c r="T6" s="26" t="s">
        <v>109</v>
      </c>
      <c r="U6" s="26" t="s">
        <v>0</v>
      </c>
      <c r="V6" s="26" t="s">
        <v>6</v>
      </c>
      <c r="W6" s="26" t="s">
        <v>6</v>
      </c>
      <c r="X6" s="26" t="s">
        <v>14</v>
      </c>
      <c r="Y6" s="26" t="s">
        <v>14</v>
      </c>
      <c r="Z6" s="25" t="s">
        <v>15</v>
      </c>
      <c r="AA6" s="26" t="s">
        <v>16</v>
      </c>
      <c r="AB6" s="26" t="s">
        <v>17</v>
      </c>
      <c r="AC6" s="26" t="s">
        <v>60</v>
      </c>
      <c r="AD6" s="53"/>
      <c r="AE6" s="45" t="s">
        <v>14</v>
      </c>
      <c r="AF6" s="1"/>
      <c r="AG6" s="24" t="s">
        <v>0</v>
      </c>
      <c r="AH6" s="25" t="s">
        <v>12</v>
      </c>
      <c r="AI6" s="26" t="s">
        <v>112</v>
      </c>
      <c r="AJ6" s="26" t="s">
        <v>109</v>
      </c>
      <c r="AK6" s="26" t="s">
        <v>0</v>
      </c>
      <c r="AL6" s="26" t="s">
        <v>6</v>
      </c>
      <c r="AM6" s="26" t="s">
        <v>6</v>
      </c>
      <c r="AN6" s="26" t="s">
        <v>14</v>
      </c>
      <c r="AO6" s="26" t="s">
        <v>14</v>
      </c>
      <c r="AP6" s="25" t="s">
        <v>15</v>
      </c>
      <c r="AQ6" s="26" t="s">
        <v>16</v>
      </c>
      <c r="AR6" s="26" t="s">
        <v>17</v>
      </c>
      <c r="AS6" s="26" t="s">
        <v>18</v>
      </c>
      <c r="AT6" s="53"/>
      <c r="AU6" s="45" t="s">
        <v>14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">
      <c r="A7" s="24" t="s">
        <v>57</v>
      </c>
      <c r="B7" s="25" t="s">
        <v>20</v>
      </c>
      <c r="C7" s="26"/>
      <c r="D7" s="26" t="s">
        <v>110</v>
      </c>
      <c r="E7" s="26" t="s">
        <v>13</v>
      </c>
      <c r="F7" s="26" t="s">
        <v>14</v>
      </c>
      <c r="G7" s="26" t="s">
        <v>14</v>
      </c>
      <c r="H7" s="26" t="s">
        <v>4</v>
      </c>
      <c r="I7" s="26" t="s">
        <v>4</v>
      </c>
      <c r="J7" s="25" t="s">
        <v>21</v>
      </c>
      <c r="K7" s="26" t="s">
        <v>22</v>
      </c>
      <c r="L7" s="26" t="s">
        <v>23</v>
      </c>
      <c r="M7" s="26" t="s">
        <v>24</v>
      </c>
      <c r="N7" s="53" t="s">
        <v>103</v>
      </c>
      <c r="O7" s="45" t="s">
        <v>11</v>
      </c>
      <c r="P7" s="20"/>
      <c r="Q7" s="24" t="s">
        <v>57</v>
      </c>
      <c r="R7" s="25" t="s">
        <v>20</v>
      </c>
      <c r="S7" s="26"/>
      <c r="T7" s="26" t="s">
        <v>110</v>
      </c>
      <c r="U7" s="26" t="s">
        <v>13</v>
      </c>
      <c r="V7" s="26" t="s">
        <v>14</v>
      </c>
      <c r="W7" s="26" t="s">
        <v>14</v>
      </c>
      <c r="X7" s="26" t="s">
        <v>4</v>
      </c>
      <c r="Y7" s="26" t="s">
        <v>4</v>
      </c>
      <c r="Z7" s="25" t="s">
        <v>21</v>
      </c>
      <c r="AA7" s="26" t="s">
        <v>22</v>
      </c>
      <c r="AB7" s="26" t="s">
        <v>23</v>
      </c>
      <c r="AC7" s="26" t="s">
        <v>58</v>
      </c>
      <c r="AD7" s="53" t="s">
        <v>25</v>
      </c>
      <c r="AE7" s="45" t="s">
        <v>11</v>
      </c>
      <c r="AF7" s="1"/>
      <c r="AG7" s="24" t="s">
        <v>19</v>
      </c>
      <c r="AH7" s="25" t="s">
        <v>20</v>
      </c>
      <c r="AI7" s="26"/>
      <c r="AJ7" s="26" t="s">
        <v>110</v>
      </c>
      <c r="AK7" s="26" t="s">
        <v>13</v>
      </c>
      <c r="AL7" s="26" t="s">
        <v>14</v>
      </c>
      <c r="AM7" s="26" t="s">
        <v>14</v>
      </c>
      <c r="AN7" s="26" t="s">
        <v>4</v>
      </c>
      <c r="AO7" s="26" t="s">
        <v>4</v>
      </c>
      <c r="AP7" s="25" t="s">
        <v>21</v>
      </c>
      <c r="AQ7" s="26" t="s">
        <v>22</v>
      </c>
      <c r="AR7" s="26" t="s">
        <v>23</v>
      </c>
      <c r="AS7" s="26" t="s">
        <v>24</v>
      </c>
      <c r="AT7" s="53" t="s">
        <v>25</v>
      </c>
      <c r="AU7" s="45" t="s">
        <v>11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>
      <c r="A8" s="24" t="s">
        <v>0</v>
      </c>
      <c r="B8" s="25" t="s">
        <v>26</v>
      </c>
      <c r="C8" s="26"/>
      <c r="D8" s="26" t="s">
        <v>111</v>
      </c>
      <c r="E8" s="26"/>
      <c r="F8" s="26" t="s">
        <v>20</v>
      </c>
      <c r="G8" s="26" t="s">
        <v>27</v>
      </c>
      <c r="H8" s="26" t="s">
        <v>13</v>
      </c>
      <c r="I8" s="26" t="s">
        <v>13</v>
      </c>
      <c r="J8" s="25" t="s">
        <v>28</v>
      </c>
      <c r="K8" s="26" t="s">
        <v>29</v>
      </c>
      <c r="L8" s="26" t="s">
        <v>70</v>
      </c>
      <c r="M8" s="26" t="s">
        <v>31</v>
      </c>
      <c r="N8" s="53"/>
      <c r="O8" s="45" t="s">
        <v>4</v>
      </c>
      <c r="P8" s="20"/>
      <c r="Q8" s="24" t="s">
        <v>0</v>
      </c>
      <c r="R8" s="25" t="s">
        <v>26</v>
      </c>
      <c r="S8" s="26"/>
      <c r="T8" s="26" t="s">
        <v>111</v>
      </c>
      <c r="U8" s="26"/>
      <c r="V8" s="26" t="s">
        <v>20</v>
      </c>
      <c r="W8" s="26" t="s">
        <v>27</v>
      </c>
      <c r="X8" s="26" t="s">
        <v>13</v>
      </c>
      <c r="Y8" s="26" t="s">
        <v>13</v>
      </c>
      <c r="Z8" s="25" t="s">
        <v>28</v>
      </c>
      <c r="AA8" s="26" t="s">
        <v>29</v>
      </c>
      <c r="AB8" s="26" t="s">
        <v>70</v>
      </c>
      <c r="AC8" s="26" t="s">
        <v>31</v>
      </c>
      <c r="AD8" s="53" t="s">
        <v>0</v>
      </c>
      <c r="AE8" s="45" t="s">
        <v>4</v>
      </c>
      <c r="AF8" s="1"/>
      <c r="AG8" s="24" t="s">
        <v>0</v>
      </c>
      <c r="AH8" s="25" t="s">
        <v>26</v>
      </c>
      <c r="AI8" s="26"/>
      <c r="AJ8" s="26" t="s">
        <v>111</v>
      </c>
      <c r="AK8" s="26"/>
      <c r="AL8" s="26" t="s">
        <v>20</v>
      </c>
      <c r="AM8" s="26" t="s">
        <v>27</v>
      </c>
      <c r="AN8" s="26" t="s">
        <v>13</v>
      </c>
      <c r="AO8" s="26" t="s">
        <v>13</v>
      </c>
      <c r="AP8" s="25" t="s">
        <v>28</v>
      </c>
      <c r="AQ8" s="26" t="s">
        <v>29</v>
      </c>
      <c r="AR8" s="26" t="s">
        <v>70</v>
      </c>
      <c r="AS8" s="26" t="s">
        <v>31</v>
      </c>
      <c r="AT8" s="53" t="s">
        <v>0</v>
      </c>
      <c r="AU8" s="45" t="s">
        <v>4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>
      <c r="A9" s="24"/>
      <c r="B9" s="25" t="s">
        <v>32</v>
      </c>
      <c r="C9" s="26"/>
      <c r="D9" s="26"/>
      <c r="E9" s="26" t="s">
        <v>27</v>
      </c>
      <c r="F9" s="26" t="s">
        <v>26</v>
      </c>
      <c r="G9" s="26" t="s">
        <v>0</v>
      </c>
      <c r="H9" s="26" t="s">
        <v>20</v>
      </c>
      <c r="I9" s="26" t="s">
        <v>27</v>
      </c>
      <c r="J9" s="25" t="s">
        <v>33</v>
      </c>
      <c r="K9" s="26" t="s">
        <v>34</v>
      </c>
      <c r="L9" s="26" t="s">
        <v>69</v>
      </c>
      <c r="M9" s="26" t="s">
        <v>65</v>
      </c>
      <c r="N9" s="53" t="s">
        <v>104</v>
      </c>
      <c r="O9" s="45" t="s">
        <v>13</v>
      </c>
      <c r="P9" s="20"/>
      <c r="Q9" s="24"/>
      <c r="R9" s="25" t="s">
        <v>32</v>
      </c>
      <c r="S9" s="26"/>
      <c r="T9" s="26"/>
      <c r="U9" s="26" t="s">
        <v>27</v>
      </c>
      <c r="V9" s="26" t="s">
        <v>26</v>
      </c>
      <c r="W9" s="26" t="s">
        <v>0</v>
      </c>
      <c r="X9" s="26" t="s">
        <v>20</v>
      </c>
      <c r="Y9" s="26" t="s">
        <v>27</v>
      </c>
      <c r="Z9" s="25" t="s">
        <v>33</v>
      </c>
      <c r="AA9" s="26" t="s">
        <v>34</v>
      </c>
      <c r="AB9" s="26" t="s">
        <v>69</v>
      </c>
      <c r="AC9" s="26" t="s">
        <v>36</v>
      </c>
      <c r="AD9" s="53" t="s">
        <v>37</v>
      </c>
      <c r="AE9" s="45" t="s">
        <v>13</v>
      </c>
      <c r="AF9" s="1"/>
      <c r="AG9" s="24"/>
      <c r="AH9" s="25" t="s">
        <v>32</v>
      </c>
      <c r="AI9" s="26"/>
      <c r="AJ9" s="26"/>
      <c r="AK9" s="26" t="s">
        <v>27</v>
      </c>
      <c r="AL9" s="26" t="s">
        <v>26</v>
      </c>
      <c r="AM9" s="26" t="s">
        <v>0</v>
      </c>
      <c r="AN9" s="26" t="s">
        <v>20</v>
      </c>
      <c r="AO9" s="26" t="s">
        <v>27</v>
      </c>
      <c r="AP9" s="25" t="s">
        <v>33</v>
      </c>
      <c r="AQ9" s="26" t="s">
        <v>34</v>
      </c>
      <c r="AR9" s="26" t="s">
        <v>69</v>
      </c>
      <c r="AS9" s="26" t="s">
        <v>36</v>
      </c>
      <c r="AT9" s="53" t="s">
        <v>37</v>
      </c>
      <c r="AU9" s="45" t="s">
        <v>13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">
      <c r="A10" s="24"/>
      <c r="B10" s="25" t="s">
        <v>1</v>
      </c>
      <c r="C10" s="26" t="s">
        <v>1</v>
      </c>
      <c r="D10" s="26"/>
      <c r="E10" s="26" t="s">
        <v>0</v>
      </c>
      <c r="F10" s="26"/>
      <c r="G10" s="26" t="s">
        <v>0</v>
      </c>
      <c r="H10" s="26" t="s">
        <v>26</v>
      </c>
      <c r="I10" s="26" t="s">
        <v>0</v>
      </c>
      <c r="J10" s="25" t="s">
        <v>0</v>
      </c>
      <c r="K10" s="26" t="s">
        <v>38</v>
      </c>
      <c r="L10" s="26" t="s">
        <v>68</v>
      </c>
      <c r="M10" s="26" t="s">
        <v>64</v>
      </c>
      <c r="N10" s="53"/>
      <c r="O10" s="45" t="s">
        <v>20</v>
      </c>
      <c r="P10" s="20"/>
      <c r="Q10" s="24"/>
      <c r="R10" s="25" t="s">
        <v>1</v>
      </c>
      <c r="S10" s="26" t="s">
        <v>1</v>
      </c>
      <c r="T10" s="26"/>
      <c r="U10" s="26" t="s">
        <v>0</v>
      </c>
      <c r="V10" s="26"/>
      <c r="W10" s="26" t="s">
        <v>0</v>
      </c>
      <c r="X10" s="26" t="s">
        <v>26</v>
      </c>
      <c r="Y10" s="26" t="s">
        <v>0</v>
      </c>
      <c r="Z10" s="25" t="s">
        <v>0</v>
      </c>
      <c r="AA10" s="26" t="s">
        <v>38</v>
      </c>
      <c r="AB10" s="26" t="s">
        <v>68</v>
      </c>
      <c r="AC10" s="26" t="s">
        <v>59</v>
      </c>
      <c r="AD10" s="53" t="s">
        <v>0</v>
      </c>
      <c r="AE10" s="45" t="s">
        <v>20</v>
      </c>
      <c r="AF10" s="1"/>
      <c r="AG10" s="24"/>
      <c r="AH10" s="25" t="s">
        <v>1</v>
      </c>
      <c r="AI10" s="26" t="s">
        <v>1</v>
      </c>
      <c r="AJ10" s="26"/>
      <c r="AK10" s="26" t="s">
        <v>0</v>
      </c>
      <c r="AL10" s="26"/>
      <c r="AM10" s="26" t="s">
        <v>0</v>
      </c>
      <c r="AN10" s="26" t="s">
        <v>26</v>
      </c>
      <c r="AO10" s="26" t="s">
        <v>0</v>
      </c>
      <c r="AP10" s="25" t="s">
        <v>0</v>
      </c>
      <c r="AQ10" s="26" t="s">
        <v>38</v>
      </c>
      <c r="AR10" s="26" t="s">
        <v>68</v>
      </c>
      <c r="AS10" s="26" t="s">
        <v>59</v>
      </c>
      <c r="AT10" s="53" t="s">
        <v>0</v>
      </c>
      <c r="AU10" s="45" t="s">
        <v>20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 thickBot="1">
      <c r="A11" s="24"/>
      <c r="B11" s="25" t="s">
        <v>0</v>
      </c>
      <c r="C11" s="26" t="s">
        <v>0</v>
      </c>
      <c r="D11" s="26"/>
      <c r="E11" s="26" t="s">
        <v>41</v>
      </c>
      <c r="F11" s="26"/>
      <c r="G11" s="26" t="s">
        <v>41</v>
      </c>
      <c r="H11" s="26" t="s">
        <v>0</v>
      </c>
      <c r="I11" s="26" t="s">
        <v>41</v>
      </c>
      <c r="J11" s="25"/>
      <c r="K11" s="26" t="s">
        <v>63</v>
      </c>
      <c r="L11" s="26" t="s">
        <v>67</v>
      </c>
      <c r="M11" s="26" t="s">
        <v>66</v>
      </c>
      <c r="N11" s="53"/>
      <c r="O11" s="45" t="s">
        <v>26</v>
      </c>
      <c r="P11" s="20"/>
      <c r="Q11" s="24"/>
      <c r="R11" s="25" t="s">
        <v>0</v>
      </c>
      <c r="S11" s="26" t="s">
        <v>0</v>
      </c>
      <c r="T11" s="26"/>
      <c r="U11" s="26" t="s">
        <v>41</v>
      </c>
      <c r="V11" s="26"/>
      <c r="W11" s="26" t="s">
        <v>41</v>
      </c>
      <c r="X11" s="26" t="s">
        <v>0</v>
      </c>
      <c r="Y11" s="26" t="s">
        <v>41</v>
      </c>
      <c r="Z11" s="25"/>
      <c r="AA11" s="26" t="s">
        <v>20</v>
      </c>
      <c r="AB11" s="26" t="s">
        <v>67</v>
      </c>
      <c r="AC11" s="26" t="s">
        <v>43</v>
      </c>
      <c r="AD11" s="53"/>
      <c r="AE11" s="45" t="s">
        <v>26</v>
      </c>
      <c r="AF11" s="1"/>
      <c r="AG11" s="24"/>
      <c r="AH11" s="25" t="s">
        <v>0</v>
      </c>
      <c r="AI11" s="26" t="s">
        <v>0</v>
      </c>
      <c r="AJ11" s="26"/>
      <c r="AK11" s="26" t="s">
        <v>41</v>
      </c>
      <c r="AL11" s="26"/>
      <c r="AM11" s="26" t="s">
        <v>41</v>
      </c>
      <c r="AN11" s="26" t="s">
        <v>0</v>
      </c>
      <c r="AO11" s="26" t="s">
        <v>41</v>
      </c>
      <c r="AP11" s="25"/>
      <c r="AQ11" s="26" t="s">
        <v>20</v>
      </c>
      <c r="AR11" s="26" t="s">
        <v>67</v>
      </c>
      <c r="AS11" s="26" t="s">
        <v>43</v>
      </c>
      <c r="AT11" s="53"/>
      <c r="AU11" s="45" t="s">
        <v>26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8" customHeight="1" thickBot="1">
      <c r="A12" s="27" t="s">
        <v>44</v>
      </c>
      <c r="B12" s="8">
        <f>R12+AH12</f>
        <v>106735</v>
      </c>
      <c r="C12" s="9">
        <f aca="true" t="shared" si="0" ref="C12:D24">S12+AI12</f>
        <v>9365</v>
      </c>
      <c r="D12" s="9">
        <f t="shared" si="0"/>
        <v>1279</v>
      </c>
      <c r="E12" s="10">
        <f>(C12/B12)*100</f>
        <v>8.774066613575677</v>
      </c>
      <c r="F12" s="9">
        <f aca="true" t="shared" si="1" ref="F12:F24">V12+AL12</f>
        <v>970</v>
      </c>
      <c r="G12" s="10">
        <f>(F12/C12)*100</f>
        <v>10.357714895888947</v>
      </c>
      <c r="H12" s="9">
        <f aca="true" t="shared" si="2" ref="H12:H24">X12+AN12</f>
        <v>823</v>
      </c>
      <c r="I12" s="10">
        <f>(H12/F12)*100</f>
        <v>84.84536082474227</v>
      </c>
      <c r="J12" s="8">
        <f aca="true" t="shared" si="3" ref="J12:J24">Z12+AP12</f>
        <v>163</v>
      </c>
      <c r="K12" s="9">
        <f aca="true" t="shared" si="4" ref="K12:K24">AA12+AQ12</f>
        <v>10</v>
      </c>
      <c r="L12" s="9">
        <f aca="true" t="shared" si="5" ref="L12:L24">AB12+AR12</f>
        <v>0</v>
      </c>
      <c r="M12" s="9">
        <f aca="true" t="shared" si="6" ref="M12:M24">AC12+AS12</f>
        <v>650</v>
      </c>
      <c r="N12" s="54">
        <f aca="true" t="shared" si="7" ref="N12:N24">AD12+AT12</f>
        <v>36</v>
      </c>
      <c r="O12" s="46">
        <f aca="true" t="shared" si="8" ref="O12:O24">AE12+AU12</f>
        <v>111</v>
      </c>
      <c r="P12" s="20"/>
      <c r="Q12" s="27" t="s">
        <v>44</v>
      </c>
      <c r="R12" s="8">
        <f>R13+R19</f>
        <v>42365</v>
      </c>
      <c r="S12" s="9">
        <f>S13+S19</f>
        <v>4014</v>
      </c>
      <c r="T12" s="9">
        <f>T13+T19</f>
        <v>532</v>
      </c>
      <c r="U12" s="10">
        <f>(S12/R12)*100</f>
        <v>9.474802313230262</v>
      </c>
      <c r="V12" s="9">
        <f>V13+V19</f>
        <v>456</v>
      </c>
      <c r="W12" s="10">
        <f>(V12/S12)*100</f>
        <v>11.360239162929746</v>
      </c>
      <c r="X12" s="9">
        <f>X13+X19</f>
        <v>375</v>
      </c>
      <c r="Y12" s="10">
        <f>(X12/V12)*100</f>
        <v>82.23684210526315</v>
      </c>
      <c r="Z12" s="8">
        <f aca="true" t="shared" si="9" ref="Z12:AE12">Z13+Z19</f>
        <v>75</v>
      </c>
      <c r="AA12" s="9">
        <f t="shared" si="9"/>
        <v>7</v>
      </c>
      <c r="AB12" s="9">
        <f t="shared" si="9"/>
        <v>0</v>
      </c>
      <c r="AC12" s="9">
        <f t="shared" si="9"/>
        <v>293</v>
      </c>
      <c r="AD12" s="54">
        <f t="shared" si="9"/>
        <v>16</v>
      </c>
      <c r="AE12" s="46">
        <f t="shared" si="9"/>
        <v>65</v>
      </c>
      <c r="AF12" s="1"/>
      <c r="AG12" s="27" t="s">
        <v>44</v>
      </c>
      <c r="AH12" s="8">
        <f>AH13+AH19</f>
        <v>64370</v>
      </c>
      <c r="AI12" s="9">
        <f>AI13+AI19</f>
        <v>5351</v>
      </c>
      <c r="AJ12" s="9">
        <f>AJ13+AJ19</f>
        <v>747</v>
      </c>
      <c r="AK12" s="10">
        <f>(AI12/AH12)*100</f>
        <v>8.312878670187976</v>
      </c>
      <c r="AL12" s="9">
        <f>AL13+AL19</f>
        <v>514</v>
      </c>
      <c r="AM12" s="10">
        <f>(AL12/AI12)*100</f>
        <v>9.605681181087647</v>
      </c>
      <c r="AN12" s="9">
        <f>AN13+AN19</f>
        <v>448</v>
      </c>
      <c r="AO12" s="10">
        <f>(AN12/AL12)*100</f>
        <v>87.15953307392996</v>
      </c>
      <c r="AP12" s="8">
        <f aca="true" t="shared" si="10" ref="AP12:AU12">AP13+AP19</f>
        <v>88</v>
      </c>
      <c r="AQ12" s="9">
        <f t="shared" si="10"/>
        <v>3</v>
      </c>
      <c r="AR12" s="9">
        <f t="shared" si="10"/>
        <v>0</v>
      </c>
      <c r="AS12" s="9">
        <f t="shared" si="10"/>
        <v>357</v>
      </c>
      <c r="AT12" s="54">
        <f t="shared" si="10"/>
        <v>20</v>
      </c>
      <c r="AU12" s="46">
        <f t="shared" si="10"/>
        <v>46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8" customHeight="1" thickBot="1">
      <c r="A13" s="28" t="s">
        <v>45</v>
      </c>
      <c r="B13" s="8">
        <f aca="true" t="shared" si="11" ref="B13:B24">R13+AH13</f>
        <v>64090</v>
      </c>
      <c r="C13" s="9">
        <f t="shared" si="0"/>
        <v>4236</v>
      </c>
      <c r="D13" s="9">
        <f t="shared" si="0"/>
        <v>875</v>
      </c>
      <c r="E13" s="10">
        <f aca="true" t="shared" si="12" ref="E13:E24">(C13/B13)*100</f>
        <v>6.609455453268841</v>
      </c>
      <c r="F13" s="9">
        <f t="shared" si="1"/>
        <v>469</v>
      </c>
      <c r="G13" s="10">
        <f aca="true" t="shared" si="13" ref="G13:G24">(F13/C13)*100</f>
        <v>11.071765816808309</v>
      </c>
      <c r="H13" s="9">
        <f t="shared" si="2"/>
        <v>403</v>
      </c>
      <c r="I13" s="10">
        <f aca="true" t="shared" si="14" ref="I13:I24">(H13/F13)*100</f>
        <v>85.9275053304904</v>
      </c>
      <c r="J13" s="8">
        <f t="shared" si="3"/>
        <v>74</v>
      </c>
      <c r="K13" s="9">
        <f t="shared" si="4"/>
        <v>7</v>
      </c>
      <c r="L13" s="9">
        <f t="shared" si="5"/>
        <v>0</v>
      </c>
      <c r="M13" s="9">
        <f t="shared" si="6"/>
        <v>322</v>
      </c>
      <c r="N13" s="54">
        <f t="shared" si="7"/>
        <v>17</v>
      </c>
      <c r="O13" s="46">
        <f t="shared" si="8"/>
        <v>49</v>
      </c>
      <c r="P13" s="20"/>
      <c r="Q13" s="28" t="s">
        <v>45</v>
      </c>
      <c r="R13" s="8">
        <f>R14+R15+R16</f>
        <v>23459</v>
      </c>
      <c r="S13" s="9">
        <f>S14+S15+S16</f>
        <v>1789</v>
      </c>
      <c r="T13" s="9">
        <f>T14+T15+T16</f>
        <v>355</v>
      </c>
      <c r="U13" s="10">
        <f>(S13/R13)*100</f>
        <v>7.626071017519928</v>
      </c>
      <c r="V13" s="9">
        <f>V14+V15+V16</f>
        <v>214</v>
      </c>
      <c r="W13" s="10">
        <f>(V13/S13)*100</f>
        <v>11.961989938513137</v>
      </c>
      <c r="X13" s="9">
        <f>X14+X15+X16</f>
        <v>177</v>
      </c>
      <c r="Y13" s="10">
        <f aca="true" t="shared" si="15" ref="Y13:Y24">(X13/V13)*100</f>
        <v>82.71028037383178</v>
      </c>
      <c r="Z13" s="8">
        <f aca="true" t="shared" si="16" ref="Z13:AE13">Z14+Z15+Z16</f>
        <v>32</v>
      </c>
      <c r="AA13" s="9">
        <f t="shared" si="16"/>
        <v>5</v>
      </c>
      <c r="AB13" s="9">
        <f t="shared" si="16"/>
        <v>0</v>
      </c>
      <c r="AC13" s="9">
        <f t="shared" si="16"/>
        <v>140</v>
      </c>
      <c r="AD13" s="54">
        <f t="shared" si="16"/>
        <v>10</v>
      </c>
      <c r="AE13" s="46">
        <f t="shared" si="16"/>
        <v>27</v>
      </c>
      <c r="AF13" s="1"/>
      <c r="AG13" s="28" t="s">
        <v>45</v>
      </c>
      <c r="AH13" s="8">
        <f>AH14+AH15+AH16</f>
        <v>40631</v>
      </c>
      <c r="AI13" s="9">
        <f>AI14+AI15+AI16</f>
        <v>2447</v>
      </c>
      <c r="AJ13" s="9">
        <f>AJ14+AJ15+AJ16</f>
        <v>520</v>
      </c>
      <c r="AK13" s="10">
        <f aca="true" t="shared" si="17" ref="AK13:AK24">(AI13/AH13)*100</f>
        <v>6.022495139179444</v>
      </c>
      <c r="AL13" s="9">
        <f>AL14+AL15+AL16</f>
        <v>255</v>
      </c>
      <c r="AM13" s="10">
        <f>(AL13/AI13)*100</f>
        <v>10.420923579893747</v>
      </c>
      <c r="AN13" s="9">
        <f>AN14+AN15+AN16</f>
        <v>226</v>
      </c>
      <c r="AO13" s="10">
        <f aca="true" t="shared" si="18" ref="AO13:AO24">(AN13/AL13)*100</f>
        <v>88.62745098039215</v>
      </c>
      <c r="AP13" s="8">
        <f aca="true" t="shared" si="19" ref="AP13:AU13">AP14+AP15+AP16</f>
        <v>42</v>
      </c>
      <c r="AQ13" s="9">
        <f t="shared" si="19"/>
        <v>2</v>
      </c>
      <c r="AR13" s="9">
        <f t="shared" si="19"/>
        <v>0</v>
      </c>
      <c r="AS13" s="9">
        <f t="shared" si="19"/>
        <v>182</v>
      </c>
      <c r="AT13" s="54">
        <f t="shared" si="19"/>
        <v>7</v>
      </c>
      <c r="AU13" s="46">
        <f t="shared" si="19"/>
        <v>22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8" customHeight="1">
      <c r="A14" s="27" t="s">
        <v>46</v>
      </c>
      <c r="B14" s="11">
        <f t="shared" si="11"/>
        <v>15126</v>
      </c>
      <c r="C14" s="12">
        <f t="shared" si="0"/>
        <v>492</v>
      </c>
      <c r="D14" s="12">
        <f t="shared" si="0"/>
        <v>191</v>
      </c>
      <c r="E14" s="10">
        <f t="shared" si="12"/>
        <v>3.2526775089250295</v>
      </c>
      <c r="F14" s="12">
        <f t="shared" si="1"/>
        <v>23</v>
      </c>
      <c r="G14" s="10">
        <f t="shared" si="13"/>
        <v>4.67479674796748</v>
      </c>
      <c r="H14" s="12">
        <f t="shared" si="2"/>
        <v>18</v>
      </c>
      <c r="I14" s="10">
        <f t="shared" si="14"/>
        <v>78.26086956521739</v>
      </c>
      <c r="J14" s="11">
        <f t="shared" si="3"/>
        <v>1</v>
      </c>
      <c r="K14" s="12">
        <f t="shared" si="4"/>
        <v>0</v>
      </c>
      <c r="L14" s="12">
        <f t="shared" si="5"/>
        <v>0</v>
      </c>
      <c r="M14" s="12">
        <f t="shared" si="6"/>
        <v>17</v>
      </c>
      <c r="N14" s="55">
        <f t="shared" si="7"/>
        <v>0</v>
      </c>
      <c r="O14" s="47">
        <f t="shared" si="8"/>
        <v>5</v>
      </c>
      <c r="P14" s="20"/>
      <c r="Q14" s="27" t="s">
        <v>46</v>
      </c>
      <c r="R14" s="11">
        <v>5153</v>
      </c>
      <c r="S14" s="12">
        <v>232</v>
      </c>
      <c r="T14" s="12">
        <v>85</v>
      </c>
      <c r="U14" s="10">
        <f>(S14/R14)*100</f>
        <v>4.502231709683679</v>
      </c>
      <c r="V14" s="12">
        <v>10</v>
      </c>
      <c r="W14" s="10">
        <f>(V14/S14)*100</f>
        <v>4.310344827586207</v>
      </c>
      <c r="X14" s="12">
        <f>SUM(Z14:AC14)</f>
        <v>7</v>
      </c>
      <c r="Y14" s="10">
        <f t="shared" si="15"/>
        <v>70</v>
      </c>
      <c r="Z14" s="11">
        <v>1</v>
      </c>
      <c r="AA14" s="12">
        <v>0</v>
      </c>
      <c r="AB14" s="12">
        <v>0</v>
      </c>
      <c r="AC14" s="12">
        <v>6</v>
      </c>
      <c r="AD14" s="55">
        <v>0</v>
      </c>
      <c r="AE14" s="47">
        <f>V14-(SUM(Z14:AD14))</f>
        <v>3</v>
      </c>
      <c r="AF14" s="1"/>
      <c r="AG14" s="27" t="s">
        <v>46</v>
      </c>
      <c r="AH14" s="11">
        <v>9973</v>
      </c>
      <c r="AI14" s="12">
        <v>260</v>
      </c>
      <c r="AJ14" s="12">
        <v>106</v>
      </c>
      <c r="AK14" s="10">
        <f t="shared" si="17"/>
        <v>2.607039005314349</v>
      </c>
      <c r="AL14" s="12">
        <v>13</v>
      </c>
      <c r="AM14" s="10">
        <f aca="true" t="shared" si="20" ref="AM14:AM24">(AL14/AI14)*100</f>
        <v>5</v>
      </c>
      <c r="AN14" s="12">
        <f>SUM(AP14:AS14)</f>
        <v>11</v>
      </c>
      <c r="AO14" s="10">
        <f t="shared" si="18"/>
        <v>84.61538461538461</v>
      </c>
      <c r="AP14" s="11">
        <v>0</v>
      </c>
      <c r="AQ14" s="12">
        <v>0</v>
      </c>
      <c r="AR14" s="12">
        <v>0</v>
      </c>
      <c r="AS14" s="12">
        <v>11</v>
      </c>
      <c r="AT14" s="55">
        <v>0</v>
      </c>
      <c r="AU14" s="47">
        <f>AL14-(SUM(AP14:AT14))</f>
        <v>2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8" customHeight="1" thickBot="1">
      <c r="A15" s="29" t="s">
        <v>47</v>
      </c>
      <c r="B15" s="13">
        <f t="shared" si="11"/>
        <v>38322</v>
      </c>
      <c r="C15" s="14">
        <f t="shared" si="0"/>
        <v>854</v>
      </c>
      <c r="D15" s="14">
        <f t="shared" si="0"/>
        <v>394</v>
      </c>
      <c r="E15" s="15">
        <f t="shared" si="12"/>
        <v>2.228484943374563</v>
      </c>
      <c r="F15" s="14">
        <f t="shared" si="1"/>
        <v>158</v>
      </c>
      <c r="G15" s="15">
        <f t="shared" si="13"/>
        <v>18.501170960187356</v>
      </c>
      <c r="H15" s="14">
        <f t="shared" si="2"/>
        <v>145</v>
      </c>
      <c r="I15" s="15">
        <f t="shared" si="14"/>
        <v>91.77215189873418</v>
      </c>
      <c r="J15" s="13">
        <f t="shared" si="3"/>
        <v>52</v>
      </c>
      <c r="K15" s="14">
        <f t="shared" si="4"/>
        <v>1</v>
      </c>
      <c r="L15" s="14">
        <f t="shared" si="5"/>
        <v>0</v>
      </c>
      <c r="M15" s="14">
        <f t="shared" si="6"/>
        <v>92</v>
      </c>
      <c r="N15" s="56">
        <f t="shared" si="7"/>
        <v>0</v>
      </c>
      <c r="O15" s="48">
        <f t="shared" si="8"/>
        <v>13</v>
      </c>
      <c r="P15" s="20"/>
      <c r="Q15" s="29" t="s">
        <v>47</v>
      </c>
      <c r="R15" s="13">
        <v>13801</v>
      </c>
      <c r="S15" s="14">
        <v>323</v>
      </c>
      <c r="T15" s="14">
        <v>151</v>
      </c>
      <c r="U15" s="15">
        <f aca="true" t="shared" si="21" ref="U15:U24">(S15/R15)*100</f>
        <v>2.3404101152090426</v>
      </c>
      <c r="V15" s="14">
        <v>61</v>
      </c>
      <c r="W15" s="15">
        <f aca="true" t="shared" si="22" ref="W15:W24">(V15/S15)*100</f>
        <v>18.885448916408667</v>
      </c>
      <c r="X15" s="14">
        <f>SUM(Z15:AC15)</f>
        <v>51</v>
      </c>
      <c r="Y15" s="15">
        <f t="shared" si="15"/>
        <v>83.60655737704919</v>
      </c>
      <c r="Z15" s="13">
        <v>17</v>
      </c>
      <c r="AA15" s="14">
        <v>1</v>
      </c>
      <c r="AB15" s="14">
        <v>0</v>
      </c>
      <c r="AC15" s="14">
        <v>33</v>
      </c>
      <c r="AD15" s="56">
        <v>0</v>
      </c>
      <c r="AE15" s="48">
        <f>V15-(SUM(Z15:AD15))</f>
        <v>10</v>
      </c>
      <c r="AF15" s="1"/>
      <c r="AG15" s="29" t="s">
        <v>47</v>
      </c>
      <c r="AH15" s="13">
        <v>24521</v>
      </c>
      <c r="AI15" s="14">
        <v>531</v>
      </c>
      <c r="AJ15" s="14">
        <v>243</v>
      </c>
      <c r="AK15" s="15">
        <f t="shared" si="17"/>
        <v>2.165490803800824</v>
      </c>
      <c r="AL15" s="14">
        <v>97</v>
      </c>
      <c r="AM15" s="15">
        <f t="shared" si="20"/>
        <v>18.267419962335214</v>
      </c>
      <c r="AN15" s="14">
        <f>SUM(AP15:AS15)</f>
        <v>94</v>
      </c>
      <c r="AO15" s="15">
        <f t="shared" si="18"/>
        <v>96.90721649484536</v>
      </c>
      <c r="AP15" s="13">
        <v>35</v>
      </c>
      <c r="AQ15" s="14">
        <v>0</v>
      </c>
      <c r="AR15" s="14">
        <v>0</v>
      </c>
      <c r="AS15" s="14">
        <v>59</v>
      </c>
      <c r="AT15" s="56">
        <v>0</v>
      </c>
      <c r="AU15" s="48">
        <f>AL15-(SUM(AP15:AT15))</f>
        <v>3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8" customHeight="1">
      <c r="A16" s="27" t="s">
        <v>48</v>
      </c>
      <c r="B16" s="8">
        <f t="shared" si="11"/>
        <v>10642</v>
      </c>
      <c r="C16" s="9">
        <f t="shared" si="0"/>
        <v>2890</v>
      </c>
      <c r="D16" s="9">
        <f t="shared" si="0"/>
        <v>290</v>
      </c>
      <c r="E16" s="10">
        <f t="shared" si="12"/>
        <v>27.15654952076677</v>
      </c>
      <c r="F16" s="9">
        <f t="shared" si="1"/>
        <v>288</v>
      </c>
      <c r="G16" s="10">
        <f t="shared" si="13"/>
        <v>9.965397923875432</v>
      </c>
      <c r="H16" s="9">
        <f t="shared" si="2"/>
        <v>240</v>
      </c>
      <c r="I16" s="10">
        <f t="shared" si="14"/>
        <v>83.33333333333334</v>
      </c>
      <c r="J16" s="8">
        <f t="shared" si="3"/>
        <v>21</v>
      </c>
      <c r="K16" s="9">
        <f t="shared" si="4"/>
        <v>6</v>
      </c>
      <c r="L16" s="9">
        <f t="shared" si="5"/>
        <v>0</v>
      </c>
      <c r="M16" s="9">
        <f t="shared" si="6"/>
        <v>213</v>
      </c>
      <c r="N16" s="54">
        <f t="shared" si="7"/>
        <v>17</v>
      </c>
      <c r="O16" s="46">
        <f t="shared" si="8"/>
        <v>31</v>
      </c>
      <c r="P16" s="20"/>
      <c r="Q16" s="27" t="s">
        <v>48</v>
      </c>
      <c r="R16" s="8">
        <f>R17+R18</f>
        <v>4505</v>
      </c>
      <c r="S16" s="9">
        <f>S17+S18</f>
        <v>1234</v>
      </c>
      <c r="T16" s="9">
        <f>T17+T18</f>
        <v>119</v>
      </c>
      <c r="U16" s="10">
        <f t="shared" si="21"/>
        <v>27.391786903440625</v>
      </c>
      <c r="V16" s="9">
        <f>V17+V18</f>
        <v>143</v>
      </c>
      <c r="W16" s="10">
        <f t="shared" si="22"/>
        <v>11.588330632090761</v>
      </c>
      <c r="X16" s="9">
        <f>X17+X18</f>
        <v>119</v>
      </c>
      <c r="Y16" s="10">
        <f t="shared" si="15"/>
        <v>83.21678321678321</v>
      </c>
      <c r="Z16" s="8">
        <f aca="true" t="shared" si="23" ref="Z16:AE16">Z17+Z18</f>
        <v>14</v>
      </c>
      <c r="AA16" s="9">
        <f t="shared" si="23"/>
        <v>4</v>
      </c>
      <c r="AB16" s="9">
        <f t="shared" si="23"/>
        <v>0</v>
      </c>
      <c r="AC16" s="9">
        <f t="shared" si="23"/>
        <v>101</v>
      </c>
      <c r="AD16" s="54">
        <f t="shared" si="23"/>
        <v>10</v>
      </c>
      <c r="AE16" s="46">
        <f t="shared" si="23"/>
        <v>14</v>
      </c>
      <c r="AF16" s="1"/>
      <c r="AG16" s="27" t="s">
        <v>48</v>
      </c>
      <c r="AH16" s="8">
        <f>AH17+AH18</f>
        <v>6137</v>
      </c>
      <c r="AI16" s="9">
        <f>AI17+AI18</f>
        <v>1656</v>
      </c>
      <c r="AJ16" s="9">
        <f>AJ17+AJ18</f>
        <v>171</v>
      </c>
      <c r="AK16" s="10">
        <f t="shared" si="17"/>
        <v>26.983868339579598</v>
      </c>
      <c r="AL16" s="9">
        <f>AL17+AL18</f>
        <v>145</v>
      </c>
      <c r="AM16" s="10">
        <f t="shared" si="20"/>
        <v>8.756038647342995</v>
      </c>
      <c r="AN16" s="9">
        <f>AN17+AN18</f>
        <v>121</v>
      </c>
      <c r="AO16" s="10">
        <f t="shared" si="18"/>
        <v>83.44827586206897</v>
      </c>
      <c r="AP16" s="8">
        <f aca="true" t="shared" si="24" ref="AP16:AU16">AP17+AP18</f>
        <v>7</v>
      </c>
      <c r="AQ16" s="9">
        <f t="shared" si="24"/>
        <v>2</v>
      </c>
      <c r="AR16" s="9">
        <f t="shared" si="24"/>
        <v>0</v>
      </c>
      <c r="AS16" s="9">
        <f t="shared" si="24"/>
        <v>112</v>
      </c>
      <c r="AT16" s="54">
        <f t="shared" si="24"/>
        <v>7</v>
      </c>
      <c r="AU16" s="46">
        <f t="shared" si="24"/>
        <v>17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8" customHeight="1">
      <c r="A17" s="30" t="s">
        <v>49</v>
      </c>
      <c r="B17" s="13">
        <f t="shared" si="11"/>
        <v>5135</v>
      </c>
      <c r="C17" s="14">
        <f t="shared" si="0"/>
        <v>1156</v>
      </c>
      <c r="D17" s="14">
        <f t="shared" si="0"/>
        <v>169</v>
      </c>
      <c r="E17" s="15">
        <f t="shared" si="12"/>
        <v>22.512171372930865</v>
      </c>
      <c r="F17" s="14">
        <f t="shared" si="1"/>
        <v>133</v>
      </c>
      <c r="G17" s="15">
        <f t="shared" si="13"/>
        <v>11.505190311418685</v>
      </c>
      <c r="H17" s="14">
        <f t="shared" si="2"/>
        <v>117</v>
      </c>
      <c r="I17" s="15">
        <f t="shared" si="14"/>
        <v>87.96992481203007</v>
      </c>
      <c r="J17" s="13">
        <f t="shared" si="3"/>
        <v>6</v>
      </c>
      <c r="K17" s="14">
        <f t="shared" si="4"/>
        <v>2</v>
      </c>
      <c r="L17" s="14">
        <f t="shared" si="5"/>
        <v>0</v>
      </c>
      <c r="M17" s="14">
        <f t="shared" si="6"/>
        <v>109</v>
      </c>
      <c r="N17" s="56">
        <f t="shared" si="7"/>
        <v>16</v>
      </c>
      <c r="O17" s="48">
        <f t="shared" si="8"/>
        <v>0</v>
      </c>
      <c r="P17" s="20"/>
      <c r="Q17" s="30" t="s">
        <v>49</v>
      </c>
      <c r="R17" s="13">
        <v>1916</v>
      </c>
      <c r="S17" s="14">
        <v>508</v>
      </c>
      <c r="T17" s="14">
        <v>78</v>
      </c>
      <c r="U17" s="15">
        <f t="shared" si="21"/>
        <v>26.513569937369518</v>
      </c>
      <c r="V17" s="14">
        <v>67</v>
      </c>
      <c r="W17" s="15">
        <f t="shared" si="22"/>
        <v>13.188976377952756</v>
      </c>
      <c r="X17" s="14">
        <f>SUM(Z17:AC17)</f>
        <v>57</v>
      </c>
      <c r="Y17" s="15">
        <f t="shared" si="15"/>
        <v>85.07462686567165</v>
      </c>
      <c r="Z17" s="13">
        <v>3</v>
      </c>
      <c r="AA17" s="14">
        <v>2</v>
      </c>
      <c r="AB17" s="14">
        <v>0</v>
      </c>
      <c r="AC17" s="14">
        <v>52</v>
      </c>
      <c r="AD17" s="56">
        <v>10</v>
      </c>
      <c r="AE17" s="48">
        <f>V17-(SUM(Z17:AD17))</f>
        <v>0</v>
      </c>
      <c r="AF17" s="1"/>
      <c r="AG17" s="30" t="s">
        <v>49</v>
      </c>
      <c r="AH17" s="13">
        <v>3219</v>
      </c>
      <c r="AI17" s="14">
        <v>648</v>
      </c>
      <c r="AJ17" s="14">
        <v>91</v>
      </c>
      <c r="AK17" s="15">
        <f t="shared" si="17"/>
        <v>20.130475302889096</v>
      </c>
      <c r="AL17" s="14">
        <v>66</v>
      </c>
      <c r="AM17" s="15">
        <f t="shared" si="20"/>
        <v>10.185185185185185</v>
      </c>
      <c r="AN17" s="14">
        <f>SUM(AP17:AS17)</f>
        <v>60</v>
      </c>
      <c r="AO17" s="15">
        <f t="shared" si="18"/>
        <v>90.9090909090909</v>
      </c>
      <c r="AP17" s="13">
        <v>3</v>
      </c>
      <c r="AQ17" s="14">
        <v>0</v>
      </c>
      <c r="AR17" s="14">
        <v>0</v>
      </c>
      <c r="AS17" s="14">
        <v>57</v>
      </c>
      <c r="AT17" s="56">
        <v>6</v>
      </c>
      <c r="AU17" s="48">
        <f>AL17-(SUM(AP17:AT17))</f>
        <v>0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8" customHeight="1" thickBot="1">
      <c r="A18" s="30" t="s">
        <v>50</v>
      </c>
      <c r="B18" s="13">
        <f t="shared" si="11"/>
        <v>5507</v>
      </c>
      <c r="C18" s="14">
        <f t="shared" si="0"/>
        <v>1734</v>
      </c>
      <c r="D18" s="14">
        <f t="shared" si="0"/>
        <v>121</v>
      </c>
      <c r="E18" s="15">
        <f t="shared" si="12"/>
        <v>31.487198111494465</v>
      </c>
      <c r="F18" s="14">
        <f t="shared" si="1"/>
        <v>155</v>
      </c>
      <c r="G18" s="15">
        <f t="shared" si="13"/>
        <v>8.938869665513264</v>
      </c>
      <c r="H18" s="14">
        <f t="shared" si="2"/>
        <v>123</v>
      </c>
      <c r="I18" s="15">
        <f t="shared" si="14"/>
        <v>79.35483870967742</v>
      </c>
      <c r="J18" s="13">
        <f t="shared" si="3"/>
        <v>15</v>
      </c>
      <c r="K18" s="14">
        <f t="shared" si="4"/>
        <v>4</v>
      </c>
      <c r="L18" s="14">
        <f t="shared" si="5"/>
        <v>0</v>
      </c>
      <c r="M18" s="14">
        <f t="shared" si="6"/>
        <v>104</v>
      </c>
      <c r="N18" s="56">
        <f t="shared" si="7"/>
        <v>1</v>
      </c>
      <c r="O18" s="48">
        <f t="shared" si="8"/>
        <v>31</v>
      </c>
      <c r="P18" s="20"/>
      <c r="Q18" s="30" t="s">
        <v>50</v>
      </c>
      <c r="R18" s="13">
        <v>2589</v>
      </c>
      <c r="S18" s="14">
        <v>726</v>
      </c>
      <c r="T18" s="14">
        <v>41</v>
      </c>
      <c r="U18" s="15">
        <f t="shared" si="21"/>
        <v>28.041714947856317</v>
      </c>
      <c r="V18" s="14">
        <v>76</v>
      </c>
      <c r="W18" s="15">
        <f t="shared" si="22"/>
        <v>10.46831955922865</v>
      </c>
      <c r="X18" s="14">
        <f>SUM(Z18:AC18)</f>
        <v>62</v>
      </c>
      <c r="Y18" s="15">
        <f t="shared" si="15"/>
        <v>81.57894736842105</v>
      </c>
      <c r="Z18" s="13">
        <v>11</v>
      </c>
      <c r="AA18" s="14">
        <v>2</v>
      </c>
      <c r="AB18" s="14">
        <v>0</v>
      </c>
      <c r="AC18" s="14">
        <v>49</v>
      </c>
      <c r="AD18" s="56">
        <v>0</v>
      </c>
      <c r="AE18" s="48">
        <f>V18-(SUM(Z18:AD18))</f>
        <v>14</v>
      </c>
      <c r="AF18" s="1"/>
      <c r="AG18" s="30" t="s">
        <v>50</v>
      </c>
      <c r="AH18" s="13">
        <v>2918</v>
      </c>
      <c r="AI18" s="14">
        <v>1008</v>
      </c>
      <c r="AJ18" s="14">
        <v>80</v>
      </c>
      <c r="AK18" s="15">
        <f t="shared" si="17"/>
        <v>34.544208361891705</v>
      </c>
      <c r="AL18" s="14">
        <v>79</v>
      </c>
      <c r="AM18" s="15">
        <f t="shared" si="20"/>
        <v>7.837301587301587</v>
      </c>
      <c r="AN18" s="14">
        <f>SUM(AP18:AS18)</f>
        <v>61</v>
      </c>
      <c r="AO18" s="15">
        <f t="shared" si="18"/>
        <v>77.21518987341773</v>
      </c>
      <c r="AP18" s="13">
        <v>4</v>
      </c>
      <c r="AQ18" s="14">
        <v>2</v>
      </c>
      <c r="AR18" s="14">
        <v>0</v>
      </c>
      <c r="AS18" s="14">
        <v>55</v>
      </c>
      <c r="AT18" s="56">
        <v>1</v>
      </c>
      <c r="AU18" s="48">
        <f>AL18-(SUM(AP18:AT18))</f>
        <v>17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8" customHeight="1" thickBot="1">
      <c r="A19" s="27" t="s">
        <v>51</v>
      </c>
      <c r="B19" s="8">
        <f t="shared" si="11"/>
        <v>42645</v>
      </c>
      <c r="C19" s="9">
        <f t="shared" si="0"/>
        <v>5129</v>
      </c>
      <c r="D19" s="9">
        <f t="shared" si="0"/>
        <v>404</v>
      </c>
      <c r="E19" s="10">
        <f t="shared" si="12"/>
        <v>12.027201313166842</v>
      </c>
      <c r="F19" s="9">
        <f t="shared" si="1"/>
        <v>501</v>
      </c>
      <c r="G19" s="10">
        <f t="shared" si="13"/>
        <v>9.767985962175862</v>
      </c>
      <c r="H19" s="9">
        <f t="shared" si="2"/>
        <v>420</v>
      </c>
      <c r="I19" s="10">
        <f t="shared" si="14"/>
        <v>83.8323353293413</v>
      </c>
      <c r="J19" s="8">
        <f t="shared" si="3"/>
        <v>89</v>
      </c>
      <c r="K19" s="9">
        <f t="shared" si="4"/>
        <v>3</v>
      </c>
      <c r="L19" s="9">
        <f t="shared" si="5"/>
        <v>0</v>
      </c>
      <c r="M19" s="9">
        <f t="shared" si="6"/>
        <v>328</v>
      </c>
      <c r="N19" s="54">
        <f t="shared" si="7"/>
        <v>19</v>
      </c>
      <c r="O19" s="46">
        <f t="shared" si="8"/>
        <v>62</v>
      </c>
      <c r="P19" s="20"/>
      <c r="Q19" s="27" t="s">
        <v>51</v>
      </c>
      <c r="R19" s="8">
        <f>R20+R21+R22+R23</f>
        <v>18906</v>
      </c>
      <c r="S19" s="9">
        <f>S20+S21+S22+S23</f>
        <v>2225</v>
      </c>
      <c r="T19" s="9">
        <f>T20+T21+T22+T23</f>
        <v>177</v>
      </c>
      <c r="U19" s="10">
        <f t="shared" si="21"/>
        <v>11.768750661165768</v>
      </c>
      <c r="V19" s="9">
        <f>V20+V21+V22+V23</f>
        <v>242</v>
      </c>
      <c r="W19" s="10">
        <f t="shared" si="22"/>
        <v>10.876404494382022</v>
      </c>
      <c r="X19" s="9">
        <f>X20+X21+X22+X23</f>
        <v>198</v>
      </c>
      <c r="Y19" s="10">
        <f t="shared" si="15"/>
        <v>81.81818181818183</v>
      </c>
      <c r="Z19" s="8">
        <f aca="true" t="shared" si="25" ref="Z19:AE19">Z20+Z21+Z22+Z23</f>
        <v>43</v>
      </c>
      <c r="AA19" s="9">
        <f t="shared" si="25"/>
        <v>2</v>
      </c>
      <c r="AB19" s="9">
        <f t="shared" si="25"/>
        <v>0</v>
      </c>
      <c r="AC19" s="9">
        <f t="shared" si="25"/>
        <v>153</v>
      </c>
      <c r="AD19" s="54">
        <f t="shared" si="25"/>
        <v>6</v>
      </c>
      <c r="AE19" s="46">
        <f t="shared" si="25"/>
        <v>38</v>
      </c>
      <c r="AF19" s="1"/>
      <c r="AG19" s="27" t="s">
        <v>51</v>
      </c>
      <c r="AH19" s="8">
        <f>AH20+AH21+AH22+AH23</f>
        <v>23739</v>
      </c>
      <c r="AI19" s="9">
        <f>AI20+AI21+AI22+AI23</f>
        <v>2904</v>
      </c>
      <c r="AJ19" s="9">
        <f>AJ20+AJ21+AJ22+AJ23</f>
        <v>227</v>
      </c>
      <c r="AK19" s="10">
        <f t="shared" si="17"/>
        <v>12.23303424744092</v>
      </c>
      <c r="AL19" s="9">
        <f>AL20+AL21+AL22+AL23</f>
        <v>259</v>
      </c>
      <c r="AM19" s="10">
        <f t="shared" si="20"/>
        <v>8.918732782369146</v>
      </c>
      <c r="AN19" s="9">
        <f>AN20+AN21+AN22+AN23</f>
        <v>222</v>
      </c>
      <c r="AO19" s="10">
        <f t="shared" si="18"/>
        <v>85.71428571428571</v>
      </c>
      <c r="AP19" s="8">
        <f aca="true" t="shared" si="26" ref="AP19:AU19">AP20+AP21+AP22+AP23</f>
        <v>46</v>
      </c>
      <c r="AQ19" s="9">
        <f t="shared" si="26"/>
        <v>1</v>
      </c>
      <c r="AR19" s="9">
        <f t="shared" si="26"/>
        <v>0</v>
      </c>
      <c r="AS19" s="9">
        <f t="shared" si="26"/>
        <v>175</v>
      </c>
      <c r="AT19" s="54">
        <f t="shared" si="26"/>
        <v>13</v>
      </c>
      <c r="AU19" s="46">
        <f t="shared" si="26"/>
        <v>24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8" customHeight="1">
      <c r="A20" s="27" t="s">
        <v>52</v>
      </c>
      <c r="B20" s="8">
        <f t="shared" si="11"/>
        <v>8862</v>
      </c>
      <c r="C20" s="9">
        <f t="shared" si="0"/>
        <v>1124</v>
      </c>
      <c r="D20" s="9">
        <f t="shared" si="0"/>
        <v>64</v>
      </c>
      <c r="E20" s="10">
        <f t="shared" si="12"/>
        <v>12.683367185736854</v>
      </c>
      <c r="F20" s="9">
        <f t="shared" si="1"/>
        <v>76</v>
      </c>
      <c r="G20" s="10">
        <f t="shared" si="13"/>
        <v>6.761565836298933</v>
      </c>
      <c r="H20" s="9">
        <f t="shared" si="2"/>
        <v>63</v>
      </c>
      <c r="I20" s="10">
        <f t="shared" si="14"/>
        <v>82.89473684210526</v>
      </c>
      <c r="J20" s="8">
        <f t="shared" si="3"/>
        <v>15</v>
      </c>
      <c r="K20" s="9">
        <f t="shared" si="4"/>
        <v>0</v>
      </c>
      <c r="L20" s="9">
        <f t="shared" si="5"/>
        <v>0</v>
      </c>
      <c r="M20" s="9">
        <f t="shared" si="6"/>
        <v>48</v>
      </c>
      <c r="N20" s="54">
        <f t="shared" si="7"/>
        <v>0</v>
      </c>
      <c r="O20" s="46">
        <f t="shared" si="8"/>
        <v>13</v>
      </c>
      <c r="P20" s="20"/>
      <c r="Q20" s="27" t="s">
        <v>52</v>
      </c>
      <c r="R20" s="8">
        <v>4193</v>
      </c>
      <c r="S20" s="9">
        <v>549</v>
      </c>
      <c r="T20" s="9">
        <v>39</v>
      </c>
      <c r="U20" s="10">
        <f t="shared" si="21"/>
        <v>13.093250655854996</v>
      </c>
      <c r="V20" s="9">
        <v>42</v>
      </c>
      <c r="W20" s="10">
        <f t="shared" si="22"/>
        <v>7.650273224043716</v>
      </c>
      <c r="X20" s="9">
        <f>SUM(Z20:AC20)</f>
        <v>31</v>
      </c>
      <c r="Y20" s="10">
        <f t="shared" si="15"/>
        <v>73.80952380952381</v>
      </c>
      <c r="Z20" s="8">
        <v>8</v>
      </c>
      <c r="AA20" s="9">
        <v>0</v>
      </c>
      <c r="AB20" s="9">
        <v>0</v>
      </c>
      <c r="AC20" s="9">
        <v>23</v>
      </c>
      <c r="AD20" s="54">
        <v>0</v>
      </c>
      <c r="AE20" s="46">
        <f>V20-(SUM(Z20:AD20))</f>
        <v>11</v>
      </c>
      <c r="AF20" s="1"/>
      <c r="AG20" s="27" t="s">
        <v>52</v>
      </c>
      <c r="AH20" s="8">
        <v>4669</v>
      </c>
      <c r="AI20" s="9">
        <v>575</v>
      </c>
      <c r="AJ20" s="9">
        <v>25</v>
      </c>
      <c r="AK20" s="10">
        <f t="shared" si="17"/>
        <v>12.31527093596059</v>
      </c>
      <c r="AL20" s="9">
        <v>34</v>
      </c>
      <c r="AM20" s="10">
        <f t="shared" si="20"/>
        <v>5.913043478260869</v>
      </c>
      <c r="AN20" s="9">
        <f>SUM(AP20:AS20)</f>
        <v>32</v>
      </c>
      <c r="AO20" s="10">
        <f t="shared" si="18"/>
        <v>94.11764705882352</v>
      </c>
      <c r="AP20" s="8">
        <v>7</v>
      </c>
      <c r="AQ20" s="9">
        <v>0</v>
      </c>
      <c r="AR20" s="9">
        <v>0</v>
      </c>
      <c r="AS20" s="9">
        <v>25</v>
      </c>
      <c r="AT20" s="54">
        <v>0</v>
      </c>
      <c r="AU20" s="46">
        <f>AL20-(SUM(AP20:AT20))</f>
        <v>2</v>
      </c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8" customHeight="1">
      <c r="A21" s="30" t="s">
        <v>53</v>
      </c>
      <c r="B21" s="16">
        <f t="shared" si="11"/>
        <v>17620</v>
      </c>
      <c r="C21" s="17">
        <f t="shared" si="0"/>
        <v>1795</v>
      </c>
      <c r="D21" s="17">
        <f t="shared" si="0"/>
        <v>126</v>
      </c>
      <c r="E21" s="15">
        <f t="shared" si="12"/>
        <v>10.187287173666288</v>
      </c>
      <c r="F21" s="17">
        <f t="shared" si="1"/>
        <v>172</v>
      </c>
      <c r="G21" s="15">
        <f t="shared" si="13"/>
        <v>9.58217270194986</v>
      </c>
      <c r="H21" s="17">
        <f t="shared" si="2"/>
        <v>153</v>
      </c>
      <c r="I21" s="15">
        <f t="shared" si="14"/>
        <v>88.95348837209302</v>
      </c>
      <c r="J21" s="16">
        <f t="shared" si="3"/>
        <v>29</v>
      </c>
      <c r="K21" s="17">
        <f t="shared" si="4"/>
        <v>1</v>
      </c>
      <c r="L21" s="17">
        <f t="shared" si="5"/>
        <v>0</v>
      </c>
      <c r="M21" s="17">
        <f t="shared" si="6"/>
        <v>123</v>
      </c>
      <c r="N21" s="57">
        <f t="shared" si="7"/>
        <v>3</v>
      </c>
      <c r="O21" s="49">
        <f t="shared" si="8"/>
        <v>16</v>
      </c>
      <c r="P21" s="20"/>
      <c r="Q21" s="30" t="s">
        <v>53</v>
      </c>
      <c r="R21" s="16">
        <v>7739</v>
      </c>
      <c r="S21" s="17">
        <v>724</v>
      </c>
      <c r="T21" s="17">
        <v>41</v>
      </c>
      <c r="U21" s="15">
        <f t="shared" si="21"/>
        <v>9.355213851918853</v>
      </c>
      <c r="V21" s="17">
        <v>78</v>
      </c>
      <c r="W21" s="15">
        <f t="shared" si="22"/>
        <v>10.773480662983426</v>
      </c>
      <c r="X21" s="17">
        <f>SUM(Z21:AC21)</f>
        <v>71</v>
      </c>
      <c r="Y21" s="15">
        <f t="shared" si="15"/>
        <v>91.02564102564102</v>
      </c>
      <c r="Z21" s="16">
        <v>14</v>
      </c>
      <c r="AA21" s="17">
        <v>1</v>
      </c>
      <c r="AB21" s="17">
        <v>0</v>
      </c>
      <c r="AC21" s="17">
        <v>56</v>
      </c>
      <c r="AD21" s="57">
        <v>1</v>
      </c>
      <c r="AE21" s="49">
        <f>V21-(SUM(Z21:AD21))</f>
        <v>6</v>
      </c>
      <c r="AF21" s="1"/>
      <c r="AG21" s="30" t="s">
        <v>53</v>
      </c>
      <c r="AH21" s="16">
        <v>9881</v>
      </c>
      <c r="AI21" s="17">
        <v>1071</v>
      </c>
      <c r="AJ21" s="17">
        <v>85</v>
      </c>
      <c r="AK21" s="15">
        <f t="shared" si="17"/>
        <v>10.838983908511285</v>
      </c>
      <c r="AL21" s="17">
        <v>94</v>
      </c>
      <c r="AM21" s="15">
        <f t="shared" si="20"/>
        <v>8.776844070961717</v>
      </c>
      <c r="AN21" s="17">
        <f>SUM(AP21:AS21)</f>
        <v>82</v>
      </c>
      <c r="AO21" s="15">
        <f t="shared" si="18"/>
        <v>87.2340425531915</v>
      </c>
      <c r="AP21" s="16">
        <v>15</v>
      </c>
      <c r="AQ21" s="17">
        <v>0</v>
      </c>
      <c r="AR21" s="17">
        <v>0</v>
      </c>
      <c r="AS21" s="17">
        <v>67</v>
      </c>
      <c r="AT21" s="57">
        <v>2</v>
      </c>
      <c r="AU21" s="49">
        <f>AL21-(SUM(AP21:AT21))</f>
        <v>10</v>
      </c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8" customHeight="1" thickBot="1">
      <c r="A22" s="30" t="s">
        <v>54</v>
      </c>
      <c r="B22" s="16">
        <f t="shared" si="11"/>
        <v>9812</v>
      </c>
      <c r="C22" s="17">
        <f t="shared" si="0"/>
        <v>1900</v>
      </c>
      <c r="D22" s="17">
        <f t="shared" si="0"/>
        <v>164</v>
      </c>
      <c r="E22" s="15">
        <f t="shared" si="12"/>
        <v>19.364044027721157</v>
      </c>
      <c r="F22" s="17">
        <f t="shared" si="1"/>
        <v>219</v>
      </c>
      <c r="G22" s="15">
        <f t="shared" si="13"/>
        <v>11.526315789473685</v>
      </c>
      <c r="H22" s="17">
        <f t="shared" si="2"/>
        <v>185</v>
      </c>
      <c r="I22" s="15">
        <f t="shared" si="14"/>
        <v>84.47488584474885</v>
      </c>
      <c r="J22" s="16">
        <f t="shared" si="3"/>
        <v>44</v>
      </c>
      <c r="K22" s="17">
        <f t="shared" si="4"/>
        <v>2</v>
      </c>
      <c r="L22" s="17">
        <f t="shared" si="5"/>
        <v>0</v>
      </c>
      <c r="M22" s="17">
        <f t="shared" si="6"/>
        <v>139</v>
      </c>
      <c r="N22" s="57">
        <f t="shared" si="7"/>
        <v>1</v>
      </c>
      <c r="O22" s="49">
        <f t="shared" si="8"/>
        <v>33</v>
      </c>
      <c r="P22" s="20"/>
      <c r="Q22" s="30" t="s">
        <v>54</v>
      </c>
      <c r="R22" s="16">
        <v>4190</v>
      </c>
      <c r="S22" s="17">
        <v>835</v>
      </c>
      <c r="T22" s="17">
        <v>73</v>
      </c>
      <c r="U22" s="15">
        <f t="shared" si="21"/>
        <v>19.928400954653938</v>
      </c>
      <c r="V22" s="17">
        <v>105</v>
      </c>
      <c r="W22" s="15">
        <f t="shared" si="22"/>
        <v>12.574850299401197</v>
      </c>
      <c r="X22" s="17">
        <f>SUM(Z22:AC22)</f>
        <v>83</v>
      </c>
      <c r="Y22" s="15">
        <f t="shared" si="15"/>
        <v>79.04761904761905</v>
      </c>
      <c r="Z22" s="16">
        <v>21</v>
      </c>
      <c r="AA22" s="17">
        <v>1</v>
      </c>
      <c r="AB22" s="17">
        <v>0</v>
      </c>
      <c r="AC22" s="17">
        <v>61</v>
      </c>
      <c r="AD22" s="57">
        <v>1</v>
      </c>
      <c r="AE22" s="49">
        <f>V22-(SUM(Z22:AD22))</f>
        <v>21</v>
      </c>
      <c r="AF22" s="1"/>
      <c r="AG22" s="30" t="s">
        <v>54</v>
      </c>
      <c r="AH22" s="16">
        <v>5622</v>
      </c>
      <c r="AI22" s="17">
        <v>1065</v>
      </c>
      <c r="AJ22" s="17">
        <v>91</v>
      </c>
      <c r="AK22" s="15">
        <f t="shared" si="17"/>
        <v>18.943436499466383</v>
      </c>
      <c r="AL22" s="17">
        <v>114</v>
      </c>
      <c r="AM22" s="15">
        <f t="shared" si="20"/>
        <v>10.704225352112676</v>
      </c>
      <c r="AN22" s="17">
        <f>SUM(AP22:AS22)</f>
        <v>102</v>
      </c>
      <c r="AO22" s="15">
        <f t="shared" si="18"/>
        <v>89.47368421052632</v>
      </c>
      <c r="AP22" s="16">
        <v>23</v>
      </c>
      <c r="AQ22" s="17">
        <v>1</v>
      </c>
      <c r="AR22" s="17">
        <v>0</v>
      </c>
      <c r="AS22" s="17">
        <v>78</v>
      </c>
      <c r="AT22" s="57">
        <v>0</v>
      </c>
      <c r="AU22" s="49">
        <f>AL22-(SUM(AP22:AT22))</f>
        <v>12</v>
      </c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8" customHeight="1">
      <c r="A23" s="38" t="s">
        <v>55</v>
      </c>
      <c r="B23" s="39">
        <f t="shared" si="11"/>
        <v>6351</v>
      </c>
      <c r="C23" s="40">
        <f t="shared" si="0"/>
        <v>310</v>
      </c>
      <c r="D23" s="40">
        <f t="shared" si="0"/>
        <v>50</v>
      </c>
      <c r="E23" s="41">
        <f>(C23/B23)*100</f>
        <v>4.881121083293969</v>
      </c>
      <c r="F23" s="40">
        <f t="shared" si="1"/>
        <v>34</v>
      </c>
      <c r="G23" s="41">
        <f t="shared" si="13"/>
        <v>10.967741935483872</v>
      </c>
      <c r="H23" s="40">
        <f t="shared" si="2"/>
        <v>19</v>
      </c>
      <c r="I23" s="41">
        <f t="shared" si="14"/>
        <v>55.88235294117647</v>
      </c>
      <c r="J23" s="39">
        <f t="shared" si="3"/>
        <v>1</v>
      </c>
      <c r="K23" s="40">
        <f t="shared" si="4"/>
        <v>0</v>
      </c>
      <c r="L23" s="40">
        <f t="shared" si="5"/>
        <v>0</v>
      </c>
      <c r="M23" s="40">
        <f t="shared" si="6"/>
        <v>18</v>
      </c>
      <c r="N23" s="58">
        <f t="shared" si="7"/>
        <v>15</v>
      </c>
      <c r="O23" s="50">
        <f t="shared" si="8"/>
        <v>0</v>
      </c>
      <c r="P23" s="20"/>
      <c r="Q23" s="38" t="s">
        <v>55</v>
      </c>
      <c r="R23" s="39">
        <f>R24</f>
        <v>2784</v>
      </c>
      <c r="S23" s="40">
        <f>S24</f>
        <v>117</v>
      </c>
      <c r="T23" s="40">
        <f>T24</f>
        <v>24</v>
      </c>
      <c r="U23" s="41">
        <f t="shared" si="21"/>
        <v>4.202586206896552</v>
      </c>
      <c r="V23" s="40">
        <f>V24</f>
        <v>17</v>
      </c>
      <c r="W23" s="41">
        <f t="shared" si="22"/>
        <v>14.529914529914532</v>
      </c>
      <c r="X23" s="40">
        <f>X24</f>
        <v>13</v>
      </c>
      <c r="Y23" s="41">
        <f t="shared" si="15"/>
        <v>76.47058823529412</v>
      </c>
      <c r="Z23" s="39">
        <f aca="true" t="shared" si="27" ref="Z23:AE23">Z24</f>
        <v>0</v>
      </c>
      <c r="AA23" s="40">
        <f t="shared" si="27"/>
        <v>0</v>
      </c>
      <c r="AB23" s="40">
        <f t="shared" si="27"/>
        <v>0</v>
      </c>
      <c r="AC23" s="40">
        <f t="shared" si="27"/>
        <v>13</v>
      </c>
      <c r="AD23" s="58">
        <f t="shared" si="27"/>
        <v>4</v>
      </c>
      <c r="AE23" s="50">
        <f t="shared" si="27"/>
        <v>0</v>
      </c>
      <c r="AF23" s="1"/>
      <c r="AG23" s="38" t="s">
        <v>55</v>
      </c>
      <c r="AH23" s="39">
        <f>AH24</f>
        <v>3567</v>
      </c>
      <c r="AI23" s="40">
        <f>AI24</f>
        <v>193</v>
      </c>
      <c r="AJ23" s="40">
        <f>AJ24</f>
        <v>26</v>
      </c>
      <c r="AK23" s="41">
        <f t="shared" si="17"/>
        <v>5.410709279506588</v>
      </c>
      <c r="AL23" s="40">
        <f>AL24</f>
        <v>17</v>
      </c>
      <c r="AM23" s="41">
        <f t="shared" si="20"/>
        <v>8.808290155440414</v>
      </c>
      <c r="AN23" s="40">
        <f>AN24</f>
        <v>6</v>
      </c>
      <c r="AO23" s="41">
        <f t="shared" si="18"/>
        <v>35.294117647058826</v>
      </c>
      <c r="AP23" s="39">
        <f aca="true" t="shared" si="28" ref="AP23:AU23">AP24</f>
        <v>1</v>
      </c>
      <c r="AQ23" s="40">
        <f t="shared" si="28"/>
        <v>0</v>
      </c>
      <c r="AR23" s="40">
        <f t="shared" si="28"/>
        <v>0</v>
      </c>
      <c r="AS23" s="40">
        <f t="shared" si="28"/>
        <v>5</v>
      </c>
      <c r="AT23" s="58">
        <f t="shared" si="28"/>
        <v>11</v>
      </c>
      <c r="AU23" s="50">
        <f t="shared" si="28"/>
        <v>0</v>
      </c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8" customHeight="1" thickBot="1">
      <c r="A24" s="34" t="s">
        <v>56</v>
      </c>
      <c r="B24" s="35">
        <f t="shared" si="11"/>
        <v>6351</v>
      </c>
      <c r="C24" s="36">
        <f t="shared" si="0"/>
        <v>310</v>
      </c>
      <c r="D24" s="36">
        <f t="shared" si="0"/>
        <v>50</v>
      </c>
      <c r="E24" s="37">
        <f t="shared" si="12"/>
        <v>4.881121083293969</v>
      </c>
      <c r="F24" s="36">
        <f t="shared" si="1"/>
        <v>34</v>
      </c>
      <c r="G24" s="37">
        <f t="shared" si="13"/>
        <v>10.967741935483872</v>
      </c>
      <c r="H24" s="36">
        <f t="shared" si="2"/>
        <v>19</v>
      </c>
      <c r="I24" s="37">
        <f t="shared" si="14"/>
        <v>55.88235294117647</v>
      </c>
      <c r="J24" s="35">
        <f t="shared" si="3"/>
        <v>1</v>
      </c>
      <c r="K24" s="36">
        <f t="shared" si="4"/>
        <v>0</v>
      </c>
      <c r="L24" s="36">
        <f t="shared" si="5"/>
        <v>0</v>
      </c>
      <c r="M24" s="36">
        <f t="shared" si="6"/>
        <v>18</v>
      </c>
      <c r="N24" s="59">
        <f t="shared" si="7"/>
        <v>15</v>
      </c>
      <c r="O24" s="51">
        <f t="shared" si="8"/>
        <v>0</v>
      </c>
      <c r="P24" s="20"/>
      <c r="Q24" s="34" t="s">
        <v>56</v>
      </c>
      <c r="R24" s="35">
        <v>2784</v>
      </c>
      <c r="S24" s="36">
        <v>117</v>
      </c>
      <c r="T24" s="36">
        <v>24</v>
      </c>
      <c r="U24" s="37">
        <f t="shared" si="21"/>
        <v>4.202586206896552</v>
      </c>
      <c r="V24" s="36">
        <v>17</v>
      </c>
      <c r="W24" s="37">
        <f t="shared" si="22"/>
        <v>14.529914529914532</v>
      </c>
      <c r="X24" s="42">
        <f>SUM(Z24:AC24)</f>
        <v>13</v>
      </c>
      <c r="Y24" s="37">
        <f t="shared" si="15"/>
        <v>76.47058823529412</v>
      </c>
      <c r="Z24" s="35">
        <v>0</v>
      </c>
      <c r="AA24" s="36">
        <v>0</v>
      </c>
      <c r="AB24" s="36">
        <v>0</v>
      </c>
      <c r="AC24" s="36">
        <v>13</v>
      </c>
      <c r="AD24" s="59">
        <v>4</v>
      </c>
      <c r="AE24" s="51">
        <f>V24-(SUM(Z24:AD24))</f>
        <v>0</v>
      </c>
      <c r="AF24" s="1"/>
      <c r="AG24" s="34" t="s">
        <v>56</v>
      </c>
      <c r="AH24" s="35">
        <v>3567</v>
      </c>
      <c r="AI24" s="36">
        <v>193</v>
      </c>
      <c r="AJ24" s="36">
        <v>26</v>
      </c>
      <c r="AK24" s="37">
        <f t="shared" si="17"/>
        <v>5.410709279506588</v>
      </c>
      <c r="AL24" s="36">
        <v>17</v>
      </c>
      <c r="AM24" s="37">
        <f t="shared" si="20"/>
        <v>8.808290155440414</v>
      </c>
      <c r="AN24" s="42">
        <f>SUM(AP24:AS24)</f>
        <v>6</v>
      </c>
      <c r="AO24" s="37">
        <f t="shared" si="18"/>
        <v>35.294117647058826</v>
      </c>
      <c r="AP24" s="35">
        <v>1</v>
      </c>
      <c r="AQ24" s="36">
        <v>0</v>
      </c>
      <c r="AR24" s="36">
        <v>0</v>
      </c>
      <c r="AS24" s="36">
        <v>5</v>
      </c>
      <c r="AT24" s="59">
        <v>11</v>
      </c>
      <c r="AU24" s="51">
        <f>AL24-(SUM(AP24:AT24))</f>
        <v>0</v>
      </c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7.25" customHeight="1">
      <c r="A25" s="20"/>
      <c r="B25" s="31"/>
      <c r="C25" s="31"/>
      <c r="D25" s="31"/>
      <c r="E25" s="32"/>
      <c r="F25" s="31"/>
      <c r="G25" s="32"/>
      <c r="H25" s="31"/>
      <c r="I25" s="32"/>
      <c r="J25" s="31"/>
      <c r="K25" s="31"/>
      <c r="L25" s="31"/>
      <c r="M25" s="31"/>
      <c r="N25" s="31"/>
      <c r="O25" s="31"/>
      <c r="P25" s="20"/>
      <c r="Q25" s="20"/>
      <c r="R25" s="31"/>
      <c r="S25" s="31"/>
      <c r="T25" s="31"/>
      <c r="U25" s="32"/>
      <c r="V25" s="31"/>
      <c r="W25" s="32"/>
      <c r="X25" s="31"/>
      <c r="Y25" s="32"/>
      <c r="Z25" s="31"/>
      <c r="AA25" s="31"/>
      <c r="AB25" s="31"/>
      <c r="AC25" s="31"/>
      <c r="AD25" s="31"/>
      <c r="AE25" s="31"/>
      <c r="AF25" s="1"/>
      <c r="AG25" s="20"/>
      <c r="AH25" s="31"/>
      <c r="AI25" s="31"/>
      <c r="AJ25" s="31"/>
      <c r="AK25" s="32"/>
      <c r="AL25" s="31"/>
      <c r="AM25" s="32"/>
      <c r="AN25" s="31"/>
      <c r="AO25" s="32"/>
      <c r="AP25" s="31"/>
      <c r="AQ25" s="31"/>
      <c r="AR25" s="31"/>
      <c r="AS25" s="31"/>
      <c r="AT25" s="31"/>
      <c r="AU25" s="3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7.25" customHeight="1">
      <c r="A26" s="20"/>
      <c r="B26" s="31"/>
      <c r="C26" s="31"/>
      <c r="D26" s="31"/>
      <c r="E26" s="32"/>
      <c r="F26" s="31"/>
      <c r="G26" s="32"/>
      <c r="H26" s="31"/>
      <c r="I26" s="32"/>
      <c r="J26" s="31"/>
      <c r="K26" s="31"/>
      <c r="L26" s="31"/>
      <c r="M26" s="31"/>
      <c r="N26" s="31"/>
      <c r="O26" s="31"/>
      <c r="P26" s="20"/>
      <c r="Q26" s="20"/>
      <c r="R26" s="31"/>
      <c r="S26" s="31"/>
      <c r="T26" s="31"/>
      <c r="U26" s="32"/>
      <c r="V26" s="31"/>
      <c r="W26" s="32"/>
      <c r="X26" s="31"/>
      <c r="Y26" s="32"/>
      <c r="Z26" s="31"/>
      <c r="AA26" s="31"/>
      <c r="AB26" s="31"/>
      <c r="AC26" s="31"/>
      <c r="AD26" s="31"/>
      <c r="AE26" s="31"/>
      <c r="AF26" s="1"/>
      <c r="AG26" s="20"/>
      <c r="AH26" s="31"/>
      <c r="AI26" s="31"/>
      <c r="AJ26" s="31"/>
      <c r="AK26" s="32"/>
      <c r="AL26" s="31"/>
      <c r="AM26" s="32"/>
      <c r="AN26" s="31"/>
      <c r="AO26" s="32"/>
      <c r="AP26" s="31"/>
      <c r="AQ26" s="31"/>
      <c r="AR26" s="31"/>
      <c r="AS26" s="31"/>
      <c r="AT26" s="31"/>
      <c r="AU26" s="3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7.25" customHeight="1">
      <c r="A27" s="20"/>
      <c r="B27" s="31"/>
      <c r="C27" s="31"/>
      <c r="D27" s="31"/>
      <c r="E27" s="32"/>
      <c r="F27" s="31"/>
      <c r="G27" s="32"/>
      <c r="H27" s="31"/>
      <c r="I27" s="32"/>
      <c r="J27" s="31"/>
      <c r="K27" s="31"/>
      <c r="L27" s="31"/>
      <c r="M27" s="31"/>
      <c r="N27" s="31"/>
      <c r="O27" s="31"/>
      <c r="P27" s="20"/>
      <c r="Q27" s="20"/>
      <c r="R27" s="31"/>
      <c r="S27" s="31"/>
      <c r="T27" s="31"/>
      <c r="U27" s="32"/>
      <c r="V27" s="31"/>
      <c r="W27" s="32"/>
      <c r="X27" s="31"/>
      <c r="Y27" s="32"/>
      <c r="Z27" s="31"/>
      <c r="AA27" s="31"/>
      <c r="AB27" s="31"/>
      <c r="AC27" s="31"/>
      <c r="AD27" s="31"/>
      <c r="AE27" s="31"/>
      <c r="AF27" s="1"/>
      <c r="AG27" s="20"/>
      <c r="AH27" s="31"/>
      <c r="AI27" s="31"/>
      <c r="AJ27" s="31"/>
      <c r="AK27" s="32"/>
      <c r="AL27" s="31"/>
      <c r="AM27" s="32"/>
      <c r="AN27" s="31"/>
      <c r="AO27" s="32"/>
      <c r="AP27" s="31"/>
      <c r="AQ27" s="31"/>
      <c r="AR27" s="31"/>
      <c r="AS27" s="31"/>
      <c r="AT27" s="31"/>
      <c r="AU27" s="3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7.25" customHeight="1">
      <c r="A28" s="20"/>
      <c r="B28" s="31"/>
      <c r="C28" s="31"/>
      <c r="D28" s="31"/>
      <c r="E28" s="32"/>
      <c r="F28" s="31"/>
      <c r="G28" s="32"/>
      <c r="H28" s="31"/>
      <c r="I28" s="32"/>
      <c r="J28" s="31"/>
      <c r="K28" s="31"/>
      <c r="L28" s="31"/>
      <c r="M28" s="31"/>
      <c r="N28" s="31"/>
      <c r="O28" s="31"/>
      <c r="P28" s="20"/>
      <c r="Q28" s="20"/>
      <c r="R28" s="31"/>
      <c r="S28" s="31"/>
      <c r="T28" s="31"/>
      <c r="U28" s="32"/>
      <c r="V28" s="31"/>
      <c r="W28" s="32"/>
      <c r="X28" s="31"/>
      <c r="Y28" s="32"/>
      <c r="Z28" s="31"/>
      <c r="AA28" s="31"/>
      <c r="AB28" s="31"/>
      <c r="AC28" s="31"/>
      <c r="AD28" s="31"/>
      <c r="AE28" s="31"/>
      <c r="AF28" s="1"/>
      <c r="AG28" s="20"/>
      <c r="AH28" s="31"/>
      <c r="AI28" s="31"/>
      <c r="AJ28" s="31"/>
      <c r="AK28" s="32"/>
      <c r="AL28" s="31"/>
      <c r="AM28" s="32"/>
      <c r="AN28" s="31"/>
      <c r="AO28" s="32"/>
      <c r="AP28" s="31"/>
      <c r="AQ28" s="31"/>
      <c r="AR28" s="31"/>
      <c r="AS28" s="31"/>
      <c r="AT28" s="31"/>
      <c r="AU28" s="3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1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4.25">
      <c r="A30" s="19" t="s">
        <v>99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9" t="s">
        <v>100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"/>
      <c r="AG30" s="19" t="s">
        <v>101</v>
      </c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 t="s">
        <v>0</v>
      </c>
      <c r="N31" s="4"/>
      <c r="O31" s="33" t="s">
        <v>94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 t="s">
        <v>0</v>
      </c>
      <c r="AD31" s="4"/>
      <c r="AE31" s="33" t="s">
        <v>105</v>
      </c>
      <c r="AF31" s="1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4" t="s">
        <v>0</v>
      </c>
      <c r="AT31" s="4"/>
      <c r="AU31" s="33" t="s">
        <v>94</v>
      </c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7.25" customHeight="1">
      <c r="A32" s="21"/>
      <c r="B32" s="22" t="s">
        <v>1</v>
      </c>
      <c r="C32" s="63" t="s">
        <v>107</v>
      </c>
      <c r="D32" s="64"/>
      <c r="E32" s="23" t="s">
        <v>1</v>
      </c>
      <c r="F32" s="23"/>
      <c r="G32" s="23"/>
      <c r="H32" s="23"/>
      <c r="I32" s="23"/>
      <c r="J32" s="61" t="s">
        <v>2</v>
      </c>
      <c r="K32" s="62"/>
      <c r="L32" s="62"/>
      <c r="M32" s="62"/>
      <c r="N32" s="52"/>
      <c r="O32" s="44"/>
      <c r="P32" s="20"/>
      <c r="Q32" s="21"/>
      <c r="R32" s="22" t="s">
        <v>1</v>
      </c>
      <c r="S32" s="63" t="s">
        <v>107</v>
      </c>
      <c r="T32" s="64"/>
      <c r="U32" s="23" t="s">
        <v>1</v>
      </c>
      <c r="V32" s="23"/>
      <c r="W32" s="23"/>
      <c r="X32" s="23"/>
      <c r="Y32" s="23"/>
      <c r="Z32" s="61" t="s">
        <v>2</v>
      </c>
      <c r="AA32" s="62"/>
      <c r="AB32" s="62"/>
      <c r="AC32" s="62"/>
      <c r="AD32" s="52"/>
      <c r="AE32" s="44"/>
      <c r="AF32" s="1"/>
      <c r="AG32" s="21"/>
      <c r="AH32" s="22" t="s">
        <v>1</v>
      </c>
      <c r="AI32" s="63" t="s">
        <v>107</v>
      </c>
      <c r="AJ32" s="64"/>
      <c r="AK32" s="23" t="s">
        <v>1</v>
      </c>
      <c r="AL32" s="23"/>
      <c r="AM32" s="23"/>
      <c r="AN32" s="23"/>
      <c r="AO32" s="23"/>
      <c r="AP32" s="61" t="s">
        <v>2</v>
      </c>
      <c r="AQ32" s="62"/>
      <c r="AR32" s="62"/>
      <c r="AS32" s="62"/>
      <c r="AT32" s="52"/>
      <c r="AU32" s="44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">
      <c r="A33" s="24" t="s">
        <v>0</v>
      </c>
      <c r="B33" s="25" t="s">
        <v>3</v>
      </c>
      <c r="C33" s="26"/>
      <c r="D33" s="26" t="s">
        <v>108</v>
      </c>
      <c r="E33" s="26" t="s">
        <v>4</v>
      </c>
      <c r="F33" s="26" t="s">
        <v>5</v>
      </c>
      <c r="G33" s="26" t="s">
        <v>5</v>
      </c>
      <c r="H33" s="26" t="s">
        <v>6</v>
      </c>
      <c r="I33" s="26" t="s">
        <v>6</v>
      </c>
      <c r="J33" s="5" t="s">
        <v>7</v>
      </c>
      <c r="K33" s="6" t="s">
        <v>8</v>
      </c>
      <c r="L33" s="7" t="s">
        <v>91</v>
      </c>
      <c r="M33" s="6" t="s">
        <v>10</v>
      </c>
      <c r="N33" s="53" t="s">
        <v>11</v>
      </c>
      <c r="O33" s="45" t="s">
        <v>6</v>
      </c>
      <c r="P33" s="20"/>
      <c r="Q33" s="24" t="s">
        <v>0</v>
      </c>
      <c r="R33" s="25" t="s">
        <v>3</v>
      </c>
      <c r="S33" s="26"/>
      <c r="T33" s="26" t="s">
        <v>108</v>
      </c>
      <c r="U33" s="26" t="s">
        <v>4</v>
      </c>
      <c r="V33" s="26" t="s">
        <v>5</v>
      </c>
      <c r="W33" s="26" t="s">
        <v>5</v>
      </c>
      <c r="X33" s="26" t="s">
        <v>6</v>
      </c>
      <c r="Y33" s="26" t="s">
        <v>6</v>
      </c>
      <c r="Z33" s="5" t="s">
        <v>7</v>
      </c>
      <c r="AA33" s="6" t="s">
        <v>8</v>
      </c>
      <c r="AB33" s="7" t="s">
        <v>91</v>
      </c>
      <c r="AC33" s="6" t="s">
        <v>10</v>
      </c>
      <c r="AD33" s="53" t="s">
        <v>11</v>
      </c>
      <c r="AE33" s="45" t="s">
        <v>6</v>
      </c>
      <c r="AF33" s="1"/>
      <c r="AG33" s="24" t="s">
        <v>0</v>
      </c>
      <c r="AH33" s="25" t="s">
        <v>3</v>
      </c>
      <c r="AI33" s="26"/>
      <c r="AJ33" s="26" t="s">
        <v>108</v>
      </c>
      <c r="AK33" s="26" t="s">
        <v>4</v>
      </c>
      <c r="AL33" s="26" t="s">
        <v>5</v>
      </c>
      <c r="AM33" s="26" t="s">
        <v>5</v>
      </c>
      <c r="AN33" s="26" t="s">
        <v>6</v>
      </c>
      <c r="AO33" s="26" t="s">
        <v>6</v>
      </c>
      <c r="AP33" s="5" t="s">
        <v>7</v>
      </c>
      <c r="AQ33" s="6" t="s">
        <v>8</v>
      </c>
      <c r="AR33" s="7" t="s">
        <v>91</v>
      </c>
      <c r="AS33" s="6" t="s">
        <v>10</v>
      </c>
      <c r="AT33" s="53" t="s">
        <v>11</v>
      </c>
      <c r="AU33" s="45" t="s">
        <v>6</v>
      </c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">
      <c r="A34" s="24"/>
      <c r="B34" s="25" t="s">
        <v>12</v>
      </c>
      <c r="C34" s="26" t="s">
        <v>112</v>
      </c>
      <c r="D34" s="26" t="s">
        <v>109</v>
      </c>
      <c r="E34" s="26" t="s">
        <v>0</v>
      </c>
      <c r="F34" s="26" t="s">
        <v>6</v>
      </c>
      <c r="G34" s="26" t="s">
        <v>6</v>
      </c>
      <c r="H34" s="26" t="s">
        <v>14</v>
      </c>
      <c r="I34" s="26" t="s">
        <v>14</v>
      </c>
      <c r="J34" s="25" t="s">
        <v>15</v>
      </c>
      <c r="K34" s="26" t="s">
        <v>16</v>
      </c>
      <c r="L34" s="26" t="s">
        <v>17</v>
      </c>
      <c r="M34" s="26" t="s">
        <v>18</v>
      </c>
      <c r="N34" s="53"/>
      <c r="O34" s="45" t="s">
        <v>14</v>
      </c>
      <c r="P34" s="20"/>
      <c r="Q34" s="24"/>
      <c r="R34" s="25" t="s">
        <v>12</v>
      </c>
      <c r="S34" s="26" t="s">
        <v>112</v>
      </c>
      <c r="T34" s="26" t="s">
        <v>109</v>
      </c>
      <c r="U34" s="26" t="s">
        <v>0</v>
      </c>
      <c r="V34" s="26" t="s">
        <v>6</v>
      </c>
      <c r="W34" s="26" t="s">
        <v>6</v>
      </c>
      <c r="X34" s="26" t="s">
        <v>14</v>
      </c>
      <c r="Y34" s="26" t="s">
        <v>14</v>
      </c>
      <c r="Z34" s="25" t="s">
        <v>15</v>
      </c>
      <c r="AA34" s="26" t="s">
        <v>16</v>
      </c>
      <c r="AB34" s="26" t="s">
        <v>17</v>
      </c>
      <c r="AC34" s="26" t="s">
        <v>18</v>
      </c>
      <c r="AD34" s="53"/>
      <c r="AE34" s="45" t="s">
        <v>14</v>
      </c>
      <c r="AF34" s="1"/>
      <c r="AG34" s="24" t="s">
        <v>19</v>
      </c>
      <c r="AH34" s="25" t="s">
        <v>12</v>
      </c>
      <c r="AI34" s="26" t="s">
        <v>112</v>
      </c>
      <c r="AJ34" s="26" t="s">
        <v>109</v>
      </c>
      <c r="AK34" s="26" t="s">
        <v>0</v>
      </c>
      <c r="AL34" s="26" t="s">
        <v>6</v>
      </c>
      <c r="AM34" s="26" t="s">
        <v>6</v>
      </c>
      <c r="AN34" s="26" t="s">
        <v>14</v>
      </c>
      <c r="AO34" s="26" t="s">
        <v>14</v>
      </c>
      <c r="AP34" s="25" t="s">
        <v>15</v>
      </c>
      <c r="AQ34" s="26" t="s">
        <v>16</v>
      </c>
      <c r="AR34" s="26" t="s">
        <v>17</v>
      </c>
      <c r="AS34" s="26" t="s">
        <v>18</v>
      </c>
      <c r="AT34" s="53"/>
      <c r="AU34" s="45" t="s">
        <v>14</v>
      </c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">
      <c r="A35" s="24" t="s">
        <v>57</v>
      </c>
      <c r="B35" s="25" t="s">
        <v>20</v>
      </c>
      <c r="C35" s="26"/>
      <c r="D35" s="26" t="s">
        <v>110</v>
      </c>
      <c r="E35" s="26" t="s">
        <v>13</v>
      </c>
      <c r="F35" s="26" t="s">
        <v>14</v>
      </c>
      <c r="G35" s="26" t="s">
        <v>14</v>
      </c>
      <c r="H35" s="26" t="s">
        <v>4</v>
      </c>
      <c r="I35" s="26" t="s">
        <v>4</v>
      </c>
      <c r="J35" s="25" t="s">
        <v>21</v>
      </c>
      <c r="K35" s="26" t="s">
        <v>22</v>
      </c>
      <c r="L35" s="26" t="s">
        <v>23</v>
      </c>
      <c r="M35" s="26" t="s">
        <v>24</v>
      </c>
      <c r="N35" s="53" t="s">
        <v>25</v>
      </c>
      <c r="O35" s="45" t="s">
        <v>11</v>
      </c>
      <c r="P35" s="20"/>
      <c r="Q35" s="24" t="s">
        <v>57</v>
      </c>
      <c r="R35" s="25" t="s">
        <v>20</v>
      </c>
      <c r="S35" s="26"/>
      <c r="T35" s="26" t="s">
        <v>110</v>
      </c>
      <c r="U35" s="26" t="s">
        <v>13</v>
      </c>
      <c r="V35" s="26" t="s">
        <v>14</v>
      </c>
      <c r="W35" s="26" t="s">
        <v>14</v>
      </c>
      <c r="X35" s="26" t="s">
        <v>4</v>
      </c>
      <c r="Y35" s="26" t="s">
        <v>4</v>
      </c>
      <c r="Z35" s="25" t="s">
        <v>21</v>
      </c>
      <c r="AA35" s="26" t="s">
        <v>22</v>
      </c>
      <c r="AB35" s="26" t="s">
        <v>23</v>
      </c>
      <c r="AC35" s="26" t="s">
        <v>24</v>
      </c>
      <c r="AD35" s="53" t="s">
        <v>25</v>
      </c>
      <c r="AE35" s="45" t="s">
        <v>11</v>
      </c>
      <c r="AF35" s="1"/>
      <c r="AG35" s="24"/>
      <c r="AH35" s="25" t="s">
        <v>20</v>
      </c>
      <c r="AI35" s="26"/>
      <c r="AJ35" s="26" t="s">
        <v>110</v>
      </c>
      <c r="AK35" s="26" t="s">
        <v>13</v>
      </c>
      <c r="AL35" s="26" t="s">
        <v>14</v>
      </c>
      <c r="AM35" s="26" t="s">
        <v>14</v>
      </c>
      <c r="AN35" s="26" t="s">
        <v>4</v>
      </c>
      <c r="AO35" s="26" t="s">
        <v>4</v>
      </c>
      <c r="AP35" s="25" t="s">
        <v>21</v>
      </c>
      <c r="AQ35" s="26" t="s">
        <v>22</v>
      </c>
      <c r="AR35" s="26" t="s">
        <v>23</v>
      </c>
      <c r="AS35" s="26" t="s">
        <v>24</v>
      </c>
      <c r="AT35" s="53" t="s">
        <v>25</v>
      </c>
      <c r="AU35" s="45" t="s">
        <v>11</v>
      </c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2">
      <c r="A36" s="24" t="s">
        <v>0</v>
      </c>
      <c r="B36" s="25" t="s">
        <v>26</v>
      </c>
      <c r="C36" s="26"/>
      <c r="D36" s="26" t="s">
        <v>111</v>
      </c>
      <c r="E36" s="26"/>
      <c r="F36" s="26" t="s">
        <v>20</v>
      </c>
      <c r="G36" s="26" t="s">
        <v>27</v>
      </c>
      <c r="H36" s="26" t="s">
        <v>13</v>
      </c>
      <c r="I36" s="26" t="s">
        <v>13</v>
      </c>
      <c r="J36" s="25" t="s">
        <v>28</v>
      </c>
      <c r="K36" s="26" t="s">
        <v>29</v>
      </c>
      <c r="L36" s="26" t="s">
        <v>30</v>
      </c>
      <c r="M36" s="26" t="s">
        <v>31</v>
      </c>
      <c r="N36" s="53" t="s">
        <v>0</v>
      </c>
      <c r="O36" s="45" t="s">
        <v>4</v>
      </c>
      <c r="P36" s="20"/>
      <c r="Q36" s="24" t="s">
        <v>0</v>
      </c>
      <c r="R36" s="25" t="s">
        <v>26</v>
      </c>
      <c r="S36" s="26"/>
      <c r="T36" s="26" t="s">
        <v>111</v>
      </c>
      <c r="U36" s="26"/>
      <c r="V36" s="26" t="s">
        <v>20</v>
      </c>
      <c r="W36" s="26" t="s">
        <v>27</v>
      </c>
      <c r="X36" s="26" t="s">
        <v>13</v>
      </c>
      <c r="Y36" s="26" t="s">
        <v>13</v>
      </c>
      <c r="Z36" s="25" t="s">
        <v>28</v>
      </c>
      <c r="AA36" s="26" t="s">
        <v>29</v>
      </c>
      <c r="AB36" s="26" t="s">
        <v>30</v>
      </c>
      <c r="AC36" s="26" t="s">
        <v>31</v>
      </c>
      <c r="AD36" s="53" t="s">
        <v>0</v>
      </c>
      <c r="AE36" s="45" t="s">
        <v>4</v>
      </c>
      <c r="AF36" s="1"/>
      <c r="AG36" s="24" t="s">
        <v>0</v>
      </c>
      <c r="AH36" s="25" t="s">
        <v>26</v>
      </c>
      <c r="AI36" s="26"/>
      <c r="AJ36" s="26" t="s">
        <v>111</v>
      </c>
      <c r="AK36" s="26"/>
      <c r="AL36" s="26" t="s">
        <v>20</v>
      </c>
      <c r="AM36" s="26" t="s">
        <v>27</v>
      </c>
      <c r="AN36" s="26" t="s">
        <v>13</v>
      </c>
      <c r="AO36" s="26" t="s">
        <v>13</v>
      </c>
      <c r="AP36" s="25" t="s">
        <v>28</v>
      </c>
      <c r="AQ36" s="26" t="s">
        <v>29</v>
      </c>
      <c r="AR36" s="26" t="s">
        <v>30</v>
      </c>
      <c r="AS36" s="26" t="s">
        <v>31</v>
      </c>
      <c r="AT36" s="53" t="s">
        <v>0</v>
      </c>
      <c r="AU36" s="45" t="s">
        <v>4</v>
      </c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2">
      <c r="A37" s="24"/>
      <c r="B37" s="25" t="s">
        <v>32</v>
      </c>
      <c r="C37" s="26"/>
      <c r="D37" s="26"/>
      <c r="E37" s="26" t="s">
        <v>27</v>
      </c>
      <c r="F37" s="26" t="s">
        <v>26</v>
      </c>
      <c r="G37" s="26" t="s">
        <v>0</v>
      </c>
      <c r="H37" s="26" t="s">
        <v>20</v>
      </c>
      <c r="I37" s="26" t="s">
        <v>27</v>
      </c>
      <c r="J37" s="25" t="s">
        <v>33</v>
      </c>
      <c r="K37" s="26" t="s">
        <v>34</v>
      </c>
      <c r="L37" s="26" t="s">
        <v>35</v>
      </c>
      <c r="M37" s="26" t="s">
        <v>36</v>
      </c>
      <c r="N37" s="53" t="s">
        <v>37</v>
      </c>
      <c r="O37" s="45" t="s">
        <v>13</v>
      </c>
      <c r="P37" s="20"/>
      <c r="Q37" s="24"/>
      <c r="R37" s="25" t="s">
        <v>32</v>
      </c>
      <c r="S37" s="26"/>
      <c r="T37" s="26"/>
      <c r="U37" s="26" t="s">
        <v>27</v>
      </c>
      <c r="V37" s="26" t="s">
        <v>26</v>
      </c>
      <c r="W37" s="26" t="s">
        <v>0</v>
      </c>
      <c r="X37" s="26" t="s">
        <v>20</v>
      </c>
      <c r="Y37" s="26" t="s">
        <v>27</v>
      </c>
      <c r="Z37" s="25" t="s">
        <v>33</v>
      </c>
      <c r="AA37" s="26" t="s">
        <v>34</v>
      </c>
      <c r="AB37" s="26" t="s">
        <v>35</v>
      </c>
      <c r="AC37" s="26" t="s">
        <v>36</v>
      </c>
      <c r="AD37" s="53" t="s">
        <v>37</v>
      </c>
      <c r="AE37" s="45" t="s">
        <v>13</v>
      </c>
      <c r="AF37" s="1"/>
      <c r="AG37" s="24"/>
      <c r="AH37" s="25" t="s">
        <v>32</v>
      </c>
      <c r="AI37" s="26"/>
      <c r="AJ37" s="26"/>
      <c r="AK37" s="26" t="s">
        <v>27</v>
      </c>
      <c r="AL37" s="26" t="s">
        <v>26</v>
      </c>
      <c r="AM37" s="26" t="s">
        <v>0</v>
      </c>
      <c r="AN37" s="26" t="s">
        <v>20</v>
      </c>
      <c r="AO37" s="26" t="s">
        <v>27</v>
      </c>
      <c r="AP37" s="25" t="s">
        <v>33</v>
      </c>
      <c r="AQ37" s="26" t="s">
        <v>34</v>
      </c>
      <c r="AR37" s="26" t="s">
        <v>35</v>
      </c>
      <c r="AS37" s="26" t="s">
        <v>36</v>
      </c>
      <c r="AT37" s="53" t="s">
        <v>37</v>
      </c>
      <c r="AU37" s="45" t="s">
        <v>13</v>
      </c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2">
      <c r="A38" s="24"/>
      <c r="B38" s="25" t="s">
        <v>1</v>
      </c>
      <c r="C38" s="26" t="s">
        <v>1</v>
      </c>
      <c r="D38" s="26"/>
      <c r="E38" s="26" t="s">
        <v>0</v>
      </c>
      <c r="F38" s="26"/>
      <c r="G38" s="26" t="s">
        <v>0</v>
      </c>
      <c r="H38" s="26" t="s">
        <v>26</v>
      </c>
      <c r="I38" s="26" t="s">
        <v>0</v>
      </c>
      <c r="J38" s="25" t="s">
        <v>0</v>
      </c>
      <c r="K38" s="26" t="s">
        <v>38</v>
      </c>
      <c r="L38" s="26" t="s">
        <v>39</v>
      </c>
      <c r="M38" s="26" t="s">
        <v>40</v>
      </c>
      <c r="N38" s="53" t="s">
        <v>0</v>
      </c>
      <c r="O38" s="45" t="s">
        <v>20</v>
      </c>
      <c r="P38" s="20"/>
      <c r="Q38" s="24"/>
      <c r="R38" s="25" t="s">
        <v>1</v>
      </c>
      <c r="S38" s="26" t="s">
        <v>1</v>
      </c>
      <c r="T38" s="26"/>
      <c r="U38" s="26" t="s">
        <v>0</v>
      </c>
      <c r="V38" s="26"/>
      <c r="W38" s="26" t="s">
        <v>0</v>
      </c>
      <c r="X38" s="26" t="s">
        <v>26</v>
      </c>
      <c r="Y38" s="26" t="s">
        <v>0</v>
      </c>
      <c r="Z38" s="25" t="s">
        <v>0</v>
      </c>
      <c r="AA38" s="26" t="s">
        <v>38</v>
      </c>
      <c r="AB38" s="26" t="s">
        <v>39</v>
      </c>
      <c r="AC38" s="26" t="s">
        <v>40</v>
      </c>
      <c r="AD38" s="53" t="s">
        <v>0</v>
      </c>
      <c r="AE38" s="45" t="s">
        <v>20</v>
      </c>
      <c r="AF38" s="1"/>
      <c r="AG38" s="24"/>
      <c r="AH38" s="25" t="s">
        <v>1</v>
      </c>
      <c r="AI38" s="26" t="s">
        <v>1</v>
      </c>
      <c r="AJ38" s="26"/>
      <c r="AK38" s="26" t="s">
        <v>0</v>
      </c>
      <c r="AL38" s="26"/>
      <c r="AM38" s="26" t="s">
        <v>0</v>
      </c>
      <c r="AN38" s="26" t="s">
        <v>26</v>
      </c>
      <c r="AO38" s="26" t="s">
        <v>0</v>
      </c>
      <c r="AP38" s="25" t="s">
        <v>0</v>
      </c>
      <c r="AQ38" s="26" t="s">
        <v>38</v>
      </c>
      <c r="AR38" s="26" t="s">
        <v>39</v>
      </c>
      <c r="AS38" s="26" t="s">
        <v>40</v>
      </c>
      <c r="AT38" s="53" t="s">
        <v>0</v>
      </c>
      <c r="AU38" s="45" t="s">
        <v>20</v>
      </c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3.5" customHeight="1" thickBot="1">
      <c r="A39" s="24"/>
      <c r="B39" s="25" t="s">
        <v>0</v>
      </c>
      <c r="C39" s="26" t="s">
        <v>0</v>
      </c>
      <c r="D39" s="26"/>
      <c r="E39" s="26" t="s">
        <v>41</v>
      </c>
      <c r="F39" s="26"/>
      <c r="G39" s="26" t="s">
        <v>41</v>
      </c>
      <c r="H39" s="26" t="s">
        <v>0</v>
      </c>
      <c r="I39" s="26" t="s">
        <v>41</v>
      </c>
      <c r="J39" s="25"/>
      <c r="K39" s="26" t="s">
        <v>20</v>
      </c>
      <c r="L39" s="26" t="s">
        <v>42</v>
      </c>
      <c r="M39" s="26" t="s">
        <v>43</v>
      </c>
      <c r="N39" s="53"/>
      <c r="O39" s="45" t="s">
        <v>26</v>
      </c>
      <c r="P39" s="20"/>
      <c r="Q39" s="24"/>
      <c r="R39" s="25" t="s">
        <v>0</v>
      </c>
      <c r="S39" s="26" t="s">
        <v>0</v>
      </c>
      <c r="T39" s="26"/>
      <c r="U39" s="26" t="s">
        <v>41</v>
      </c>
      <c r="V39" s="26"/>
      <c r="W39" s="26" t="s">
        <v>41</v>
      </c>
      <c r="X39" s="26" t="s">
        <v>0</v>
      </c>
      <c r="Y39" s="26" t="s">
        <v>41</v>
      </c>
      <c r="Z39" s="25"/>
      <c r="AA39" s="26" t="s">
        <v>20</v>
      </c>
      <c r="AB39" s="26" t="s">
        <v>42</v>
      </c>
      <c r="AC39" s="26" t="s">
        <v>43</v>
      </c>
      <c r="AD39" s="53"/>
      <c r="AE39" s="45" t="s">
        <v>26</v>
      </c>
      <c r="AF39" s="1"/>
      <c r="AG39" s="24"/>
      <c r="AH39" s="25" t="s">
        <v>0</v>
      </c>
      <c r="AI39" s="26" t="s">
        <v>0</v>
      </c>
      <c r="AJ39" s="26"/>
      <c r="AK39" s="26" t="s">
        <v>41</v>
      </c>
      <c r="AL39" s="26"/>
      <c r="AM39" s="26" t="s">
        <v>41</v>
      </c>
      <c r="AN39" s="26" t="s">
        <v>0</v>
      </c>
      <c r="AO39" s="26" t="s">
        <v>41</v>
      </c>
      <c r="AP39" s="25"/>
      <c r="AQ39" s="26" t="s">
        <v>20</v>
      </c>
      <c r="AR39" s="26" t="s">
        <v>42</v>
      </c>
      <c r="AS39" s="26" t="s">
        <v>43</v>
      </c>
      <c r="AT39" s="53"/>
      <c r="AU39" s="45" t="s">
        <v>26</v>
      </c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8" customHeight="1" thickBot="1">
      <c r="A40" s="27" t="s">
        <v>44</v>
      </c>
      <c r="B40" s="8">
        <f>R40+AH40</f>
        <v>108700</v>
      </c>
      <c r="C40" s="9">
        <f aca="true" t="shared" si="29" ref="C40:D52">S40+AI40</f>
        <v>14020</v>
      </c>
      <c r="D40" s="9">
        <f t="shared" si="29"/>
        <v>2099</v>
      </c>
      <c r="E40" s="10">
        <f>(C40/B40)*100</f>
        <v>12.897884084636615</v>
      </c>
      <c r="F40" s="9">
        <f aca="true" t="shared" si="30" ref="F40:F52">V40+AL40</f>
        <v>980</v>
      </c>
      <c r="G40" s="10">
        <f>(F40/C40)*100</f>
        <v>6.990014265335236</v>
      </c>
      <c r="H40" s="9">
        <f aca="true" t="shared" si="31" ref="H40:H52">X40+AN40</f>
        <v>720</v>
      </c>
      <c r="I40" s="10">
        <f>(H40/F40)*100</f>
        <v>73.46938775510205</v>
      </c>
      <c r="J40" s="8">
        <f aca="true" t="shared" si="32" ref="J40:J52">Z40+AP40</f>
        <v>263</v>
      </c>
      <c r="K40" s="9">
        <f aca="true" t="shared" si="33" ref="K40:K52">AA40+AQ40</f>
        <v>46</v>
      </c>
      <c r="L40" s="9">
        <f aca="true" t="shared" si="34" ref="L40:L52">AB40+AR40</f>
        <v>0</v>
      </c>
      <c r="M40" s="9">
        <f aca="true" t="shared" si="35" ref="M40:M52">AC40+AS40</f>
        <v>411</v>
      </c>
      <c r="N40" s="54">
        <f aca="true" t="shared" si="36" ref="N40:N52">AD40+AT40</f>
        <v>53</v>
      </c>
      <c r="O40" s="46">
        <f aca="true" t="shared" si="37" ref="O40:O52">AE40+AU40</f>
        <v>207</v>
      </c>
      <c r="P40" s="20"/>
      <c r="Q40" s="27" t="s">
        <v>44</v>
      </c>
      <c r="R40" s="8">
        <f>R41+R47</f>
        <v>43289</v>
      </c>
      <c r="S40" s="9">
        <f>S41+S47</f>
        <v>5782</v>
      </c>
      <c r="T40" s="9">
        <f>T41+T47</f>
        <v>901</v>
      </c>
      <c r="U40" s="10">
        <f>(S40/R40)*100</f>
        <v>13.35674189747973</v>
      </c>
      <c r="V40" s="9">
        <f>V41+V47</f>
        <v>492</v>
      </c>
      <c r="W40" s="10">
        <f>(V40/S40)*100</f>
        <v>8.509166378415774</v>
      </c>
      <c r="X40" s="9">
        <f>X41+X47</f>
        <v>344</v>
      </c>
      <c r="Y40" s="10">
        <f>(X40/V40)*100</f>
        <v>69.91869918699187</v>
      </c>
      <c r="Z40" s="8">
        <f aca="true" t="shared" si="38" ref="Z40:AE40">Z41+Z47</f>
        <v>117</v>
      </c>
      <c r="AA40" s="9">
        <f t="shared" si="38"/>
        <v>22</v>
      </c>
      <c r="AB40" s="9">
        <f t="shared" si="38"/>
        <v>0</v>
      </c>
      <c r="AC40" s="9">
        <f t="shared" si="38"/>
        <v>205</v>
      </c>
      <c r="AD40" s="54">
        <f t="shared" si="38"/>
        <v>38</v>
      </c>
      <c r="AE40" s="46">
        <f t="shared" si="38"/>
        <v>110</v>
      </c>
      <c r="AF40" s="1"/>
      <c r="AG40" s="27" t="s">
        <v>44</v>
      </c>
      <c r="AH40" s="8">
        <f>AH41+AH47</f>
        <v>65411</v>
      </c>
      <c r="AI40" s="9">
        <f>AI41+AI47</f>
        <v>8238</v>
      </c>
      <c r="AJ40" s="9">
        <f>AJ41+AJ47</f>
        <v>1198</v>
      </c>
      <c r="AK40" s="10">
        <f>(AI40/AH40)*100</f>
        <v>12.594211982694043</v>
      </c>
      <c r="AL40" s="9">
        <f>AL41+AL47</f>
        <v>488</v>
      </c>
      <c r="AM40" s="10">
        <f>(AL40/AI40)*100</f>
        <v>5.923767904831269</v>
      </c>
      <c r="AN40" s="9">
        <f>AN41+AN47</f>
        <v>376</v>
      </c>
      <c r="AO40" s="10">
        <f>(AN40/AL40)*100</f>
        <v>77.04918032786885</v>
      </c>
      <c r="AP40" s="8">
        <f aca="true" t="shared" si="39" ref="AP40:AU40">AP41+AP47</f>
        <v>146</v>
      </c>
      <c r="AQ40" s="9">
        <f t="shared" si="39"/>
        <v>24</v>
      </c>
      <c r="AR40" s="9">
        <f t="shared" si="39"/>
        <v>0</v>
      </c>
      <c r="AS40" s="9">
        <f t="shared" si="39"/>
        <v>206</v>
      </c>
      <c r="AT40" s="54">
        <f t="shared" si="39"/>
        <v>15</v>
      </c>
      <c r="AU40" s="46">
        <f t="shared" si="39"/>
        <v>97</v>
      </c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8" customHeight="1" thickBot="1">
      <c r="A41" s="28" t="s">
        <v>45</v>
      </c>
      <c r="B41" s="8">
        <f aca="true" t="shared" si="40" ref="B41:B52">R41+AH41</f>
        <v>64215</v>
      </c>
      <c r="C41" s="9">
        <f t="shared" si="29"/>
        <v>6191</v>
      </c>
      <c r="D41" s="9">
        <f t="shared" si="29"/>
        <v>1288</v>
      </c>
      <c r="E41" s="10">
        <f aca="true" t="shared" si="41" ref="E41:E52">(C41/B41)*100</f>
        <v>9.641049599003349</v>
      </c>
      <c r="F41" s="9">
        <f t="shared" si="30"/>
        <v>413</v>
      </c>
      <c r="G41" s="10">
        <f aca="true" t="shared" si="42" ref="G41:G52">(F41/C41)*100</f>
        <v>6.670973994508158</v>
      </c>
      <c r="H41" s="9">
        <f t="shared" si="31"/>
        <v>309</v>
      </c>
      <c r="I41" s="10">
        <f aca="true" t="shared" si="43" ref="I41:I52">(H41/F41)*100</f>
        <v>74.818401937046</v>
      </c>
      <c r="J41" s="8">
        <f t="shared" si="32"/>
        <v>115</v>
      </c>
      <c r="K41" s="9">
        <f t="shared" si="33"/>
        <v>22</v>
      </c>
      <c r="L41" s="9">
        <f t="shared" si="34"/>
        <v>0</v>
      </c>
      <c r="M41" s="9">
        <f t="shared" si="35"/>
        <v>172</v>
      </c>
      <c r="N41" s="54">
        <f t="shared" si="36"/>
        <v>16</v>
      </c>
      <c r="O41" s="46">
        <f t="shared" si="37"/>
        <v>88</v>
      </c>
      <c r="P41" s="20"/>
      <c r="Q41" s="28" t="s">
        <v>45</v>
      </c>
      <c r="R41" s="8">
        <f>R42+R43+R44</f>
        <v>23518</v>
      </c>
      <c r="S41" s="9">
        <f>S42+S43+S44</f>
        <v>2499</v>
      </c>
      <c r="T41" s="9">
        <f>T42+T43+T44</f>
        <v>526</v>
      </c>
      <c r="U41" s="10">
        <f>(S41/R41)*100</f>
        <v>10.625903563228166</v>
      </c>
      <c r="V41" s="9">
        <f>V42+V43+V44</f>
        <v>188</v>
      </c>
      <c r="W41" s="10">
        <f>(V41/S41)*100</f>
        <v>7.523009203681473</v>
      </c>
      <c r="X41" s="9">
        <f>X42+X43+X44</f>
        <v>136</v>
      </c>
      <c r="Y41" s="10">
        <f aca="true" t="shared" si="44" ref="Y41:Y52">(X41/V41)*100</f>
        <v>72.3404255319149</v>
      </c>
      <c r="Z41" s="8">
        <f aca="true" t="shared" si="45" ref="Z41:AE41">Z42+Z43+Z44</f>
        <v>50</v>
      </c>
      <c r="AA41" s="9">
        <f t="shared" si="45"/>
        <v>10</v>
      </c>
      <c r="AB41" s="9">
        <f t="shared" si="45"/>
        <v>0</v>
      </c>
      <c r="AC41" s="9">
        <f t="shared" si="45"/>
        <v>76</v>
      </c>
      <c r="AD41" s="54">
        <f t="shared" si="45"/>
        <v>11</v>
      </c>
      <c r="AE41" s="46">
        <f t="shared" si="45"/>
        <v>41</v>
      </c>
      <c r="AF41" s="1"/>
      <c r="AG41" s="28" t="s">
        <v>45</v>
      </c>
      <c r="AH41" s="8">
        <f>AH42+AH43+AH44</f>
        <v>40697</v>
      </c>
      <c r="AI41" s="9">
        <f>AI42+AI43+AI44</f>
        <v>3692</v>
      </c>
      <c r="AJ41" s="9">
        <f>AJ42+AJ43+AJ44</f>
        <v>762</v>
      </c>
      <c r="AK41" s="10">
        <f aca="true" t="shared" si="46" ref="AK41:AK52">(AI41/AH41)*100</f>
        <v>9.071921763274934</v>
      </c>
      <c r="AL41" s="9">
        <f>AL42+AL43+AL44</f>
        <v>225</v>
      </c>
      <c r="AM41" s="10">
        <f>(AL41/AI41)*100</f>
        <v>6.094257854821235</v>
      </c>
      <c r="AN41" s="9">
        <f>AN42+AN43+AN44</f>
        <v>173</v>
      </c>
      <c r="AO41" s="10">
        <f aca="true" t="shared" si="47" ref="AO41:AO52">(AN41/AL41)*100</f>
        <v>76.88888888888889</v>
      </c>
      <c r="AP41" s="8">
        <f aca="true" t="shared" si="48" ref="AP41:AU41">AP42+AP43+AP44</f>
        <v>65</v>
      </c>
      <c r="AQ41" s="9">
        <f t="shared" si="48"/>
        <v>12</v>
      </c>
      <c r="AR41" s="9">
        <f t="shared" si="48"/>
        <v>0</v>
      </c>
      <c r="AS41" s="9">
        <f t="shared" si="48"/>
        <v>96</v>
      </c>
      <c r="AT41" s="54">
        <f t="shared" si="48"/>
        <v>5</v>
      </c>
      <c r="AU41" s="46">
        <f t="shared" si="48"/>
        <v>47</v>
      </c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8" customHeight="1">
      <c r="A42" s="27" t="s">
        <v>46</v>
      </c>
      <c r="B42" s="11">
        <f t="shared" si="40"/>
        <v>15126</v>
      </c>
      <c r="C42" s="12">
        <f t="shared" si="29"/>
        <v>653</v>
      </c>
      <c r="D42" s="12">
        <f t="shared" si="29"/>
        <v>169</v>
      </c>
      <c r="E42" s="10">
        <f t="shared" si="41"/>
        <v>4.317069945788708</v>
      </c>
      <c r="F42" s="12">
        <f t="shared" si="30"/>
        <v>50</v>
      </c>
      <c r="G42" s="10">
        <f t="shared" si="42"/>
        <v>7.656967840735068</v>
      </c>
      <c r="H42" s="12">
        <f t="shared" si="31"/>
        <v>38</v>
      </c>
      <c r="I42" s="10">
        <f t="shared" si="43"/>
        <v>76</v>
      </c>
      <c r="J42" s="11">
        <f t="shared" si="32"/>
        <v>12</v>
      </c>
      <c r="K42" s="12">
        <f t="shared" si="33"/>
        <v>2</v>
      </c>
      <c r="L42" s="12">
        <f t="shared" si="34"/>
        <v>0</v>
      </c>
      <c r="M42" s="12">
        <f t="shared" si="35"/>
        <v>24</v>
      </c>
      <c r="N42" s="55">
        <f t="shared" si="36"/>
        <v>0</v>
      </c>
      <c r="O42" s="47">
        <f t="shared" si="37"/>
        <v>12</v>
      </c>
      <c r="P42" s="20"/>
      <c r="Q42" s="27" t="s">
        <v>46</v>
      </c>
      <c r="R42" s="11">
        <v>5153</v>
      </c>
      <c r="S42" s="12">
        <v>285</v>
      </c>
      <c r="T42" s="12">
        <v>72</v>
      </c>
      <c r="U42" s="10">
        <f>(S42/R42)*100</f>
        <v>5.530758781292451</v>
      </c>
      <c r="V42" s="12">
        <v>25</v>
      </c>
      <c r="W42" s="10">
        <f>(V42/S42)*100</f>
        <v>8.771929824561402</v>
      </c>
      <c r="X42" s="12">
        <f>SUM(Z42:AC42)</f>
        <v>19</v>
      </c>
      <c r="Y42" s="10">
        <f t="shared" si="44"/>
        <v>76</v>
      </c>
      <c r="Z42" s="11">
        <v>6</v>
      </c>
      <c r="AA42" s="12">
        <v>1</v>
      </c>
      <c r="AB42" s="12">
        <v>0</v>
      </c>
      <c r="AC42" s="12">
        <v>12</v>
      </c>
      <c r="AD42" s="55">
        <v>0</v>
      </c>
      <c r="AE42" s="47">
        <f>V42-(SUM(Z42:AD42))</f>
        <v>6</v>
      </c>
      <c r="AF42" s="1"/>
      <c r="AG42" s="27" t="s">
        <v>46</v>
      </c>
      <c r="AH42" s="11">
        <v>9973</v>
      </c>
      <c r="AI42" s="12">
        <v>368</v>
      </c>
      <c r="AJ42" s="12">
        <v>97</v>
      </c>
      <c r="AK42" s="10">
        <f t="shared" si="46"/>
        <v>3.6899628998295393</v>
      </c>
      <c r="AL42" s="12">
        <v>25</v>
      </c>
      <c r="AM42" s="10">
        <f aca="true" t="shared" si="49" ref="AM42:AM52">(AL42/AI42)*100</f>
        <v>6.7934782608695645</v>
      </c>
      <c r="AN42" s="12">
        <f>SUM(AP42:AS42)</f>
        <v>19</v>
      </c>
      <c r="AO42" s="10">
        <f t="shared" si="47"/>
        <v>76</v>
      </c>
      <c r="AP42" s="11">
        <v>6</v>
      </c>
      <c r="AQ42" s="12">
        <v>1</v>
      </c>
      <c r="AR42" s="12">
        <v>0</v>
      </c>
      <c r="AS42" s="12">
        <v>12</v>
      </c>
      <c r="AT42" s="55">
        <v>0</v>
      </c>
      <c r="AU42" s="47">
        <f>AL42-(SUM(AP42:AT42))</f>
        <v>6</v>
      </c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8" customHeight="1" thickBot="1">
      <c r="A43" s="29" t="s">
        <v>47</v>
      </c>
      <c r="B43" s="13">
        <f t="shared" si="40"/>
        <v>38322</v>
      </c>
      <c r="C43" s="14">
        <f t="shared" si="29"/>
        <v>2084</v>
      </c>
      <c r="D43" s="14">
        <f t="shared" si="29"/>
        <v>794</v>
      </c>
      <c r="E43" s="15">
        <f t="shared" si="41"/>
        <v>5.4381295339491675</v>
      </c>
      <c r="F43" s="14">
        <f t="shared" si="30"/>
        <v>147</v>
      </c>
      <c r="G43" s="15">
        <f t="shared" si="42"/>
        <v>7.053742802303263</v>
      </c>
      <c r="H43" s="14">
        <f t="shared" si="31"/>
        <v>107</v>
      </c>
      <c r="I43" s="15">
        <f t="shared" si="43"/>
        <v>72.78911564625851</v>
      </c>
      <c r="J43" s="13">
        <f t="shared" si="32"/>
        <v>40</v>
      </c>
      <c r="K43" s="14">
        <f t="shared" si="33"/>
        <v>6</v>
      </c>
      <c r="L43" s="14">
        <f t="shared" si="34"/>
        <v>0</v>
      </c>
      <c r="M43" s="14">
        <f t="shared" si="35"/>
        <v>61</v>
      </c>
      <c r="N43" s="56">
        <f t="shared" si="36"/>
        <v>0</v>
      </c>
      <c r="O43" s="48">
        <f t="shared" si="37"/>
        <v>40</v>
      </c>
      <c r="P43" s="20"/>
      <c r="Q43" s="29" t="s">
        <v>47</v>
      </c>
      <c r="R43" s="13">
        <v>13801</v>
      </c>
      <c r="S43" s="14">
        <v>790</v>
      </c>
      <c r="T43" s="14">
        <v>324</v>
      </c>
      <c r="U43" s="15">
        <f aca="true" t="shared" si="50" ref="U43:U52">(S43/R43)*100</f>
        <v>5.724222882399825</v>
      </c>
      <c r="V43" s="14">
        <v>69</v>
      </c>
      <c r="W43" s="15">
        <f aca="true" t="shared" si="51" ref="W43:W52">(V43/S43)*100</f>
        <v>8.734177215189872</v>
      </c>
      <c r="X43" s="14">
        <f>SUM(Z43:AC43)</f>
        <v>49</v>
      </c>
      <c r="Y43" s="15">
        <f t="shared" si="44"/>
        <v>71.01449275362319</v>
      </c>
      <c r="Z43" s="13">
        <v>18</v>
      </c>
      <c r="AA43" s="14">
        <v>3</v>
      </c>
      <c r="AB43" s="14">
        <v>0</v>
      </c>
      <c r="AC43" s="14">
        <v>28</v>
      </c>
      <c r="AD43" s="56">
        <v>0</v>
      </c>
      <c r="AE43" s="48">
        <f>V43-(SUM(Z43:AD43))</f>
        <v>20</v>
      </c>
      <c r="AF43" s="1"/>
      <c r="AG43" s="29" t="s">
        <v>47</v>
      </c>
      <c r="AH43" s="13">
        <v>24521</v>
      </c>
      <c r="AI43" s="14">
        <v>1294</v>
      </c>
      <c r="AJ43" s="14">
        <v>470</v>
      </c>
      <c r="AK43" s="15">
        <f t="shared" si="46"/>
        <v>5.27710941641858</v>
      </c>
      <c r="AL43" s="14">
        <v>78</v>
      </c>
      <c r="AM43" s="15">
        <f t="shared" si="49"/>
        <v>6.0278207109737245</v>
      </c>
      <c r="AN43" s="14">
        <f>SUM(AP43:AS43)</f>
        <v>58</v>
      </c>
      <c r="AO43" s="15">
        <f t="shared" si="47"/>
        <v>74.35897435897436</v>
      </c>
      <c r="AP43" s="13">
        <v>22</v>
      </c>
      <c r="AQ43" s="14">
        <v>3</v>
      </c>
      <c r="AR43" s="14">
        <v>0</v>
      </c>
      <c r="AS43" s="14">
        <v>33</v>
      </c>
      <c r="AT43" s="56">
        <v>0</v>
      </c>
      <c r="AU43" s="48">
        <f>AL43-(SUM(AP43:AT43))</f>
        <v>20</v>
      </c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8" customHeight="1">
      <c r="A44" s="27" t="s">
        <v>48</v>
      </c>
      <c r="B44" s="8">
        <f t="shared" si="40"/>
        <v>10767</v>
      </c>
      <c r="C44" s="9">
        <f t="shared" si="29"/>
        <v>3454</v>
      </c>
      <c r="D44" s="9">
        <f t="shared" si="29"/>
        <v>325</v>
      </c>
      <c r="E44" s="10">
        <f t="shared" si="41"/>
        <v>32.079502182594965</v>
      </c>
      <c r="F44" s="9">
        <f t="shared" si="30"/>
        <v>216</v>
      </c>
      <c r="G44" s="10">
        <f t="shared" si="42"/>
        <v>6.253618992472496</v>
      </c>
      <c r="H44" s="9">
        <f t="shared" si="31"/>
        <v>164</v>
      </c>
      <c r="I44" s="10">
        <f t="shared" si="43"/>
        <v>75.92592592592592</v>
      </c>
      <c r="J44" s="8">
        <f t="shared" si="32"/>
        <v>63</v>
      </c>
      <c r="K44" s="9">
        <f t="shared" si="33"/>
        <v>14</v>
      </c>
      <c r="L44" s="9">
        <f t="shared" si="34"/>
        <v>0</v>
      </c>
      <c r="M44" s="9">
        <f t="shared" si="35"/>
        <v>87</v>
      </c>
      <c r="N44" s="54">
        <f t="shared" si="36"/>
        <v>16</v>
      </c>
      <c r="O44" s="46">
        <f t="shared" si="37"/>
        <v>36</v>
      </c>
      <c r="P44" s="20"/>
      <c r="Q44" s="27" t="s">
        <v>48</v>
      </c>
      <c r="R44" s="8">
        <f>R45+R46</f>
        <v>4564</v>
      </c>
      <c r="S44" s="9">
        <f>S45+S46</f>
        <v>1424</v>
      </c>
      <c r="T44" s="9">
        <f>T45+T46</f>
        <v>130</v>
      </c>
      <c r="U44" s="10">
        <f t="shared" si="50"/>
        <v>31.200701139351445</v>
      </c>
      <c r="V44" s="9">
        <f>V45+V46</f>
        <v>94</v>
      </c>
      <c r="W44" s="10">
        <f t="shared" si="51"/>
        <v>6.601123595505618</v>
      </c>
      <c r="X44" s="9">
        <f>X45+X46</f>
        <v>68</v>
      </c>
      <c r="Y44" s="10">
        <f t="shared" si="44"/>
        <v>72.3404255319149</v>
      </c>
      <c r="Z44" s="8">
        <f aca="true" t="shared" si="52" ref="Z44:AE44">Z45+Z46</f>
        <v>26</v>
      </c>
      <c r="AA44" s="9">
        <f t="shared" si="52"/>
        <v>6</v>
      </c>
      <c r="AB44" s="9">
        <f t="shared" si="52"/>
        <v>0</v>
      </c>
      <c r="AC44" s="9">
        <f t="shared" si="52"/>
        <v>36</v>
      </c>
      <c r="AD44" s="54">
        <f t="shared" si="52"/>
        <v>11</v>
      </c>
      <c r="AE44" s="46">
        <f t="shared" si="52"/>
        <v>15</v>
      </c>
      <c r="AF44" s="1"/>
      <c r="AG44" s="27" t="s">
        <v>48</v>
      </c>
      <c r="AH44" s="8">
        <f>AH45+AH46</f>
        <v>6203</v>
      </c>
      <c r="AI44" s="9">
        <f>AI45+AI46</f>
        <v>2030</v>
      </c>
      <c r="AJ44" s="9">
        <f>AJ45+AJ46</f>
        <v>195</v>
      </c>
      <c r="AK44" s="10">
        <f t="shared" si="46"/>
        <v>32.72610027406094</v>
      </c>
      <c r="AL44" s="9">
        <f>AL45+AL46</f>
        <v>122</v>
      </c>
      <c r="AM44" s="10">
        <f t="shared" si="49"/>
        <v>6.009852216748769</v>
      </c>
      <c r="AN44" s="9">
        <f>AN45+AN46</f>
        <v>96</v>
      </c>
      <c r="AO44" s="10">
        <f t="shared" si="47"/>
        <v>78.68852459016394</v>
      </c>
      <c r="AP44" s="8">
        <f aca="true" t="shared" si="53" ref="AP44:AU44">AP45+AP46</f>
        <v>37</v>
      </c>
      <c r="AQ44" s="9">
        <f t="shared" si="53"/>
        <v>8</v>
      </c>
      <c r="AR44" s="9">
        <f t="shared" si="53"/>
        <v>0</v>
      </c>
      <c r="AS44" s="9">
        <f t="shared" si="53"/>
        <v>51</v>
      </c>
      <c r="AT44" s="54">
        <f t="shared" si="53"/>
        <v>5</v>
      </c>
      <c r="AU44" s="46">
        <f t="shared" si="53"/>
        <v>21</v>
      </c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8" customHeight="1">
      <c r="A45" s="30" t="s">
        <v>49</v>
      </c>
      <c r="B45" s="13">
        <f t="shared" si="40"/>
        <v>5135</v>
      </c>
      <c r="C45" s="14">
        <f t="shared" si="29"/>
        <v>1389</v>
      </c>
      <c r="D45" s="14">
        <f t="shared" si="29"/>
        <v>190</v>
      </c>
      <c r="E45" s="15">
        <f t="shared" si="41"/>
        <v>27.049659201557937</v>
      </c>
      <c r="F45" s="14">
        <f t="shared" si="30"/>
        <v>75</v>
      </c>
      <c r="G45" s="15">
        <f t="shared" si="42"/>
        <v>5.399568034557236</v>
      </c>
      <c r="H45" s="14">
        <f t="shared" si="31"/>
        <v>60</v>
      </c>
      <c r="I45" s="15">
        <f t="shared" si="43"/>
        <v>80</v>
      </c>
      <c r="J45" s="13">
        <f t="shared" si="32"/>
        <v>18</v>
      </c>
      <c r="K45" s="14">
        <f t="shared" si="33"/>
        <v>7</v>
      </c>
      <c r="L45" s="14">
        <f t="shared" si="34"/>
        <v>0</v>
      </c>
      <c r="M45" s="14">
        <f t="shared" si="35"/>
        <v>35</v>
      </c>
      <c r="N45" s="56">
        <f t="shared" si="36"/>
        <v>15</v>
      </c>
      <c r="O45" s="48">
        <f t="shared" si="37"/>
        <v>0</v>
      </c>
      <c r="P45" s="20"/>
      <c r="Q45" s="30" t="s">
        <v>49</v>
      </c>
      <c r="R45" s="13">
        <v>1916</v>
      </c>
      <c r="S45" s="14">
        <v>607</v>
      </c>
      <c r="T45" s="14">
        <v>87</v>
      </c>
      <c r="U45" s="15">
        <f t="shared" si="50"/>
        <v>31.68058455114823</v>
      </c>
      <c r="V45" s="14">
        <v>35</v>
      </c>
      <c r="W45" s="15">
        <f t="shared" si="51"/>
        <v>5.766062602965404</v>
      </c>
      <c r="X45" s="14">
        <f>SUM(Z45:AC45)</f>
        <v>25</v>
      </c>
      <c r="Y45" s="15">
        <f t="shared" si="44"/>
        <v>71.42857142857143</v>
      </c>
      <c r="Z45" s="13">
        <v>7</v>
      </c>
      <c r="AA45" s="14">
        <v>3</v>
      </c>
      <c r="AB45" s="14">
        <v>0</v>
      </c>
      <c r="AC45" s="14">
        <v>15</v>
      </c>
      <c r="AD45" s="56">
        <v>10</v>
      </c>
      <c r="AE45" s="48">
        <f>V45-(SUM(Z45:AD45))</f>
        <v>0</v>
      </c>
      <c r="AF45" s="1"/>
      <c r="AG45" s="30" t="s">
        <v>49</v>
      </c>
      <c r="AH45" s="13">
        <v>3219</v>
      </c>
      <c r="AI45" s="14">
        <v>782</v>
      </c>
      <c r="AJ45" s="14">
        <v>103</v>
      </c>
      <c r="AK45" s="15">
        <f t="shared" si="46"/>
        <v>24.293258776017396</v>
      </c>
      <c r="AL45" s="14">
        <v>40</v>
      </c>
      <c r="AM45" s="15">
        <f t="shared" si="49"/>
        <v>5.115089514066496</v>
      </c>
      <c r="AN45" s="14">
        <f>SUM(AP45:AS45)</f>
        <v>35</v>
      </c>
      <c r="AO45" s="15">
        <f t="shared" si="47"/>
        <v>87.5</v>
      </c>
      <c r="AP45" s="13">
        <v>11</v>
      </c>
      <c r="AQ45" s="14">
        <v>4</v>
      </c>
      <c r="AR45" s="14">
        <v>0</v>
      </c>
      <c r="AS45" s="14">
        <v>20</v>
      </c>
      <c r="AT45" s="56">
        <v>5</v>
      </c>
      <c r="AU45" s="48">
        <f>AL45-(SUM(AP45:AT45))</f>
        <v>0</v>
      </c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8" customHeight="1" thickBot="1">
      <c r="A46" s="30" t="s">
        <v>50</v>
      </c>
      <c r="B46" s="13">
        <f t="shared" si="40"/>
        <v>5632</v>
      </c>
      <c r="C46" s="14">
        <f t="shared" si="29"/>
        <v>2065</v>
      </c>
      <c r="D46" s="14">
        <f t="shared" si="29"/>
        <v>135</v>
      </c>
      <c r="E46" s="15">
        <f t="shared" si="41"/>
        <v>36.66548295454545</v>
      </c>
      <c r="F46" s="14">
        <f t="shared" si="30"/>
        <v>141</v>
      </c>
      <c r="G46" s="15">
        <f t="shared" si="42"/>
        <v>6.828087167070218</v>
      </c>
      <c r="H46" s="14">
        <f t="shared" si="31"/>
        <v>104</v>
      </c>
      <c r="I46" s="15">
        <f t="shared" si="43"/>
        <v>73.75886524822694</v>
      </c>
      <c r="J46" s="13">
        <f t="shared" si="32"/>
        <v>45</v>
      </c>
      <c r="K46" s="14">
        <f t="shared" si="33"/>
        <v>7</v>
      </c>
      <c r="L46" s="14">
        <f t="shared" si="34"/>
        <v>0</v>
      </c>
      <c r="M46" s="14">
        <f t="shared" si="35"/>
        <v>52</v>
      </c>
      <c r="N46" s="56">
        <f t="shared" si="36"/>
        <v>1</v>
      </c>
      <c r="O46" s="48">
        <f t="shared" si="37"/>
        <v>36</v>
      </c>
      <c r="P46" s="20"/>
      <c r="Q46" s="30" t="s">
        <v>50</v>
      </c>
      <c r="R46" s="13">
        <v>2648</v>
      </c>
      <c r="S46" s="14">
        <v>817</v>
      </c>
      <c r="T46" s="14">
        <v>43</v>
      </c>
      <c r="U46" s="15">
        <f t="shared" si="50"/>
        <v>30.85347432024169</v>
      </c>
      <c r="V46" s="14">
        <v>59</v>
      </c>
      <c r="W46" s="15">
        <f t="shared" si="51"/>
        <v>7.221542227662178</v>
      </c>
      <c r="X46" s="14">
        <f>SUM(Z46:AC46)</f>
        <v>43</v>
      </c>
      <c r="Y46" s="15">
        <f t="shared" si="44"/>
        <v>72.88135593220339</v>
      </c>
      <c r="Z46" s="13">
        <v>19</v>
      </c>
      <c r="AA46" s="14">
        <v>3</v>
      </c>
      <c r="AB46" s="14">
        <v>0</v>
      </c>
      <c r="AC46" s="14">
        <v>21</v>
      </c>
      <c r="AD46" s="56">
        <v>1</v>
      </c>
      <c r="AE46" s="48">
        <f>V46-(SUM(Z46:AD46))</f>
        <v>15</v>
      </c>
      <c r="AF46" s="1"/>
      <c r="AG46" s="30" t="s">
        <v>50</v>
      </c>
      <c r="AH46" s="13">
        <v>2984</v>
      </c>
      <c r="AI46" s="14">
        <v>1248</v>
      </c>
      <c r="AJ46" s="14">
        <v>92</v>
      </c>
      <c r="AK46" s="15">
        <f t="shared" si="46"/>
        <v>41.8230563002681</v>
      </c>
      <c r="AL46" s="14">
        <v>82</v>
      </c>
      <c r="AM46" s="15">
        <f t="shared" si="49"/>
        <v>6.570512820512821</v>
      </c>
      <c r="AN46" s="14">
        <f>SUM(AP46:AS46)</f>
        <v>61</v>
      </c>
      <c r="AO46" s="15">
        <f t="shared" si="47"/>
        <v>74.39024390243902</v>
      </c>
      <c r="AP46" s="13">
        <v>26</v>
      </c>
      <c r="AQ46" s="14">
        <v>4</v>
      </c>
      <c r="AR46" s="14">
        <v>0</v>
      </c>
      <c r="AS46" s="14">
        <v>31</v>
      </c>
      <c r="AT46" s="56">
        <v>0</v>
      </c>
      <c r="AU46" s="48">
        <f>AL46-(SUM(AP46:AT46))</f>
        <v>21</v>
      </c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8" customHeight="1" thickBot="1">
      <c r="A47" s="27" t="s">
        <v>51</v>
      </c>
      <c r="B47" s="8">
        <f t="shared" si="40"/>
        <v>44485</v>
      </c>
      <c r="C47" s="9">
        <f t="shared" si="29"/>
        <v>7829</v>
      </c>
      <c r="D47" s="9">
        <f t="shared" si="29"/>
        <v>811</v>
      </c>
      <c r="E47" s="10">
        <f t="shared" si="41"/>
        <v>17.599190738451163</v>
      </c>
      <c r="F47" s="9">
        <f t="shared" si="30"/>
        <v>567</v>
      </c>
      <c r="G47" s="10">
        <f t="shared" si="42"/>
        <v>7.242304253416784</v>
      </c>
      <c r="H47" s="9">
        <f t="shared" si="31"/>
        <v>411</v>
      </c>
      <c r="I47" s="10">
        <f t="shared" si="43"/>
        <v>72.4867724867725</v>
      </c>
      <c r="J47" s="8">
        <f t="shared" si="32"/>
        <v>148</v>
      </c>
      <c r="K47" s="9">
        <f t="shared" si="33"/>
        <v>24</v>
      </c>
      <c r="L47" s="9">
        <f t="shared" si="34"/>
        <v>0</v>
      </c>
      <c r="M47" s="9">
        <f t="shared" si="35"/>
        <v>239</v>
      </c>
      <c r="N47" s="54">
        <f t="shared" si="36"/>
        <v>37</v>
      </c>
      <c r="O47" s="46">
        <f t="shared" si="37"/>
        <v>119</v>
      </c>
      <c r="P47" s="20"/>
      <c r="Q47" s="27" t="s">
        <v>51</v>
      </c>
      <c r="R47" s="8">
        <f>R48+R49+R50+R51</f>
        <v>19771</v>
      </c>
      <c r="S47" s="9">
        <f>S48+S49+S50+S51</f>
        <v>3283</v>
      </c>
      <c r="T47" s="9">
        <f>T48+T49+T50+T51</f>
        <v>375</v>
      </c>
      <c r="U47" s="10">
        <f t="shared" si="50"/>
        <v>16.605128723888523</v>
      </c>
      <c r="V47" s="9">
        <f>V48+V49+V50+V51</f>
        <v>304</v>
      </c>
      <c r="W47" s="10">
        <f t="shared" si="51"/>
        <v>9.259823332318001</v>
      </c>
      <c r="X47" s="9">
        <f>X48+X49+X50+X51</f>
        <v>208</v>
      </c>
      <c r="Y47" s="10">
        <f t="shared" si="44"/>
        <v>68.42105263157895</v>
      </c>
      <c r="Z47" s="8">
        <f aca="true" t="shared" si="54" ref="Z47:AE47">Z48+Z49+Z50+Z51</f>
        <v>67</v>
      </c>
      <c r="AA47" s="9">
        <f t="shared" si="54"/>
        <v>12</v>
      </c>
      <c r="AB47" s="9">
        <f t="shared" si="54"/>
        <v>0</v>
      </c>
      <c r="AC47" s="9">
        <f t="shared" si="54"/>
        <v>129</v>
      </c>
      <c r="AD47" s="54">
        <f t="shared" si="54"/>
        <v>27</v>
      </c>
      <c r="AE47" s="46">
        <f t="shared" si="54"/>
        <v>69</v>
      </c>
      <c r="AF47" s="1"/>
      <c r="AG47" s="27" t="s">
        <v>51</v>
      </c>
      <c r="AH47" s="8">
        <f>AH48+AH49+AH50+AH51</f>
        <v>24714</v>
      </c>
      <c r="AI47" s="9">
        <f>AI48+AI49+AI50+AI51</f>
        <v>4546</v>
      </c>
      <c r="AJ47" s="9">
        <f>AJ48+AJ49+AJ50+AJ51</f>
        <v>436</v>
      </c>
      <c r="AK47" s="10">
        <f t="shared" si="46"/>
        <v>18.394432305575787</v>
      </c>
      <c r="AL47" s="9">
        <f>AL48+AL49+AL50+AL51</f>
        <v>263</v>
      </c>
      <c r="AM47" s="10">
        <f t="shared" si="49"/>
        <v>5.785305763308403</v>
      </c>
      <c r="AN47" s="9">
        <f>AN48+AN49+AN50+AN51</f>
        <v>203</v>
      </c>
      <c r="AO47" s="10">
        <f t="shared" si="47"/>
        <v>77.18631178707224</v>
      </c>
      <c r="AP47" s="8">
        <f aca="true" t="shared" si="55" ref="AP47:AU47">AP48+AP49+AP50+AP51</f>
        <v>81</v>
      </c>
      <c r="AQ47" s="9">
        <f t="shared" si="55"/>
        <v>12</v>
      </c>
      <c r="AR47" s="9">
        <f t="shared" si="55"/>
        <v>0</v>
      </c>
      <c r="AS47" s="9">
        <f t="shared" si="55"/>
        <v>110</v>
      </c>
      <c r="AT47" s="54">
        <f t="shared" si="55"/>
        <v>10</v>
      </c>
      <c r="AU47" s="46">
        <f t="shared" si="55"/>
        <v>50</v>
      </c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8" customHeight="1">
      <c r="A48" s="27" t="s">
        <v>52</v>
      </c>
      <c r="B48" s="8">
        <f t="shared" si="40"/>
        <v>9282</v>
      </c>
      <c r="C48" s="9">
        <f t="shared" si="29"/>
        <v>1491</v>
      </c>
      <c r="D48" s="9">
        <f t="shared" si="29"/>
        <v>116</v>
      </c>
      <c r="E48" s="10">
        <f t="shared" si="41"/>
        <v>16.063348416289593</v>
      </c>
      <c r="F48" s="9">
        <f t="shared" si="30"/>
        <v>111</v>
      </c>
      <c r="G48" s="10">
        <f t="shared" si="42"/>
        <v>7.44466800804829</v>
      </c>
      <c r="H48" s="9">
        <f t="shared" si="31"/>
        <v>83</v>
      </c>
      <c r="I48" s="10">
        <f t="shared" si="43"/>
        <v>74.77477477477478</v>
      </c>
      <c r="J48" s="8">
        <f t="shared" si="32"/>
        <v>33</v>
      </c>
      <c r="K48" s="9">
        <f t="shared" si="33"/>
        <v>5</v>
      </c>
      <c r="L48" s="9">
        <f t="shared" si="34"/>
        <v>0</v>
      </c>
      <c r="M48" s="9">
        <f t="shared" si="35"/>
        <v>45</v>
      </c>
      <c r="N48" s="54">
        <f t="shared" si="36"/>
        <v>0</v>
      </c>
      <c r="O48" s="46">
        <f t="shared" si="37"/>
        <v>28</v>
      </c>
      <c r="P48" s="20"/>
      <c r="Q48" s="27" t="s">
        <v>52</v>
      </c>
      <c r="R48" s="8">
        <v>4391</v>
      </c>
      <c r="S48" s="9">
        <v>712</v>
      </c>
      <c r="T48" s="9">
        <v>68</v>
      </c>
      <c r="U48" s="10">
        <f t="shared" si="50"/>
        <v>16.21498519699385</v>
      </c>
      <c r="V48" s="9">
        <v>72</v>
      </c>
      <c r="W48" s="10">
        <f t="shared" si="51"/>
        <v>10.112359550561797</v>
      </c>
      <c r="X48" s="9">
        <f>SUM(Z48:AC48)</f>
        <v>54</v>
      </c>
      <c r="Y48" s="10">
        <f t="shared" si="44"/>
        <v>75</v>
      </c>
      <c r="Z48" s="8">
        <v>22</v>
      </c>
      <c r="AA48" s="9">
        <v>4</v>
      </c>
      <c r="AB48" s="9">
        <v>0</v>
      </c>
      <c r="AC48" s="9">
        <v>28</v>
      </c>
      <c r="AD48" s="54">
        <v>0</v>
      </c>
      <c r="AE48" s="46">
        <f>V48-(SUM(Z48:AD48))</f>
        <v>18</v>
      </c>
      <c r="AF48" s="1"/>
      <c r="AG48" s="27" t="s">
        <v>52</v>
      </c>
      <c r="AH48" s="8">
        <v>4891</v>
      </c>
      <c r="AI48" s="9">
        <v>779</v>
      </c>
      <c r="AJ48" s="9">
        <v>48</v>
      </c>
      <c r="AK48" s="10">
        <f t="shared" si="46"/>
        <v>15.927213248824371</v>
      </c>
      <c r="AL48" s="9">
        <v>39</v>
      </c>
      <c r="AM48" s="10">
        <f t="shared" si="49"/>
        <v>5.006418485237484</v>
      </c>
      <c r="AN48" s="9">
        <f>SUM(AP48:AS48)</f>
        <v>29</v>
      </c>
      <c r="AO48" s="10">
        <f t="shared" si="47"/>
        <v>74.35897435897436</v>
      </c>
      <c r="AP48" s="8">
        <v>11</v>
      </c>
      <c r="AQ48" s="9">
        <v>1</v>
      </c>
      <c r="AR48" s="9">
        <v>0</v>
      </c>
      <c r="AS48" s="9">
        <v>17</v>
      </c>
      <c r="AT48" s="54">
        <v>0</v>
      </c>
      <c r="AU48" s="46">
        <f>AL48-(SUM(AP48:AT48))</f>
        <v>10</v>
      </c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8" customHeight="1">
      <c r="A49" s="30" t="s">
        <v>53</v>
      </c>
      <c r="B49" s="16">
        <f t="shared" si="40"/>
        <v>18379</v>
      </c>
      <c r="C49" s="17">
        <f t="shared" si="29"/>
        <v>3125</v>
      </c>
      <c r="D49" s="17">
        <f t="shared" si="29"/>
        <v>395</v>
      </c>
      <c r="E49" s="15">
        <f t="shared" si="41"/>
        <v>17.0031013656891</v>
      </c>
      <c r="F49" s="17">
        <f t="shared" si="30"/>
        <v>250</v>
      </c>
      <c r="G49" s="15">
        <f t="shared" si="42"/>
        <v>8</v>
      </c>
      <c r="H49" s="17">
        <f t="shared" si="31"/>
        <v>187</v>
      </c>
      <c r="I49" s="15">
        <f t="shared" si="43"/>
        <v>74.8</v>
      </c>
      <c r="J49" s="16">
        <f t="shared" si="32"/>
        <v>67</v>
      </c>
      <c r="K49" s="17">
        <f t="shared" si="33"/>
        <v>12</v>
      </c>
      <c r="L49" s="17">
        <f t="shared" si="34"/>
        <v>0</v>
      </c>
      <c r="M49" s="17">
        <f t="shared" si="35"/>
        <v>108</v>
      </c>
      <c r="N49" s="57">
        <f t="shared" si="36"/>
        <v>16</v>
      </c>
      <c r="O49" s="49">
        <f t="shared" si="37"/>
        <v>47</v>
      </c>
      <c r="P49" s="20"/>
      <c r="Q49" s="30" t="s">
        <v>53</v>
      </c>
      <c r="R49" s="16">
        <v>8115</v>
      </c>
      <c r="S49" s="17">
        <v>1244</v>
      </c>
      <c r="T49" s="17">
        <v>181</v>
      </c>
      <c r="U49" s="15">
        <f t="shared" si="50"/>
        <v>15.329636475662353</v>
      </c>
      <c r="V49" s="17">
        <v>118</v>
      </c>
      <c r="W49" s="15">
        <f t="shared" si="51"/>
        <v>9.485530546623794</v>
      </c>
      <c r="X49" s="17">
        <f>SUM(Z49:AC49)</f>
        <v>78</v>
      </c>
      <c r="Y49" s="15">
        <f t="shared" si="44"/>
        <v>66.10169491525424</v>
      </c>
      <c r="Z49" s="16">
        <v>26</v>
      </c>
      <c r="AA49" s="17">
        <v>4</v>
      </c>
      <c r="AB49" s="17">
        <v>0</v>
      </c>
      <c r="AC49" s="17">
        <v>48</v>
      </c>
      <c r="AD49" s="57">
        <v>13</v>
      </c>
      <c r="AE49" s="49">
        <f>V49-(SUM(Z49:AD49))</f>
        <v>27</v>
      </c>
      <c r="AF49" s="1"/>
      <c r="AG49" s="30" t="s">
        <v>53</v>
      </c>
      <c r="AH49" s="16">
        <v>10264</v>
      </c>
      <c r="AI49" s="17">
        <v>1881</v>
      </c>
      <c r="AJ49" s="17">
        <v>214</v>
      </c>
      <c r="AK49" s="15">
        <f t="shared" si="46"/>
        <v>18.32618862042089</v>
      </c>
      <c r="AL49" s="17">
        <v>132</v>
      </c>
      <c r="AM49" s="15">
        <f t="shared" si="49"/>
        <v>7.017543859649122</v>
      </c>
      <c r="AN49" s="17">
        <f>SUM(AP49:AS49)</f>
        <v>109</v>
      </c>
      <c r="AO49" s="15">
        <f t="shared" si="47"/>
        <v>82.57575757575758</v>
      </c>
      <c r="AP49" s="16">
        <v>41</v>
      </c>
      <c r="AQ49" s="17">
        <v>8</v>
      </c>
      <c r="AR49" s="17">
        <v>0</v>
      </c>
      <c r="AS49" s="17">
        <v>60</v>
      </c>
      <c r="AT49" s="57">
        <v>3</v>
      </c>
      <c r="AU49" s="49">
        <f>AL49-(SUM(AP49:AT49))</f>
        <v>20</v>
      </c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8" customHeight="1" thickBot="1">
      <c r="A50" s="30" t="s">
        <v>54</v>
      </c>
      <c r="B50" s="16">
        <f t="shared" si="40"/>
        <v>10270</v>
      </c>
      <c r="C50" s="17">
        <f t="shared" si="29"/>
        <v>2669</v>
      </c>
      <c r="D50" s="17">
        <f t="shared" si="29"/>
        <v>228</v>
      </c>
      <c r="E50" s="15">
        <f t="shared" si="41"/>
        <v>25.98831548198637</v>
      </c>
      <c r="F50" s="17">
        <f t="shared" si="30"/>
        <v>169</v>
      </c>
      <c r="G50" s="15">
        <f t="shared" si="42"/>
        <v>6.331959535406519</v>
      </c>
      <c r="H50" s="17">
        <f t="shared" si="31"/>
        <v>121</v>
      </c>
      <c r="I50" s="15">
        <f t="shared" si="43"/>
        <v>71.59763313609467</v>
      </c>
      <c r="J50" s="16">
        <f t="shared" si="32"/>
        <v>43</v>
      </c>
      <c r="K50" s="17">
        <f t="shared" si="33"/>
        <v>4</v>
      </c>
      <c r="L50" s="17">
        <f t="shared" si="34"/>
        <v>0</v>
      </c>
      <c r="M50" s="17">
        <f t="shared" si="35"/>
        <v>74</v>
      </c>
      <c r="N50" s="57">
        <f t="shared" si="36"/>
        <v>4</v>
      </c>
      <c r="O50" s="49">
        <f t="shared" si="37"/>
        <v>44</v>
      </c>
      <c r="P50" s="20"/>
      <c r="Q50" s="30" t="s">
        <v>54</v>
      </c>
      <c r="R50" s="16">
        <v>4369</v>
      </c>
      <c r="S50" s="17">
        <v>1110</v>
      </c>
      <c r="T50" s="17">
        <v>94</v>
      </c>
      <c r="U50" s="15">
        <f t="shared" si="50"/>
        <v>25.40627145799954</v>
      </c>
      <c r="V50" s="17">
        <v>94</v>
      </c>
      <c r="W50" s="15">
        <f t="shared" si="51"/>
        <v>8.468468468468467</v>
      </c>
      <c r="X50" s="17">
        <f>SUM(Z50:AC50)</f>
        <v>67</v>
      </c>
      <c r="Y50" s="15">
        <f t="shared" si="44"/>
        <v>71.27659574468085</v>
      </c>
      <c r="Z50" s="16">
        <v>19</v>
      </c>
      <c r="AA50" s="17">
        <v>3</v>
      </c>
      <c r="AB50" s="17">
        <v>0</v>
      </c>
      <c r="AC50" s="17">
        <v>45</v>
      </c>
      <c r="AD50" s="57">
        <v>3</v>
      </c>
      <c r="AE50" s="49">
        <f>V50-(SUM(Z50:AD50))</f>
        <v>24</v>
      </c>
      <c r="AF50" s="1"/>
      <c r="AG50" s="30" t="s">
        <v>54</v>
      </c>
      <c r="AH50" s="16">
        <v>5901</v>
      </c>
      <c r="AI50" s="17">
        <v>1559</v>
      </c>
      <c r="AJ50" s="17">
        <v>134</v>
      </c>
      <c r="AK50" s="15">
        <f t="shared" si="46"/>
        <v>26.419250974411117</v>
      </c>
      <c r="AL50" s="17">
        <v>75</v>
      </c>
      <c r="AM50" s="15">
        <f t="shared" si="49"/>
        <v>4.810776138550353</v>
      </c>
      <c r="AN50" s="17">
        <f>SUM(AP50:AS50)</f>
        <v>54</v>
      </c>
      <c r="AO50" s="15">
        <f t="shared" si="47"/>
        <v>72</v>
      </c>
      <c r="AP50" s="16">
        <v>24</v>
      </c>
      <c r="AQ50" s="17">
        <v>1</v>
      </c>
      <c r="AR50" s="17">
        <v>0</v>
      </c>
      <c r="AS50" s="17">
        <v>29</v>
      </c>
      <c r="AT50" s="57">
        <v>1</v>
      </c>
      <c r="AU50" s="49">
        <f>AL50-(SUM(AP50:AT50))</f>
        <v>20</v>
      </c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8" customHeight="1">
      <c r="A51" s="38" t="s">
        <v>55</v>
      </c>
      <c r="B51" s="39">
        <f t="shared" si="40"/>
        <v>6554</v>
      </c>
      <c r="C51" s="40">
        <f t="shared" si="29"/>
        <v>544</v>
      </c>
      <c r="D51" s="40">
        <f t="shared" si="29"/>
        <v>72</v>
      </c>
      <c r="E51" s="41">
        <f t="shared" si="41"/>
        <v>8.300274641440343</v>
      </c>
      <c r="F51" s="40">
        <f t="shared" si="30"/>
        <v>37</v>
      </c>
      <c r="G51" s="41">
        <f t="shared" si="42"/>
        <v>6.8014705882352935</v>
      </c>
      <c r="H51" s="40">
        <f t="shared" si="31"/>
        <v>20</v>
      </c>
      <c r="I51" s="41">
        <f t="shared" si="43"/>
        <v>54.054054054054056</v>
      </c>
      <c r="J51" s="39">
        <f t="shared" si="32"/>
        <v>5</v>
      </c>
      <c r="K51" s="40">
        <f t="shared" si="33"/>
        <v>3</v>
      </c>
      <c r="L51" s="40">
        <f t="shared" si="34"/>
        <v>0</v>
      </c>
      <c r="M51" s="40">
        <f t="shared" si="35"/>
        <v>12</v>
      </c>
      <c r="N51" s="58">
        <f t="shared" si="36"/>
        <v>17</v>
      </c>
      <c r="O51" s="50">
        <f t="shared" si="37"/>
        <v>0</v>
      </c>
      <c r="P51" s="20"/>
      <c r="Q51" s="38" t="s">
        <v>55</v>
      </c>
      <c r="R51" s="39">
        <f>R52</f>
        <v>2896</v>
      </c>
      <c r="S51" s="40">
        <f>S52</f>
        <v>217</v>
      </c>
      <c r="T51" s="40">
        <f>T52</f>
        <v>32</v>
      </c>
      <c r="U51" s="41">
        <f t="shared" si="50"/>
        <v>7.4930939226519335</v>
      </c>
      <c r="V51" s="40">
        <f>V52</f>
        <v>20</v>
      </c>
      <c r="W51" s="41">
        <f t="shared" si="51"/>
        <v>9.216589861751153</v>
      </c>
      <c r="X51" s="40">
        <f>X52</f>
        <v>9</v>
      </c>
      <c r="Y51" s="41">
        <f t="shared" si="44"/>
        <v>45</v>
      </c>
      <c r="Z51" s="39">
        <f aca="true" t="shared" si="56" ref="Z51:AE51">Z52</f>
        <v>0</v>
      </c>
      <c r="AA51" s="40">
        <f t="shared" si="56"/>
        <v>1</v>
      </c>
      <c r="AB51" s="40">
        <f t="shared" si="56"/>
        <v>0</v>
      </c>
      <c r="AC51" s="40">
        <f t="shared" si="56"/>
        <v>8</v>
      </c>
      <c r="AD51" s="58">
        <f t="shared" si="56"/>
        <v>11</v>
      </c>
      <c r="AE51" s="50">
        <f t="shared" si="56"/>
        <v>0</v>
      </c>
      <c r="AF51" s="1"/>
      <c r="AG51" s="38" t="s">
        <v>55</v>
      </c>
      <c r="AH51" s="39">
        <f>AH52</f>
        <v>3658</v>
      </c>
      <c r="AI51" s="40">
        <f>AI52</f>
        <v>327</v>
      </c>
      <c r="AJ51" s="40">
        <f>AJ52</f>
        <v>40</v>
      </c>
      <c r="AK51" s="41">
        <f t="shared" si="46"/>
        <v>8.93931109896118</v>
      </c>
      <c r="AL51" s="40">
        <f>AL52</f>
        <v>17</v>
      </c>
      <c r="AM51" s="41">
        <f t="shared" si="49"/>
        <v>5.198776758409786</v>
      </c>
      <c r="AN51" s="40">
        <f>AN52</f>
        <v>11</v>
      </c>
      <c r="AO51" s="41">
        <f t="shared" si="47"/>
        <v>64.70588235294117</v>
      </c>
      <c r="AP51" s="39">
        <f aca="true" t="shared" si="57" ref="AP51:AU51">AP52</f>
        <v>5</v>
      </c>
      <c r="AQ51" s="40">
        <f t="shared" si="57"/>
        <v>2</v>
      </c>
      <c r="AR51" s="40">
        <f t="shared" si="57"/>
        <v>0</v>
      </c>
      <c r="AS51" s="40">
        <f t="shared" si="57"/>
        <v>4</v>
      </c>
      <c r="AT51" s="58">
        <f t="shared" si="57"/>
        <v>6</v>
      </c>
      <c r="AU51" s="50">
        <f t="shared" si="57"/>
        <v>0</v>
      </c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8" customHeight="1" thickBot="1">
      <c r="A52" s="34" t="s">
        <v>56</v>
      </c>
      <c r="B52" s="35">
        <f t="shared" si="40"/>
        <v>6554</v>
      </c>
      <c r="C52" s="36">
        <f t="shared" si="29"/>
        <v>544</v>
      </c>
      <c r="D52" s="36">
        <f t="shared" si="29"/>
        <v>72</v>
      </c>
      <c r="E52" s="37">
        <f t="shared" si="41"/>
        <v>8.300274641440343</v>
      </c>
      <c r="F52" s="36">
        <f t="shared" si="30"/>
        <v>37</v>
      </c>
      <c r="G52" s="37">
        <f t="shared" si="42"/>
        <v>6.8014705882352935</v>
      </c>
      <c r="H52" s="36">
        <f t="shared" si="31"/>
        <v>20</v>
      </c>
      <c r="I52" s="37">
        <f t="shared" si="43"/>
        <v>54.054054054054056</v>
      </c>
      <c r="J52" s="35">
        <f t="shared" si="32"/>
        <v>5</v>
      </c>
      <c r="K52" s="36">
        <f t="shared" si="33"/>
        <v>3</v>
      </c>
      <c r="L52" s="36">
        <f t="shared" si="34"/>
        <v>0</v>
      </c>
      <c r="M52" s="36">
        <f t="shared" si="35"/>
        <v>12</v>
      </c>
      <c r="N52" s="59">
        <f t="shared" si="36"/>
        <v>17</v>
      </c>
      <c r="O52" s="51">
        <f t="shared" si="37"/>
        <v>0</v>
      </c>
      <c r="P52" s="20"/>
      <c r="Q52" s="34" t="s">
        <v>56</v>
      </c>
      <c r="R52" s="35">
        <v>2896</v>
      </c>
      <c r="S52" s="36">
        <v>217</v>
      </c>
      <c r="T52" s="36">
        <v>32</v>
      </c>
      <c r="U52" s="37">
        <f t="shared" si="50"/>
        <v>7.4930939226519335</v>
      </c>
      <c r="V52" s="36">
        <v>20</v>
      </c>
      <c r="W52" s="37">
        <f t="shared" si="51"/>
        <v>9.216589861751153</v>
      </c>
      <c r="X52" s="36">
        <f>SUM(Z52:AC52)</f>
        <v>9</v>
      </c>
      <c r="Y52" s="37">
        <f t="shared" si="44"/>
        <v>45</v>
      </c>
      <c r="Z52" s="35">
        <v>0</v>
      </c>
      <c r="AA52" s="36">
        <v>1</v>
      </c>
      <c r="AB52" s="36">
        <v>0</v>
      </c>
      <c r="AC52" s="36">
        <v>8</v>
      </c>
      <c r="AD52" s="59">
        <v>11</v>
      </c>
      <c r="AE52" s="51">
        <f>V52-(SUM(Z52:AD52))</f>
        <v>0</v>
      </c>
      <c r="AF52" s="1"/>
      <c r="AG52" s="34" t="s">
        <v>56</v>
      </c>
      <c r="AH52" s="35">
        <v>3658</v>
      </c>
      <c r="AI52" s="36">
        <v>327</v>
      </c>
      <c r="AJ52" s="36">
        <v>40</v>
      </c>
      <c r="AK52" s="37">
        <f t="shared" si="46"/>
        <v>8.93931109896118</v>
      </c>
      <c r="AL52" s="36">
        <v>17</v>
      </c>
      <c r="AM52" s="37">
        <f t="shared" si="49"/>
        <v>5.198776758409786</v>
      </c>
      <c r="AN52" s="36">
        <f>SUM(AP52:AS52)</f>
        <v>11</v>
      </c>
      <c r="AO52" s="37">
        <f t="shared" si="47"/>
        <v>64.70588235294117</v>
      </c>
      <c r="AP52" s="35">
        <v>5</v>
      </c>
      <c r="AQ52" s="36">
        <v>2</v>
      </c>
      <c r="AR52" s="36">
        <v>0</v>
      </c>
      <c r="AS52" s="36">
        <v>4</v>
      </c>
      <c r="AT52" s="59">
        <v>6</v>
      </c>
      <c r="AU52" s="51">
        <f>AL52-(SUM(AP52:AT52))</f>
        <v>0</v>
      </c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7.25" customHeight="1">
      <c r="A53" s="20"/>
      <c r="B53" s="31"/>
      <c r="C53" s="31"/>
      <c r="D53" s="31"/>
      <c r="E53" s="32"/>
      <c r="F53" s="31"/>
      <c r="G53" s="32"/>
      <c r="H53" s="31"/>
      <c r="I53" s="32"/>
      <c r="J53" s="31"/>
      <c r="K53" s="31"/>
      <c r="L53" s="31"/>
      <c r="M53" s="31"/>
      <c r="N53" s="31"/>
      <c r="O53" s="31"/>
      <c r="P53" s="20"/>
      <c r="Q53" s="20"/>
      <c r="R53" s="31"/>
      <c r="S53" s="31"/>
      <c r="T53" s="31"/>
      <c r="U53" s="32"/>
      <c r="V53" s="31"/>
      <c r="W53" s="32"/>
      <c r="X53" s="31"/>
      <c r="Y53" s="32"/>
      <c r="Z53" s="31"/>
      <c r="AA53" s="31"/>
      <c r="AB53" s="31"/>
      <c r="AC53" s="31"/>
      <c r="AD53" s="31"/>
      <c r="AE53" s="31"/>
      <c r="AF53" s="1"/>
      <c r="AG53" s="20"/>
      <c r="AH53" s="31"/>
      <c r="AI53" s="31"/>
      <c r="AJ53" s="31"/>
      <c r="AK53" s="32"/>
      <c r="AL53" s="31"/>
      <c r="AM53" s="32"/>
      <c r="AN53" s="31"/>
      <c r="AO53" s="32"/>
      <c r="AP53" s="31"/>
      <c r="AQ53" s="31"/>
      <c r="AR53" s="31"/>
      <c r="AS53" s="31"/>
      <c r="AT53" s="31"/>
      <c r="AU53" s="3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7.25" customHeight="1">
      <c r="A54" s="20"/>
      <c r="B54" s="31"/>
      <c r="C54" s="31"/>
      <c r="D54" s="31"/>
      <c r="E54" s="32"/>
      <c r="F54" s="31"/>
      <c r="G54" s="32"/>
      <c r="H54" s="31"/>
      <c r="I54" s="32"/>
      <c r="J54" s="31"/>
      <c r="K54" s="31"/>
      <c r="L54" s="31"/>
      <c r="M54" s="31"/>
      <c r="N54" s="31"/>
      <c r="O54" s="31"/>
      <c r="P54" s="20"/>
      <c r="Q54" s="20"/>
      <c r="R54" s="31"/>
      <c r="S54" s="31"/>
      <c r="T54" s="31"/>
      <c r="U54" s="32"/>
      <c r="V54" s="31"/>
      <c r="W54" s="32"/>
      <c r="X54" s="31"/>
      <c r="Y54" s="32"/>
      <c r="Z54" s="31"/>
      <c r="AA54" s="31"/>
      <c r="AB54" s="31"/>
      <c r="AC54" s="31"/>
      <c r="AD54" s="31"/>
      <c r="AE54" s="31"/>
      <c r="AF54" s="1"/>
      <c r="AG54" s="20"/>
      <c r="AH54" s="31"/>
      <c r="AI54" s="31"/>
      <c r="AJ54" s="31"/>
      <c r="AK54" s="32"/>
      <c r="AL54" s="31"/>
      <c r="AM54" s="32"/>
      <c r="AN54" s="31"/>
      <c r="AO54" s="32"/>
      <c r="AP54" s="31"/>
      <c r="AQ54" s="31"/>
      <c r="AR54" s="31"/>
      <c r="AS54" s="31"/>
      <c r="AT54" s="31"/>
      <c r="AU54" s="3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7.25" customHeight="1">
      <c r="A55" s="20"/>
      <c r="B55" s="31"/>
      <c r="C55" s="31"/>
      <c r="D55" s="31"/>
      <c r="E55" s="32"/>
      <c r="F55" s="31"/>
      <c r="G55" s="32"/>
      <c r="H55" s="31"/>
      <c r="I55" s="32"/>
      <c r="J55" s="31"/>
      <c r="K55" s="31"/>
      <c r="L55" s="31"/>
      <c r="M55" s="31"/>
      <c r="N55" s="31"/>
      <c r="O55" s="31"/>
      <c r="P55" s="20"/>
      <c r="Q55" s="20"/>
      <c r="R55" s="31"/>
      <c r="S55" s="31"/>
      <c r="T55" s="31"/>
      <c r="U55" s="32"/>
      <c r="V55" s="31"/>
      <c r="W55" s="32"/>
      <c r="X55" s="31"/>
      <c r="Y55" s="32"/>
      <c r="Z55" s="31"/>
      <c r="AA55" s="31"/>
      <c r="AB55" s="31"/>
      <c r="AC55" s="31"/>
      <c r="AD55" s="31"/>
      <c r="AE55" s="31"/>
      <c r="AF55" s="1"/>
      <c r="AG55" s="20"/>
      <c r="AH55" s="31"/>
      <c r="AI55" s="31"/>
      <c r="AJ55" s="31"/>
      <c r="AK55" s="32"/>
      <c r="AL55" s="31"/>
      <c r="AM55" s="32"/>
      <c r="AN55" s="31"/>
      <c r="AO55" s="32"/>
      <c r="AP55" s="31"/>
      <c r="AQ55" s="31"/>
      <c r="AR55" s="31"/>
      <c r="AS55" s="31"/>
      <c r="AT55" s="31"/>
      <c r="AU55" s="3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7.25" customHeight="1">
      <c r="A56" s="20"/>
      <c r="B56" s="31"/>
      <c r="C56" s="31"/>
      <c r="D56" s="31"/>
      <c r="E56" s="32"/>
      <c r="F56" s="31"/>
      <c r="G56" s="32"/>
      <c r="H56" s="31"/>
      <c r="I56" s="32"/>
      <c r="J56" s="31"/>
      <c r="K56" s="31"/>
      <c r="L56" s="31"/>
      <c r="M56" s="31"/>
      <c r="N56" s="31"/>
      <c r="O56" s="31"/>
      <c r="P56" s="20"/>
      <c r="Q56" s="20"/>
      <c r="R56" s="31"/>
      <c r="S56" s="31"/>
      <c r="T56" s="31"/>
      <c r="U56" s="32"/>
      <c r="V56" s="31"/>
      <c r="W56" s="32"/>
      <c r="X56" s="31"/>
      <c r="Y56" s="32"/>
      <c r="Z56" s="31"/>
      <c r="AA56" s="31"/>
      <c r="AB56" s="31"/>
      <c r="AC56" s="31"/>
      <c r="AD56" s="31"/>
      <c r="AE56" s="31"/>
      <c r="AF56" s="1"/>
      <c r="AG56" s="20"/>
      <c r="AH56" s="31"/>
      <c r="AI56" s="31"/>
      <c r="AJ56" s="31"/>
      <c r="AK56" s="32"/>
      <c r="AL56" s="31"/>
      <c r="AM56" s="32"/>
      <c r="AN56" s="31"/>
      <c r="AO56" s="32"/>
      <c r="AP56" s="31"/>
      <c r="AQ56" s="31"/>
      <c r="AR56" s="31"/>
      <c r="AS56" s="31"/>
      <c r="AT56" s="31"/>
      <c r="AU56" s="3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47" ht="10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ht="10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7" ht="10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</row>
    <row r="60" spans="1:47" ht="10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</row>
    <row r="61" spans="1:47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</row>
    <row r="62" spans="1:47" ht="10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</row>
    <row r="63" spans="1:47" ht="10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7" ht="10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</row>
    <row r="65" spans="1:47" ht="10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</row>
    <row r="66" spans="1:47" ht="10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</row>
    <row r="67" spans="1:47" ht="10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</row>
    <row r="68" spans="1:47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</row>
    <row r="71" spans="1:47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</row>
    <row r="88" spans="1:47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</row>
    <row r="103" spans="1:47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</row>
    <row r="113" spans="1:47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</row>
    <row r="120" spans="1:47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</row>
    <row r="130" spans="1:47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</row>
    <row r="145" spans="1:47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</row>
    <row r="155" spans="1:47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</row>
    <row r="162" spans="1:47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</row>
    <row r="172" spans="1:47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</row>
    <row r="179" spans="1:47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</row>
    <row r="196" spans="1:47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</row>
    <row r="213" spans="1:47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</row>
    <row r="230" spans="1:47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</row>
    <row r="247" spans="1:47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</row>
    <row r="264" spans="1:47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</row>
    <row r="281" spans="1:47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</row>
    <row r="298" spans="1:47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spans="1:47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</row>
    <row r="315" spans="1:47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</row>
    <row r="316" spans="1:47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</row>
    <row r="317" spans="1:47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</row>
    <row r="318" spans="1:47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</row>
    <row r="319" spans="1:47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</row>
    <row r="320" spans="1:47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</row>
    <row r="321" spans="1:47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</row>
    <row r="322" spans="1:47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</row>
    <row r="323" spans="1:47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</row>
    <row r="324" spans="1:47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</row>
    <row r="325" spans="1:47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</row>
    <row r="326" spans="1:47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</row>
    <row r="327" spans="1:47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</row>
    <row r="328" spans="1:47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</row>
    <row r="329" spans="1:47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</row>
    <row r="330" spans="1:47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</row>
    <row r="331" spans="1:47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</row>
    <row r="332" spans="1:47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</row>
    <row r="333" spans="1:47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</row>
    <row r="334" spans="1:47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</row>
    <row r="335" spans="1:47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</row>
    <row r="336" spans="1:47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</row>
    <row r="337" spans="1:47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</row>
    <row r="338" spans="1:47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</row>
    <row r="339" spans="1:47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</row>
    <row r="340" spans="1:47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</row>
    <row r="341" spans="1:47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</row>
    <row r="342" spans="1:47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</row>
    <row r="343" spans="1:47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</row>
    <row r="344" spans="1:47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</row>
    <row r="345" spans="1:47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</row>
    <row r="346" spans="1:47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</row>
    <row r="347" spans="1:47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</row>
    <row r="348" spans="1:47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</row>
    <row r="349" spans="1:47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</row>
    <row r="350" spans="1:47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</row>
    <row r="351" spans="1:47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</row>
    <row r="352" spans="1:47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</row>
    <row r="353" spans="1:47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</row>
    <row r="354" spans="1:47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</row>
    <row r="355" spans="1:47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</row>
    <row r="356" spans="1:47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</row>
    <row r="357" spans="1:47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</row>
    <row r="358" spans="1:47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</row>
    <row r="359" spans="1:47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</row>
    <row r="360" spans="1:47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</row>
    <row r="361" spans="1:47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</row>
    <row r="362" spans="1:47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</row>
    <row r="363" spans="1:47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</row>
    <row r="364" spans="1:47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</row>
    <row r="365" spans="1:47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</row>
    <row r="366" spans="1:47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</row>
    <row r="367" spans="1:47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</row>
    <row r="368" spans="1:47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</row>
    <row r="369" spans="1:47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</row>
    <row r="370" spans="1:47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</row>
    <row r="371" spans="1:47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</row>
    <row r="372" spans="1:47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</row>
    <row r="373" spans="1:47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</row>
    <row r="374" spans="1:47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</row>
    <row r="375" spans="1:47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</row>
    <row r="376" spans="1:47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</row>
    <row r="377" spans="1:47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</row>
    <row r="378" spans="1:47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</row>
    <row r="379" spans="1:47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</row>
    <row r="380" spans="1:47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</row>
    <row r="381" spans="1:47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</row>
    <row r="382" spans="1:47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</row>
    <row r="383" spans="1:47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</row>
    <row r="384" spans="1:47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</row>
    <row r="385" spans="1:47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</row>
    <row r="386" spans="1:47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</row>
    <row r="387" spans="1:47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</row>
    <row r="388" spans="1:47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</row>
    <row r="389" spans="1:47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</row>
    <row r="390" spans="1:47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</row>
    <row r="391" spans="1:47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</row>
    <row r="392" spans="1:47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</row>
    <row r="393" spans="1:47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</row>
    <row r="394" spans="1:47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</row>
    <row r="395" spans="1:47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</row>
    <row r="396" spans="1:47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</row>
    <row r="397" spans="1:47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</row>
    <row r="398" spans="1:47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</row>
    <row r="399" spans="1:47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</row>
    <row r="400" spans="1:47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</row>
    <row r="401" spans="1:47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</row>
    <row r="402" spans="1:47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</row>
    <row r="403" spans="1:47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</row>
    <row r="404" spans="1:47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</row>
    <row r="405" spans="1:47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</row>
    <row r="406" spans="1:47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</row>
    <row r="407" spans="1:47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</row>
    <row r="408" spans="1:47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</row>
    <row r="409" spans="1:47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</row>
    <row r="410" spans="1:47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</row>
    <row r="411" spans="1:47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</row>
    <row r="412" spans="1:47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</row>
    <row r="413" spans="1:47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</row>
    <row r="414" spans="1:47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</row>
    <row r="415" spans="1:47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</row>
    <row r="416" spans="1:47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</row>
    <row r="417" spans="1:47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</row>
    <row r="418" spans="1:47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</row>
    <row r="419" spans="1:47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</row>
    <row r="420" spans="1:47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</row>
    <row r="421" spans="1:47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</row>
    <row r="422" spans="1:47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</row>
    <row r="423" spans="1:47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</row>
    <row r="424" spans="1:47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</row>
    <row r="425" spans="1:47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</row>
    <row r="426" spans="1:47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</row>
    <row r="427" spans="1:47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</row>
    <row r="428" spans="1:47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</row>
    <row r="429" spans="1:47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</row>
    <row r="430" spans="1:47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</row>
    <row r="431" spans="1:47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</row>
    <row r="432" spans="1:47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</row>
    <row r="433" spans="1:47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</row>
    <row r="434" spans="1:47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</row>
    <row r="435" spans="1:47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</row>
    <row r="436" spans="1:47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</row>
    <row r="437" spans="1:47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</row>
    <row r="438" spans="1:47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</row>
    <row r="439" spans="1:47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</row>
    <row r="440" spans="1:47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</row>
    <row r="441" spans="1:47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</row>
    <row r="442" spans="1:47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</row>
    <row r="443" spans="1:47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</row>
    <row r="444" spans="1:47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</row>
    <row r="445" spans="1:47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</row>
    <row r="446" spans="1:47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</row>
    <row r="447" spans="1:47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</row>
    <row r="448" spans="1:47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</row>
    <row r="449" spans="1:47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</row>
    <row r="450" spans="1:47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</row>
    <row r="451" spans="1:47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</row>
    <row r="452" spans="1:47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</row>
    <row r="453" spans="1:47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</row>
    <row r="454" spans="1:47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</row>
    <row r="455" spans="1:47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</row>
    <row r="456" spans="1:47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</row>
    <row r="457" spans="1:47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</row>
    <row r="458" spans="1:47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</row>
    <row r="459" spans="1:47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</row>
    <row r="460" spans="1:47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</row>
    <row r="461" spans="1:47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</row>
    <row r="462" spans="1:47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</row>
    <row r="463" spans="1:47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</row>
    <row r="464" spans="1:47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</row>
    <row r="465" spans="1:47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</row>
    <row r="466" spans="1:47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</row>
    <row r="467" spans="1:47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</row>
    <row r="468" spans="1:47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</row>
    <row r="469" spans="1:47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</row>
    <row r="470" spans="1:47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</row>
    <row r="471" spans="1:47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</row>
    <row r="472" spans="1:47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</row>
    <row r="473" spans="1:47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</row>
    <row r="474" spans="1:47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</row>
    <row r="475" spans="1:47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</row>
    <row r="476" spans="1:47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</row>
    <row r="477" spans="1:47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</row>
    <row r="478" spans="1:47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</row>
    <row r="479" spans="1:47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</row>
    <row r="480" spans="1:47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</row>
    <row r="481" spans="1:47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</row>
    <row r="482" spans="1:47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</row>
    <row r="483" spans="1:47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</row>
    <row r="484" spans="1:47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</row>
    <row r="485" spans="1:47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</row>
    <row r="486" spans="1:47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</row>
    <row r="487" spans="1:47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</row>
    <row r="488" spans="1:47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</row>
    <row r="489" spans="1:47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</row>
    <row r="490" spans="1:47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</row>
    <row r="491" spans="1:47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</row>
    <row r="492" spans="1:47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</row>
    <row r="493" spans="1:47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</row>
    <row r="494" spans="1:47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</row>
    <row r="495" spans="1:47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</row>
    <row r="496" spans="1:47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</row>
    <row r="497" spans="1:47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</row>
    <row r="498" spans="1:47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</row>
    <row r="499" spans="1:47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</row>
    <row r="500" spans="1:47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</row>
    <row r="501" spans="1:47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</row>
    <row r="502" spans="1:47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</row>
    <row r="503" spans="1:47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</row>
    <row r="504" spans="1:47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</row>
    <row r="505" spans="1:47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</row>
    <row r="506" spans="1:47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</row>
    <row r="507" spans="1:47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</row>
    <row r="508" spans="1:47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</row>
    <row r="509" spans="1:47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</row>
    <row r="510" spans="1:47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</row>
    <row r="511" spans="1:47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</row>
    <row r="512" spans="1:47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</row>
    <row r="513" spans="1:47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</row>
    <row r="514" spans="1:47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</row>
    <row r="515" spans="1:47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</row>
    <row r="516" spans="1:47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</row>
    <row r="517" spans="1:47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</row>
    <row r="518" spans="1:47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</row>
    <row r="519" spans="1:47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</row>
    <row r="520" spans="1:47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</row>
    <row r="521" spans="1:47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</row>
    <row r="522" spans="1:47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</row>
    <row r="523" spans="1:47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</row>
    <row r="524" spans="1:47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</row>
    <row r="525" spans="1:47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</row>
    <row r="526" spans="1:47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</row>
    <row r="527" spans="1:47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</row>
    <row r="528" spans="1:47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</row>
    <row r="529" spans="1:47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</row>
    <row r="530" spans="1:47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</row>
    <row r="531" spans="1:47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</row>
    <row r="532" spans="1:47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</row>
    <row r="533" spans="1:47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</row>
    <row r="534" spans="1:47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</row>
    <row r="535" spans="1:47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</row>
    <row r="536" spans="1:47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</row>
    <row r="537" spans="1:47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</row>
    <row r="538" spans="1:47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</row>
    <row r="539" spans="1:47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</row>
    <row r="540" spans="1:47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</row>
    <row r="541" spans="1:47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</row>
    <row r="542" spans="1:47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</row>
    <row r="543" spans="1:47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</row>
    <row r="544" spans="1:47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</row>
    <row r="545" spans="1:47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</row>
    <row r="546" spans="1:47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</row>
    <row r="547" spans="1:47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</row>
    <row r="548" spans="1:47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</row>
    <row r="549" spans="1:47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</row>
    <row r="550" spans="1:47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</row>
    <row r="551" spans="1:47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</row>
    <row r="552" spans="1:47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</row>
    <row r="553" spans="1:47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</row>
    <row r="554" spans="1:47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</row>
    <row r="555" spans="1:47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</row>
    <row r="556" spans="1:47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</row>
    <row r="557" spans="1:47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</row>
    <row r="558" spans="1:47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</row>
    <row r="559" spans="1:47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</row>
    <row r="560" spans="1:47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</row>
    <row r="561" spans="1:47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</row>
    <row r="562" spans="1:47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</row>
    <row r="563" spans="1:47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</row>
    <row r="564" spans="1:47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</row>
    <row r="565" spans="1:47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</row>
    <row r="566" spans="1:47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</row>
    <row r="567" spans="1:47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</row>
    <row r="568" spans="1:47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</row>
    <row r="569" spans="1:47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</row>
    <row r="570" spans="1:47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</row>
    <row r="571" spans="1:47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</row>
    <row r="572" spans="1:47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</row>
    <row r="573" spans="1:47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</row>
    <row r="574" spans="1:47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</row>
    <row r="575" spans="1:47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</row>
    <row r="576" spans="1:47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</row>
    <row r="577" spans="1:47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</row>
    <row r="578" spans="1:47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</row>
    <row r="579" spans="1:47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</row>
    <row r="580" spans="1:47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</row>
    <row r="581" spans="1:47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</row>
    <row r="582" spans="1:47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</row>
    <row r="583" spans="1:47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</row>
    <row r="584" spans="1:47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</row>
    <row r="585" spans="1:47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</row>
    <row r="586" spans="1:47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</row>
    <row r="587" spans="1:47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</row>
    <row r="588" spans="1:47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</row>
    <row r="589" spans="1:47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</row>
    <row r="590" spans="1:47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</row>
    <row r="591" spans="1:47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</row>
    <row r="592" spans="1:47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</row>
    <row r="593" spans="1:47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</row>
    <row r="594" spans="1:47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</row>
    <row r="595" spans="1:47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</row>
    <row r="596" spans="1:47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</row>
    <row r="597" spans="1:47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</row>
    <row r="598" spans="1:47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</row>
    <row r="599" spans="1:47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</row>
    <row r="600" spans="1:47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</row>
    <row r="601" spans="1:47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</row>
    <row r="602" spans="1:47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</row>
    <row r="603" spans="1:47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</row>
    <row r="604" spans="1:47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</row>
    <row r="605" spans="1:47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</row>
    <row r="606" spans="1:47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</row>
    <row r="607" spans="1:47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</row>
    <row r="608" spans="1:47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</row>
    <row r="609" spans="1:47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</row>
    <row r="610" spans="1:47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</row>
    <row r="611" spans="1:47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</row>
    <row r="612" spans="1:47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</row>
    <row r="613" spans="1:47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</row>
    <row r="614" spans="1:47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</row>
    <row r="615" spans="1:47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</row>
    <row r="616" spans="1:47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</row>
    <row r="617" spans="1:47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</row>
    <row r="618" spans="1:47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</row>
    <row r="619" spans="1:47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</row>
    <row r="620" spans="1:47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</row>
    <row r="621" spans="1:47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</row>
    <row r="622" spans="1:47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</row>
    <row r="623" spans="1:47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</row>
    <row r="624" spans="1:47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</row>
    <row r="625" spans="1:47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</row>
    <row r="626" spans="1:47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</row>
    <row r="627" spans="1:47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</row>
    <row r="628" spans="1:47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</row>
    <row r="629" spans="1:47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</row>
    <row r="630" spans="1:47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</row>
    <row r="631" spans="1:47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</row>
    <row r="632" spans="1:47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</row>
    <row r="633" spans="1:47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</row>
    <row r="634" spans="1:47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</row>
    <row r="635" spans="1:47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</row>
    <row r="636" spans="1:47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</row>
    <row r="637" spans="1:47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</row>
    <row r="638" spans="1:47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</row>
    <row r="639" spans="1:47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</row>
    <row r="640" spans="1:47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</row>
    <row r="641" spans="1:47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</row>
    <row r="642" spans="1:47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</row>
    <row r="643" spans="1:47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</row>
    <row r="644" spans="1:47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</row>
    <row r="645" spans="1:47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</row>
    <row r="646" spans="1:47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</row>
    <row r="647" spans="1:47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</row>
    <row r="648" spans="1:47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</row>
    <row r="649" spans="1:47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</row>
    <row r="650" spans="1:47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</row>
    <row r="651" spans="1:47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</row>
    <row r="652" spans="1:47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</row>
    <row r="653" spans="1:47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</row>
    <row r="654" spans="1:47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</row>
    <row r="655" spans="1:47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</row>
    <row r="656" spans="1:47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</row>
    <row r="657" spans="1:47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</row>
    <row r="658" spans="1:47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</row>
    <row r="659" spans="1:47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</row>
    <row r="660" spans="1:47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</row>
    <row r="661" spans="1:47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</row>
    <row r="662" spans="1:47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</row>
    <row r="663" spans="1:47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</row>
    <row r="664" spans="1:47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</row>
    <row r="665" spans="1:47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</row>
    <row r="666" spans="1:47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</row>
    <row r="667" spans="1:47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</row>
    <row r="668" spans="1:47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</row>
    <row r="669" spans="1:47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</row>
    <row r="670" spans="1:47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</row>
    <row r="671" spans="1:47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</row>
    <row r="672" spans="1:47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</row>
    <row r="673" spans="1:47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</row>
    <row r="674" spans="1:47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</row>
    <row r="675" spans="1:47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</row>
    <row r="676" spans="1:47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</row>
    <row r="677" spans="1:47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</row>
    <row r="678" spans="1:47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</row>
    <row r="679" spans="1:47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</row>
    <row r="680" spans="1:47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</row>
    <row r="681" spans="1:47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</row>
    <row r="682" spans="1:47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</row>
    <row r="683" spans="1:47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</row>
    <row r="684" spans="1:47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</row>
    <row r="685" spans="1:47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</row>
    <row r="686" spans="1:47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</row>
    <row r="687" spans="1:47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</row>
    <row r="688" spans="1:47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</row>
    <row r="689" spans="1:47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</row>
    <row r="690" spans="1:47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</row>
    <row r="691" spans="1:47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</row>
    <row r="692" spans="1:47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</row>
    <row r="693" spans="1:47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</row>
    <row r="694" spans="1:47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</row>
    <row r="695" spans="1:47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</row>
    <row r="696" spans="1:47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</row>
    <row r="697" spans="1:47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</row>
    <row r="698" spans="1:47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</row>
    <row r="699" spans="1:47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</row>
    <row r="700" spans="1:47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</row>
    <row r="701" spans="1:47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</row>
    <row r="702" spans="1:47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</row>
    <row r="703" spans="1:47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</row>
    <row r="704" spans="1:47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</row>
    <row r="705" spans="1:47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</row>
    <row r="706" spans="1:47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</row>
    <row r="707" spans="1:47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</row>
    <row r="708" spans="1:47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</row>
    <row r="709" spans="1:47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</row>
    <row r="710" spans="1:47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</row>
    <row r="711" spans="1:47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</row>
    <row r="712" spans="1:47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</row>
    <row r="713" spans="1:47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</row>
    <row r="714" spans="1:47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</row>
    <row r="715" spans="1:47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</row>
    <row r="716" spans="1:47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</row>
    <row r="717" spans="1:47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</row>
    <row r="718" spans="1:47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</row>
    <row r="719" spans="1:47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</row>
    <row r="720" spans="1:47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</row>
    <row r="721" spans="1:47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</row>
    <row r="722" spans="1:47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</row>
    <row r="723" spans="1:47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</row>
    <row r="724" spans="1:47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</row>
    <row r="725" spans="1:47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</row>
    <row r="726" spans="1:47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</row>
    <row r="727" spans="1:47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</row>
    <row r="728" spans="1:47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</row>
    <row r="729" spans="1:47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</row>
    <row r="730" spans="1:47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</row>
    <row r="731" spans="1:47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</row>
    <row r="732" spans="1:47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</row>
    <row r="733" spans="1:47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</row>
    <row r="734" spans="1:47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</row>
    <row r="735" spans="1:47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</row>
    <row r="736" spans="1:47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</row>
    <row r="737" spans="1:47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</row>
    <row r="738" spans="1:47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</row>
    <row r="739" spans="1:47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</row>
    <row r="740" spans="1:47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</row>
    <row r="741" spans="1:47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</row>
    <row r="742" spans="1:47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</row>
    <row r="743" spans="1:47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</row>
    <row r="744" spans="1:47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</row>
    <row r="745" spans="1:47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</row>
    <row r="746" spans="1:47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</row>
    <row r="747" spans="1:47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</row>
    <row r="748" spans="1:47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</row>
    <row r="749" spans="1:47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</row>
    <row r="750" spans="1:47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</row>
    <row r="751" spans="1:47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</row>
    <row r="752" spans="1:47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</row>
    <row r="753" spans="1:47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</row>
    <row r="754" spans="1:47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</row>
    <row r="755" spans="1:47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</row>
    <row r="756" spans="1:47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</row>
    <row r="757" spans="1:47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</row>
    <row r="758" spans="1:47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</row>
    <row r="759" spans="1:47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</row>
    <row r="760" spans="1:47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</row>
    <row r="761" spans="1:47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</row>
    <row r="762" spans="1:47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</row>
    <row r="763" spans="1:47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</row>
    <row r="764" spans="1:47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</row>
    <row r="765" spans="1:47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</row>
    <row r="766" spans="1:47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</row>
    <row r="767" spans="1:47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</row>
    <row r="768" spans="1:47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</row>
    <row r="769" spans="1:47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</row>
    <row r="770" spans="1:47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</row>
    <row r="771" spans="1:47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</row>
    <row r="772" spans="1:47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</row>
    <row r="773" spans="1:47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</row>
    <row r="774" spans="1:47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</row>
    <row r="775" spans="1:47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</row>
    <row r="776" spans="1:47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</row>
    <row r="777" spans="1:47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</row>
    <row r="778" spans="1:47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</row>
    <row r="779" spans="1:47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</row>
    <row r="780" spans="1:47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</row>
    <row r="781" spans="1:47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</row>
    <row r="782" spans="1:47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</row>
    <row r="783" spans="1:47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</row>
    <row r="784" spans="1:47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</row>
    <row r="785" spans="1:47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</row>
    <row r="786" spans="1:47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</row>
    <row r="787" spans="1:47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</row>
    <row r="788" spans="1:47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</row>
    <row r="789" spans="1:47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</row>
    <row r="790" spans="1:47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</row>
    <row r="791" spans="1:47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</row>
    <row r="792" spans="1:47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</row>
    <row r="793" spans="1:47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</row>
    <row r="794" spans="1:47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</row>
    <row r="795" spans="1:47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</row>
    <row r="796" spans="1:47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</row>
    <row r="797" spans="1:47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</row>
    <row r="798" spans="1:47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</row>
    <row r="799" spans="1:47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</row>
    <row r="800" spans="1:47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</row>
    <row r="801" spans="1:47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</row>
    <row r="802" spans="1:47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</row>
    <row r="803" spans="1:47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</row>
    <row r="804" spans="1:47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</row>
    <row r="805" spans="1:47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</row>
    <row r="806" spans="1:47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</row>
    <row r="807" spans="1:47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</row>
    <row r="808" spans="1:47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</row>
    <row r="809" spans="1:47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</row>
    <row r="810" spans="1:47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</row>
    <row r="811" spans="1:47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</row>
    <row r="812" spans="1:47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</row>
    <row r="813" spans="1:47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</row>
    <row r="814" spans="1:47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</row>
    <row r="815" spans="1:47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</row>
    <row r="816" spans="1:47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</row>
    <row r="817" spans="1:47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</row>
    <row r="818" spans="1:47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</row>
    <row r="819" spans="1:47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</row>
    <row r="820" spans="1:47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</row>
    <row r="821" spans="1:47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</row>
    <row r="822" spans="1:47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</row>
    <row r="823" spans="1:47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</row>
    <row r="824" spans="1:47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</row>
    <row r="825" spans="1:47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</row>
    <row r="826" spans="1:47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</row>
    <row r="827" spans="1:47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</row>
    <row r="828" spans="1:47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</row>
    <row r="829" spans="1:47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</row>
    <row r="830" spans="1:47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</row>
    <row r="831" spans="1:47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</row>
    <row r="832" spans="1:47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</row>
    <row r="833" spans="1:47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</row>
    <row r="834" spans="1:47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</row>
    <row r="835" spans="1:47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</row>
    <row r="836" spans="1:47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</row>
    <row r="837" spans="1:47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</row>
    <row r="838" spans="1:47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</row>
    <row r="839" spans="1:47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</row>
    <row r="840" spans="1:47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</row>
    <row r="841" spans="1:47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</row>
    <row r="842" spans="1:47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</row>
    <row r="843" spans="1:47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</row>
    <row r="844" spans="1:47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</row>
    <row r="845" spans="1:47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</row>
    <row r="846" spans="1:47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</row>
    <row r="847" spans="1:47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</row>
    <row r="848" spans="1:47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</row>
    <row r="849" spans="1:47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</row>
    <row r="850" spans="1:47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</row>
    <row r="851" spans="1:47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</row>
    <row r="852" spans="1:47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</row>
    <row r="853" spans="1:47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</row>
    <row r="854" spans="1:47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</row>
    <row r="855" spans="1:47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</row>
    <row r="856" spans="1:47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</row>
    <row r="857" spans="1:47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</row>
    <row r="858" spans="1:47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</row>
    <row r="859" spans="1:47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</row>
    <row r="860" spans="1:47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</row>
    <row r="861" spans="1:47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</row>
    <row r="862" spans="1:47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</row>
    <row r="863" spans="1:47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</row>
    <row r="864" spans="1:47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</row>
    <row r="865" spans="1:47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</row>
    <row r="866" spans="1:47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</row>
    <row r="867" spans="1:47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</row>
    <row r="868" spans="1:47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</row>
    <row r="869" spans="1:47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</row>
    <row r="870" spans="1:47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</row>
    <row r="871" spans="1:47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</row>
    <row r="872" spans="1:47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</row>
    <row r="873" spans="1:47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</row>
    <row r="874" spans="1:47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</row>
    <row r="875" spans="1:47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</row>
    <row r="876" spans="1:47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</row>
    <row r="877" spans="1:47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</row>
    <row r="878" spans="1:47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</row>
    <row r="879" spans="1:47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</row>
    <row r="880" spans="1:47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</row>
    <row r="881" spans="1:47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</row>
    <row r="882" spans="1:47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</row>
    <row r="883" spans="1:47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</row>
    <row r="884" spans="1:47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</row>
    <row r="885" spans="1:47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</row>
    <row r="886" spans="1:47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</row>
    <row r="887" spans="1:47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</row>
    <row r="888" spans="1:47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</row>
    <row r="889" spans="1:47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</row>
    <row r="890" spans="1:47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</row>
    <row r="891" spans="1:47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</row>
    <row r="892" spans="1:47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</row>
    <row r="893" spans="1:47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</row>
    <row r="894" spans="1:47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</row>
    <row r="895" spans="1:47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</row>
    <row r="896" spans="1:47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</row>
    <row r="897" spans="1:47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</row>
    <row r="898" spans="1:47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</row>
    <row r="899" spans="1:47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</row>
    <row r="900" spans="1:47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</row>
    <row r="901" spans="1:47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</row>
    <row r="902" spans="1:47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</row>
    <row r="903" spans="1:47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</row>
    <row r="904" spans="1:47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</row>
    <row r="905" spans="1:47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</row>
    <row r="906" spans="1:47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</row>
    <row r="907" spans="1:47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</row>
    <row r="908" spans="1:47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</row>
    <row r="909" spans="1:47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</row>
    <row r="910" spans="1:47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</row>
    <row r="911" spans="1:47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</row>
    <row r="912" spans="1:47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</row>
    <row r="913" spans="1:47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</row>
    <row r="914" spans="1:47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</row>
    <row r="915" spans="1:47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</row>
    <row r="916" spans="1:47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</row>
    <row r="917" spans="1:47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</row>
    <row r="918" spans="1:47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</row>
    <row r="919" spans="1:47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</row>
    <row r="920" spans="1:47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</row>
    <row r="921" spans="1:47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</row>
    <row r="922" spans="1:47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</row>
    <row r="923" spans="1:47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</row>
    <row r="924" spans="1:47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</row>
    <row r="925" spans="1:47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</row>
    <row r="926" spans="1:47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</row>
    <row r="927" spans="1:47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</row>
    <row r="928" spans="1:47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</row>
    <row r="929" spans="1:47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</row>
    <row r="930" spans="1:47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</row>
    <row r="931" spans="1:47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</row>
    <row r="932" spans="1:47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</row>
    <row r="933" spans="1:47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</row>
    <row r="934" spans="1:47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</row>
    <row r="935" spans="1:47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</row>
    <row r="936" spans="1:47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</row>
    <row r="937" spans="1:47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</row>
  </sheetData>
  <sheetProtection/>
  <mergeCells count="12">
    <mergeCell ref="C4:D4"/>
    <mergeCell ref="C32:D32"/>
    <mergeCell ref="S32:T32"/>
    <mergeCell ref="S4:T4"/>
    <mergeCell ref="J4:M4"/>
    <mergeCell ref="Z4:AC4"/>
    <mergeCell ref="AP4:AS4"/>
    <mergeCell ref="AP32:AS32"/>
    <mergeCell ref="Z32:AC32"/>
    <mergeCell ref="J32:M32"/>
    <mergeCell ref="AI4:AJ4"/>
    <mergeCell ref="AI32:AJ32"/>
  </mergeCells>
  <printOptions/>
  <pageMargins left="0.984251968503937" right="0.984251968503937" top="0.984251968503937" bottom="0.984251968503937" header="0.2755905511811024" footer="0.2362204724409449"/>
  <pageSetup horizontalDpi="400" verticalDpi="400" orientation="portrait" paperSize="9" scale="78" r:id="rId1"/>
  <colBreaks count="2" manualBreakCount="2">
    <brk id="16" max="55" man="1"/>
    <brk id="32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3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H143" sqref="H143"/>
    </sheetView>
  </sheetViews>
  <sheetFormatPr defaultColWidth="10.7109375" defaultRowHeight="10.5" customHeight="1"/>
  <cols>
    <col min="1" max="1" width="14.140625" style="0" customWidth="1"/>
    <col min="2" max="9" width="9.00390625" style="0" customWidth="1"/>
    <col min="10" max="15" width="7.8515625" style="0" customWidth="1"/>
    <col min="16" max="16" width="5.7109375" style="0" customWidth="1"/>
    <col min="17" max="17" width="14.140625" style="0" customWidth="1"/>
    <col min="18" max="24" width="9.00390625" style="0" customWidth="1"/>
    <col min="25" max="30" width="7.8515625" style="0" customWidth="1"/>
    <col min="31" max="31" width="5.7109375" style="0" customWidth="1"/>
    <col min="32" max="32" width="14.140625" style="0" customWidth="1"/>
    <col min="33" max="39" width="9.00390625" style="0" customWidth="1"/>
    <col min="40" max="45" width="7.8515625" style="0" customWidth="1"/>
    <col min="46" max="48" width="5.7109375" style="0" customWidth="1"/>
    <col min="49" max="50" width="1.7109375" style="0" customWidth="1"/>
    <col min="52" max="52" width="8.7109375" style="0" customWidth="1"/>
    <col min="53" max="53" width="10.7109375" style="0" customWidth="1"/>
    <col min="54" max="54" width="9.7109375" style="0" customWidth="1"/>
    <col min="55" max="55" width="6.7109375" style="0" customWidth="1"/>
    <col min="56" max="57" width="5.7109375" style="0" customWidth="1"/>
    <col min="58" max="60" width="6.7109375" style="0" customWidth="1"/>
    <col min="61" max="61" width="5.7109375" style="0" customWidth="1"/>
    <col min="62" max="63" width="6.7109375" style="0" customWidth="1"/>
    <col min="64" max="64" width="5.7109375" style="0" customWidth="1"/>
    <col min="65" max="82" width="4.7109375" style="0" customWidth="1"/>
    <col min="83" max="83" width="5.7109375" style="0" customWidth="1"/>
    <col min="84" max="85" width="6.7109375" style="0" customWidth="1"/>
  </cols>
  <sheetData>
    <row r="1" spans="1:256" ht="16.5" customHeight="1" thickBot="1">
      <c r="A1" s="19" t="s">
        <v>113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3" t="s">
        <v>106</v>
      </c>
      <c r="P1" s="3"/>
      <c r="Q1" s="20"/>
      <c r="R1" s="31"/>
      <c r="S1" s="31"/>
      <c r="T1" s="32"/>
      <c r="U1" s="31"/>
      <c r="V1" s="32"/>
      <c r="W1" s="31"/>
      <c r="X1" s="32"/>
      <c r="Y1" s="31"/>
      <c r="Z1" s="31"/>
      <c r="AA1" s="31"/>
      <c r="AB1" s="31"/>
      <c r="AC1" s="31"/>
      <c r="AD1" s="31"/>
      <c r="AE1" s="1"/>
      <c r="AF1" s="20"/>
      <c r="AG1" s="31"/>
      <c r="AH1" s="31"/>
      <c r="AI1" s="32"/>
      <c r="AJ1" s="31"/>
      <c r="AK1" s="32"/>
      <c r="AL1" s="31"/>
      <c r="AM1" s="32"/>
      <c r="AN1" s="31"/>
      <c r="AO1" s="31"/>
      <c r="AP1" s="31"/>
      <c r="AQ1" s="31"/>
      <c r="AR1" s="31"/>
      <c r="AS1" s="3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" customHeight="1">
      <c r="A2" s="21"/>
      <c r="B2" s="22" t="s">
        <v>1</v>
      </c>
      <c r="C2" s="63" t="s">
        <v>107</v>
      </c>
      <c r="D2" s="64"/>
      <c r="E2" s="23" t="s">
        <v>1</v>
      </c>
      <c r="F2" s="23"/>
      <c r="G2" s="23"/>
      <c r="H2" s="23"/>
      <c r="I2" s="23"/>
      <c r="J2" s="61" t="s">
        <v>2</v>
      </c>
      <c r="K2" s="62"/>
      <c r="L2" s="62"/>
      <c r="M2" s="65"/>
      <c r="N2" s="52"/>
      <c r="O2" s="44"/>
      <c r="P2" s="20"/>
      <c r="Q2" s="20"/>
      <c r="R2" s="31"/>
      <c r="S2" s="31"/>
      <c r="T2" s="32"/>
      <c r="U2" s="31"/>
      <c r="V2" s="32"/>
      <c r="W2" s="31"/>
      <c r="X2" s="32"/>
      <c r="Y2" s="31"/>
      <c r="Z2" s="31"/>
      <c r="AA2" s="31"/>
      <c r="AB2" s="31"/>
      <c r="AC2" s="31"/>
      <c r="AD2" s="31"/>
      <c r="AE2" s="1"/>
      <c r="AF2" s="20"/>
      <c r="AG2" s="31"/>
      <c r="AH2" s="31"/>
      <c r="AI2" s="32"/>
      <c r="AJ2" s="31"/>
      <c r="AK2" s="32"/>
      <c r="AL2" s="31"/>
      <c r="AM2" s="32"/>
      <c r="AN2" s="31"/>
      <c r="AO2" s="31"/>
      <c r="AP2" s="31"/>
      <c r="AQ2" s="31"/>
      <c r="AR2" s="31"/>
      <c r="AS2" s="3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" customHeight="1">
      <c r="A3" s="24" t="s">
        <v>0</v>
      </c>
      <c r="B3" s="25" t="s">
        <v>3</v>
      </c>
      <c r="C3" s="26"/>
      <c r="D3" s="26" t="s">
        <v>108</v>
      </c>
      <c r="E3" s="26" t="s">
        <v>4</v>
      </c>
      <c r="F3" s="26" t="s">
        <v>5</v>
      </c>
      <c r="G3" s="26" t="s">
        <v>5</v>
      </c>
      <c r="H3" s="26" t="s">
        <v>6</v>
      </c>
      <c r="I3" s="26" t="s">
        <v>6</v>
      </c>
      <c r="J3" s="25" t="s">
        <v>7</v>
      </c>
      <c r="K3" s="26" t="s">
        <v>8</v>
      </c>
      <c r="L3" s="60" t="s">
        <v>92</v>
      </c>
      <c r="M3" s="26" t="s">
        <v>10</v>
      </c>
      <c r="N3" s="53" t="s">
        <v>11</v>
      </c>
      <c r="O3" s="45" t="s">
        <v>6</v>
      </c>
      <c r="P3" s="20"/>
      <c r="Q3" s="20"/>
      <c r="R3" s="31"/>
      <c r="S3" s="31"/>
      <c r="T3" s="32"/>
      <c r="U3" s="31"/>
      <c r="V3" s="32"/>
      <c r="W3" s="31"/>
      <c r="X3" s="32"/>
      <c r="Y3" s="31"/>
      <c r="Z3" s="31"/>
      <c r="AA3" s="31"/>
      <c r="AB3" s="31"/>
      <c r="AC3" s="31"/>
      <c r="AD3" s="31"/>
      <c r="AE3" s="1"/>
      <c r="AF3" s="20"/>
      <c r="AG3" s="31"/>
      <c r="AH3" s="31"/>
      <c r="AI3" s="32"/>
      <c r="AJ3" s="31"/>
      <c r="AK3" s="32"/>
      <c r="AL3" s="31"/>
      <c r="AM3" s="32"/>
      <c r="AN3" s="31"/>
      <c r="AO3" s="31"/>
      <c r="AP3" s="31"/>
      <c r="AQ3" s="31"/>
      <c r="AR3" s="31"/>
      <c r="AS3" s="3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" customHeight="1">
      <c r="A4" s="24" t="s">
        <v>0</v>
      </c>
      <c r="B4" s="25" t="s">
        <v>12</v>
      </c>
      <c r="C4" s="26" t="s">
        <v>112</v>
      </c>
      <c r="D4" s="26" t="s">
        <v>109</v>
      </c>
      <c r="E4" s="26" t="s">
        <v>0</v>
      </c>
      <c r="F4" s="26" t="s">
        <v>6</v>
      </c>
      <c r="G4" s="26" t="s">
        <v>6</v>
      </c>
      <c r="H4" s="26" t="s">
        <v>14</v>
      </c>
      <c r="I4" s="26" t="s">
        <v>14</v>
      </c>
      <c r="J4" s="25" t="s">
        <v>15</v>
      </c>
      <c r="K4" s="26" t="s">
        <v>16</v>
      </c>
      <c r="L4" s="26" t="s">
        <v>17</v>
      </c>
      <c r="M4" s="26" t="s">
        <v>76</v>
      </c>
      <c r="N4" s="53"/>
      <c r="O4" s="45" t="s">
        <v>14</v>
      </c>
      <c r="P4" s="20"/>
      <c r="Q4" s="20"/>
      <c r="R4" s="31"/>
      <c r="S4" s="31"/>
      <c r="T4" s="32"/>
      <c r="U4" s="31"/>
      <c r="V4" s="32"/>
      <c r="W4" s="31"/>
      <c r="X4" s="32"/>
      <c r="Y4" s="31"/>
      <c r="Z4" s="31"/>
      <c r="AA4" s="31"/>
      <c r="AB4" s="31"/>
      <c r="AC4" s="31"/>
      <c r="AD4" s="31"/>
      <c r="AE4" s="1"/>
      <c r="AF4" s="20"/>
      <c r="AG4" s="31"/>
      <c r="AH4" s="31"/>
      <c r="AI4" s="32"/>
      <c r="AJ4" s="31"/>
      <c r="AK4" s="32"/>
      <c r="AL4" s="31"/>
      <c r="AM4" s="32"/>
      <c r="AN4" s="31"/>
      <c r="AO4" s="31"/>
      <c r="AP4" s="31"/>
      <c r="AQ4" s="31"/>
      <c r="AR4" s="31"/>
      <c r="AS4" s="3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2" customHeight="1">
      <c r="A5" s="24" t="s">
        <v>57</v>
      </c>
      <c r="B5" s="25" t="s">
        <v>20</v>
      </c>
      <c r="C5" s="26"/>
      <c r="D5" s="26" t="s">
        <v>110</v>
      </c>
      <c r="E5" s="26" t="s">
        <v>13</v>
      </c>
      <c r="F5" s="26" t="s">
        <v>14</v>
      </c>
      <c r="G5" s="26" t="s">
        <v>14</v>
      </c>
      <c r="H5" s="26" t="s">
        <v>4</v>
      </c>
      <c r="I5" s="26" t="s">
        <v>4</v>
      </c>
      <c r="J5" s="25" t="s">
        <v>21</v>
      </c>
      <c r="K5" s="26" t="s">
        <v>22</v>
      </c>
      <c r="L5" s="26" t="s">
        <v>23</v>
      </c>
      <c r="M5" s="26" t="s">
        <v>77</v>
      </c>
      <c r="N5" s="53" t="s">
        <v>25</v>
      </c>
      <c r="O5" s="45" t="s">
        <v>11</v>
      </c>
      <c r="P5" s="20"/>
      <c r="Q5" s="20"/>
      <c r="R5" s="31"/>
      <c r="S5" s="31"/>
      <c r="T5" s="32"/>
      <c r="U5" s="31"/>
      <c r="V5" s="32"/>
      <c r="W5" s="31"/>
      <c r="X5" s="32"/>
      <c r="Y5" s="31"/>
      <c r="Z5" s="31"/>
      <c r="AA5" s="31"/>
      <c r="AB5" s="31"/>
      <c r="AC5" s="31"/>
      <c r="AD5" s="31"/>
      <c r="AE5" s="1"/>
      <c r="AF5" s="20"/>
      <c r="AG5" s="31"/>
      <c r="AH5" s="31"/>
      <c r="AI5" s="32"/>
      <c r="AJ5" s="31"/>
      <c r="AK5" s="32"/>
      <c r="AL5" s="31"/>
      <c r="AM5" s="32"/>
      <c r="AN5" s="31"/>
      <c r="AO5" s="31"/>
      <c r="AP5" s="31"/>
      <c r="AQ5" s="31"/>
      <c r="AR5" s="31"/>
      <c r="AS5" s="3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2" customHeight="1">
      <c r="A6" s="24" t="s">
        <v>0</v>
      </c>
      <c r="B6" s="25" t="s">
        <v>26</v>
      </c>
      <c r="C6" s="26"/>
      <c r="D6" s="26" t="s">
        <v>111</v>
      </c>
      <c r="E6" s="26"/>
      <c r="F6" s="26" t="s">
        <v>20</v>
      </c>
      <c r="G6" s="26" t="s">
        <v>27</v>
      </c>
      <c r="H6" s="26" t="s">
        <v>13</v>
      </c>
      <c r="I6" s="26" t="s">
        <v>13</v>
      </c>
      <c r="J6" s="25" t="s">
        <v>28</v>
      </c>
      <c r="K6" s="26" t="s">
        <v>29</v>
      </c>
      <c r="L6" s="26" t="s">
        <v>72</v>
      </c>
      <c r="M6" s="26" t="s">
        <v>78</v>
      </c>
      <c r="N6" s="53" t="s">
        <v>0</v>
      </c>
      <c r="O6" s="45" t="s">
        <v>4</v>
      </c>
      <c r="P6" s="20"/>
      <c r="Q6" s="20"/>
      <c r="R6" s="31"/>
      <c r="S6" s="31"/>
      <c r="T6" s="32"/>
      <c r="U6" s="31"/>
      <c r="V6" s="32"/>
      <c r="W6" s="31"/>
      <c r="X6" s="32"/>
      <c r="Y6" s="31"/>
      <c r="Z6" s="31"/>
      <c r="AA6" s="31"/>
      <c r="AB6" s="31"/>
      <c r="AC6" s="31"/>
      <c r="AD6" s="31"/>
      <c r="AE6" s="1"/>
      <c r="AF6" s="20"/>
      <c r="AG6" s="31"/>
      <c r="AH6" s="31"/>
      <c r="AI6" s="32"/>
      <c r="AJ6" s="31"/>
      <c r="AK6" s="32"/>
      <c r="AL6" s="31"/>
      <c r="AM6" s="32"/>
      <c r="AN6" s="31"/>
      <c r="AO6" s="31"/>
      <c r="AP6" s="31"/>
      <c r="AQ6" s="31"/>
      <c r="AR6" s="31"/>
      <c r="AS6" s="3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12" customHeight="1">
      <c r="A7" s="24"/>
      <c r="B7" s="25" t="s">
        <v>32</v>
      </c>
      <c r="C7" s="26"/>
      <c r="D7" s="26"/>
      <c r="E7" s="26" t="s">
        <v>27</v>
      </c>
      <c r="F7" s="26" t="s">
        <v>26</v>
      </c>
      <c r="G7" s="26" t="s">
        <v>0</v>
      </c>
      <c r="H7" s="26" t="s">
        <v>20</v>
      </c>
      <c r="I7" s="26" t="s">
        <v>27</v>
      </c>
      <c r="J7" s="25" t="s">
        <v>33</v>
      </c>
      <c r="K7" s="26" t="s">
        <v>80</v>
      </c>
      <c r="L7" s="26" t="s">
        <v>73</v>
      </c>
      <c r="M7" s="26" t="s">
        <v>82</v>
      </c>
      <c r="N7" s="53" t="s">
        <v>37</v>
      </c>
      <c r="O7" s="45" t="s">
        <v>13</v>
      </c>
      <c r="P7" s="20"/>
      <c r="Q7" s="20"/>
      <c r="R7" s="31"/>
      <c r="S7" s="31"/>
      <c r="T7" s="32"/>
      <c r="U7" s="31"/>
      <c r="V7" s="32"/>
      <c r="W7" s="31"/>
      <c r="X7" s="32"/>
      <c r="Y7" s="31"/>
      <c r="Z7" s="31"/>
      <c r="AA7" s="31"/>
      <c r="AB7" s="31"/>
      <c r="AC7" s="31"/>
      <c r="AD7" s="31"/>
      <c r="AE7" s="1"/>
      <c r="AF7" s="20"/>
      <c r="AG7" s="31"/>
      <c r="AH7" s="31"/>
      <c r="AI7" s="32"/>
      <c r="AJ7" s="31"/>
      <c r="AK7" s="32"/>
      <c r="AL7" s="31"/>
      <c r="AM7" s="32"/>
      <c r="AN7" s="31"/>
      <c r="AO7" s="31"/>
      <c r="AP7" s="31"/>
      <c r="AQ7" s="31"/>
      <c r="AR7" s="31"/>
      <c r="AS7" s="3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" customHeight="1">
      <c r="A8" s="24"/>
      <c r="B8" s="25" t="s">
        <v>1</v>
      </c>
      <c r="C8" s="26" t="s">
        <v>1</v>
      </c>
      <c r="D8" s="26"/>
      <c r="E8" s="26" t="s">
        <v>0</v>
      </c>
      <c r="F8" s="26"/>
      <c r="G8" s="26" t="s">
        <v>0</v>
      </c>
      <c r="H8" s="26" t="s">
        <v>26</v>
      </c>
      <c r="I8" s="26" t="s">
        <v>0</v>
      </c>
      <c r="J8" s="25" t="s">
        <v>0</v>
      </c>
      <c r="K8" s="26" t="s">
        <v>79</v>
      </c>
      <c r="L8" s="26" t="s">
        <v>74</v>
      </c>
      <c r="M8" s="26" t="s">
        <v>71</v>
      </c>
      <c r="N8" s="53" t="s">
        <v>0</v>
      </c>
      <c r="O8" s="45" t="s">
        <v>20</v>
      </c>
      <c r="P8" s="20"/>
      <c r="Q8" s="20"/>
      <c r="R8" s="31"/>
      <c r="S8" s="31"/>
      <c r="T8" s="32"/>
      <c r="U8" s="31"/>
      <c r="V8" s="32"/>
      <c r="W8" s="31"/>
      <c r="X8" s="32"/>
      <c r="Y8" s="31"/>
      <c r="Z8" s="31"/>
      <c r="AA8" s="31"/>
      <c r="AB8" s="31"/>
      <c r="AC8" s="31"/>
      <c r="AD8" s="31"/>
      <c r="AE8" s="1"/>
      <c r="AF8" s="20"/>
      <c r="AG8" s="31"/>
      <c r="AH8" s="31"/>
      <c r="AI8" s="32"/>
      <c r="AJ8" s="31"/>
      <c r="AK8" s="32"/>
      <c r="AL8" s="31"/>
      <c r="AM8" s="32"/>
      <c r="AN8" s="31"/>
      <c r="AO8" s="31"/>
      <c r="AP8" s="31"/>
      <c r="AQ8" s="31"/>
      <c r="AR8" s="31"/>
      <c r="AS8" s="3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" customHeight="1" thickBot="1">
      <c r="A9" s="24"/>
      <c r="B9" s="25" t="s">
        <v>0</v>
      </c>
      <c r="C9" s="26" t="s">
        <v>0</v>
      </c>
      <c r="D9" s="26"/>
      <c r="E9" s="26" t="s">
        <v>41</v>
      </c>
      <c r="F9" s="26"/>
      <c r="G9" s="26" t="s">
        <v>41</v>
      </c>
      <c r="H9" s="26" t="s">
        <v>0</v>
      </c>
      <c r="I9" s="26" t="s">
        <v>41</v>
      </c>
      <c r="J9" s="25"/>
      <c r="K9" s="26" t="s">
        <v>81</v>
      </c>
      <c r="L9" s="26" t="s">
        <v>75</v>
      </c>
      <c r="M9" s="26" t="s">
        <v>93</v>
      </c>
      <c r="N9" s="53"/>
      <c r="O9" s="45" t="s">
        <v>26</v>
      </c>
      <c r="P9" s="20"/>
      <c r="Q9" s="20"/>
      <c r="R9" s="31"/>
      <c r="S9" s="31"/>
      <c r="T9" s="32"/>
      <c r="U9" s="31"/>
      <c r="V9" s="32"/>
      <c r="W9" s="31"/>
      <c r="X9" s="32"/>
      <c r="Y9" s="31"/>
      <c r="Z9" s="31"/>
      <c r="AA9" s="31"/>
      <c r="AB9" s="31"/>
      <c r="AC9" s="31"/>
      <c r="AD9" s="31"/>
      <c r="AE9" s="1"/>
      <c r="AF9" s="20"/>
      <c r="AG9" s="31"/>
      <c r="AH9" s="31"/>
      <c r="AI9" s="32"/>
      <c r="AJ9" s="31"/>
      <c r="AK9" s="32"/>
      <c r="AL9" s="31"/>
      <c r="AM9" s="32"/>
      <c r="AN9" s="31"/>
      <c r="AO9" s="31"/>
      <c r="AP9" s="31"/>
      <c r="AQ9" s="31"/>
      <c r="AR9" s="31"/>
      <c r="AS9" s="3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3.5" customHeight="1" thickBot="1">
      <c r="A10" s="27" t="s">
        <v>44</v>
      </c>
      <c r="B10" s="8">
        <v>106735</v>
      </c>
      <c r="C10" s="9">
        <v>9365</v>
      </c>
      <c r="D10" s="9">
        <v>1279</v>
      </c>
      <c r="E10" s="10">
        <v>8.774066613575677</v>
      </c>
      <c r="F10" s="9">
        <v>970</v>
      </c>
      <c r="G10" s="10">
        <v>10.357714895888947</v>
      </c>
      <c r="H10" s="9">
        <v>823</v>
      </c>
      <c r="I10" s="10">
        <v>84.84536082474227</v>
      </c>
      <c r="J10" s="8">
        <v>163</v>
      </c>
      <c r="K10" s="9">
        <v>10</v>
      </c>
      <c r="L10" s="9">
        <v>0</v>
      </c>
      <c r="M10" s="9">
        <v>650</v>
      </c>
      <c r="N10" s="54">
        <v>36</v>
      </c>
      <c r="O10" s="46">
        <v>111</v>
      </c>
      <c r="P10" s="20"/>
      <c r="Q10" s="20"/>
      <c r="R10" s="31"/>
      <c r="S10" s="31"/>
      <c r="T10" s="32"/>
      <c r="U10" s="31"/>
      <c r="V10" s="32"/>
      <c r="W10" s="31"/>
      <c r="X10" s="32"/>
      <c r="Y10" s="31"/>
      <c r="Z10" s="31"/>
      <c r="AA10" s="31"/>
      <c r="AB10" s="31"/>
      <c r="AC10" s="31"/>
      <c r="AD10" s="31"/>
      <c r="AE10" s="1"/>
      <c r="AF10" s="20"/>
      <c r="AG10" s="31"/>
      <c r="AH10" s="31"/>
      <c r="AI10" s="32"/>
      <c r="AJ10" s="31"/>
      <c r="AK10" s="32"/>
      <c r="AL10" s="31"/>
      <c r="AM10" s="32"/>
      <c r="AN10" s="31"/>
      <c r="AO10" s="31"/>
      <c r="AP10" s="31"/>
      <c r="AQ10" s="31"/>
      <c r="AR10" s="31"/>
      <c r="AS10" s="3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 customHeight="1" thickBot="1">
      <c r="A11" s="28" t="s">
        <v>45</v>
      </c>
      <c r="B11" s="8">
        <v>64090</v>
      </c>
      <c r="C11" s="9">
        <v>4236</v>
      </c>
      <c r="D11" s="9">
        <v>875</v>
      </c>
      <c r="E11" s="10">
        <v>6.609455453268841</v>
      </c>
      <c r="F11" s="9">
        <v>469</v>
      </c>
      <c r="G11" s="10">
        <v>11.071765816808309</v>
      </c>
      <c r="H11" s="9">
        <v>403</v>
      </c>
      <c r="I11" s="10">
        <v>85.9275053304904</v>
      </c>
      <c r="J11" s="8">
        <v>74</v>
      </c>
      <c r="K11" s="9">
        <v>7</v>
      </c>
      <c r="L11" s="9">
        <v>0</v>
      </c>
      <c r="M11" s="9">
        <v>322</v>
      </c>
      <c r="N11" s="54">
        <v>17</v>
      </c>
      <c r="O11" s="46">
        <v>49</v>
      </c>
      <c r="P11" s="20"/>
      <c r="Q11" s="20"/>
      <c r="R11" s="31"/>
      <c r="S11" s="31"/>
      <c r="T11" s="32"/>
      <c r="U11" s="31"/>
      <c r="V11" s="32"/>
      <c r="W11" s="31"/>
      <c r="X11" s="32"/>
      <c r="Y11" s="31"/>
      <c r="Z11" s="31"/>
      <c r="AA11" s="31"/>
      <c r="AB11" s="31"/>
      <c r="AC11" s="31"/>
      <c r="AD11" s="31"/>
      <c r="AE11" s="1"/>
      <c r="AF11" s="20"/>
      <c r="AG11" s="31"/>
      <c r="AH11" s="31"/>
      <c r="AI11" s="32"/>
      <c r="AJ11" s="31"/>
      <c r="AK11" s="32"/>
      <c r="AL11" s="31"/>
      <c r="AM11" s="32"/>
      <c r="AN11" s="31"/>
      <c r="AO11" s="31"/>
      <c r="AP11" s="31"/>
      <c r="AQ11" s="31"/>
      <c r="AR11" s="31"/>
      <c r="AS11" s="3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 customHeight="1">
      <c r="A12" s="27" t="s">
        <v>46</v>
      </c>
      <c r="B12" s="11">
        <v>15126</v>
      </c>
      <c r="C12" s="12">
        <v>492</v>
      </c>
      <c r="D12" s="12">
        <v>191</v>
      </c>
      <c r="E12" s="10">
        <v>3.2526775089250295</v>
      </c>
      <c r="F12" s="12">
        <v>23</v>
      </c>
      <c r="G12" s="10">
        <v>4.67479674796748</v>
      </c>
      <c r="H12" s="12">
        <v>18</v>
      </c>
      <c r="I12" s="10">
        <v>78.26086956521739</v>
      </c>
      <c r="J12" s="11">
        <v>1</v>
      </c>
      <c r="K12" s="12">
        <v>0</v>
      </c>
      <c r="L12" s="12">
        <v>0</v>
      </c>
      <c r="M12" s="12">
        <v>17</v>
      </c>
      <c r="N12" s="55">
        <v>0</v>
      </c>
      <c r="O12" s="47">
        <v>5</v>
      </c>
      <c r="P12" s="20"/>
      <c r="Q12" s="20"/>
      <c r="R12" s="31"/>
      <c r="S12" s="31"/>
      <c r="T12" s="32"/>
      <c r="U12" s="31"/>
      <c r="V12" s="32"/>
      <c r="W12" s="31"/>
      <c r="X12" s="32"/>
      <c r="Y12" s="31"/>
      <c r="Z12" s="31"/>
      <c r="AA12" s="31"/>
      <c r="AB12" s="31"/>
      <c r="AC12" s="31"/>
      <c r="AD12" s="31"/>
      <c r="AE12" s="1"/>
      <c r="AF12" s="20"/>
      <c r="AG12" s="31"/>
      <c r="AH12" s="31"/>
      <c r="AI12" s="32"/>
      <c r="AJ12" s="31"/>
      <c r="AK12" s="32"/>
      <c r="AL12" s="31"/>
      <c r="AM12" s="32"/>
      <c r="AN12" s="31"/>
      <c r="AO12" s="31"/>
      <c r="AP12" s="31"/>
      <c r="AQ12" s="31"/>
      <c r="AR12" s="31"/>
      <c r="AS12" s="3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3.5" customHeight="1" thickBot="1">
      <c r="A13" s="29" t="s">
        <v>47</v>
      </c>
      <c r="B13" s="13">
        <v>38322</v>
      </c>
      <c r="C13" s="14">
        <v>854</v>
      </c>
      <c r="D13" s="14">
        <v>394</v>
      </c>
      <c r="E13" s="15">
        <v>2.228484943374563</v>
      </c>
      <c r="F13" s="14">
        <v>158</v>
      </c>
      <c r="G13" s="15">
        <v>18.501170960187356</v>
      </c>
      <c r="H13" s="14">
        <v>145</v>
      </c>
      <c r="I13" s="15">
        <v>91.77215189873418</v>
      </c>
      <c r="J13" s="13">
        <v>52</v>
      </c>
      <c r="K13" s="14">
        <v>1</v>
      </c>
      <c r="L13" s="14">
        <v>0</v>
      </c>
      <c r="M13" s="14">
        <v>92</v>
      </c>
      <c r="N13" s="56">
        <v>0</v>
      </c>
      <c r="O13" s="48">
        <v>13</v>
      </c>
      <c r="P13" s="20"/>
      <c r="Q13" s="20"/>
      <c r="R13" s="31"/>
      <c r="S13" s="31"/>
      <c r="T13" s="32"/>
      <c r="U13" s="31"/>
      <c r="V13" s="32"/>
      <c r="W13" s="31"/>
      <c r="X13" s="32"/>
      <c r="Y13" s="31"/>
      <c r="Z13" s="31"/>
      <c r="AA13" s="31"/>
      <c r="AB13" s="31"/>
      <c r="AC13" s="31"/>
      <c r="AD13" s="31"/>
      <c r="AE13" s="1"/>
      <c r="AF13" s="20"/>
      <c r="AG13" s="31"/>
      <c r="AH13" s="31"/>
      <c r="AI13" s="32"/>
      <c r="AJ13" s="31"/>
      <c r="AK13" s="32"/>
      <c r="AL13" s="31"/>
      <c r="AM13" s="32"/>
      <c r="AN13" s="31"/>
      <c r="AO13" s="31"/>
      <c r="AP13" s="31"/>
      <c r="AQ13" s="31"/>
      <c r="AR13" s="31"/>
      <c r="AS13" s="3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3.5" customHeight="1">
      <c r="A14" s="27" t="s">
        <v>48</v>
      </c>
      <c r="B14" s="8">
        <v>10642</v>
      </c>
      <c r="C14" s="9">
        <v>2890</v>
      </c>
      <c r="D14" s="9">
        <v>290</v>
      </c>
      <c r="E14" s="10">
        <v>27.15654952076677</v>
      </c>
      <c r="F14" s="9">
        <v>288</v>
      </c>
      <c r="G14" s="10">
        <v>9.965397923875432</v>
      </c>
      <c r="H14" s="9">
        <v>240</v>
      </c>
      <c r="I14" s="10">
        <v>83.33333333333334</v>
      </c>
      <c r="J14" s="8">
        <v>21</v>
      </c>
      <c r="K14" s="9">
        <v>6</v>
      </c>
      <c r="L14" s="9">
        <v>0</v>
      </c>
      <c r="M14" s="9">
        <v>213</v>
      </c>
      <c r="N14" s="54">
        <v>17</v>
      </c>
      <c r="O14" s="46">
        <v>31</v>
      </c>
      <c r="P14" s="20"/>
      <c r="Q14" s="20"/>
      <c r="R14" s="31"/>
      <c r="S14" s="31"/>
      <c r="T14" s="32"/>
      <c r="U14" s="31"/>
      <c r="V14" s="32"/>
      <c r="W14" s="31"/>
      <c r="X14" s="32"/>
      <c r="Y14" s="31"/>
      <c r="Z14" s="31"/>
      <c r="AA14" s="31"/>
      <c r="AB14" s="31"/>
      <c r="AC14" s="31"/>
      <c r="AD14" s="31"/>
      <c r="AE14" s="1"/>
      <c r="AF14" s="20"/>
      <c r="AG14" s="31"/>
      <c r="AH14" s="31"/>
      <c r="AI14" s="32"/>
      <c r="AJ14" s="31"/>
      <c r="AK14" s="32"/>
      <c r="AL14" s="31"/>
      <c r="AM14" s="32"/>
      <c r="AN14" s="31"/>
      <c r="AO14" s="31"/>
      <c r="AP14" s="31"/>
      <c r="AQ14" s="31"/>
      <c r="AR14" s="31"/>
      <c r="AS14" s="3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3.5" customHeight="1">
      <c r="A15" s="30" t="s">
        <v>49</v>
      </c>
      <c r="B15" s="13">
        <v>5135</v>
      </c>
      <c r="C15" s="14">
        <v>1156</v>
      </c>
      <c r="D15" s="14">
        <v>169</v>
      </c>
      <c r="E15" s="15">
        <v>22.512171372930865</v>
      </c>
      <c r="F15" s="14">
        <v>133</v>
      </c>
      <c r="G15" s="15">
        <v>11.505190311418685</v>
      </c>
      <c r="H15" s="14">
        <v>117</v>
      </c>
      <c r="I15" s="15">
        <v>87.96992481203007</v>
      </c>
      <c r="J15" s="13">
        <v>6</v>
      </c>
      <c r="K15" s="14">
        <v>2</v>
      </c>
      <c r="L15" s="14">
        <v>0</v>
      </c>
      <c r="M15" s="14">
        <v>109</v>
      </c>
      <c r="N15" s="56">
        <v>16</v>
      </c>
      <c r="O15" s="48">
        <v>0</v>
      </c>
      <c r="P15" s="20"/>
      <c r="Q15" s="20"/>
      <c r="R15" s="31"/>
      <c r="S15" s="31"/>
      <c r="T15" s="32"/>
      <c r="U15" s="31"/>
      <c r="V15" s="32"/>
      <c r="W15" s="31"/>
      <c r="X15" s="32"/>
      <c r="Y15" s="31"/>
      <c r="Z15" s="31"/>
      <c r="AA15" s="31"/>
      <c r="AB15" s="31"/>
      <c r="AC15" s="31"/>
      <c r="AD15" s="31"/>
      <c r="AE15" s="1"/>
      <c r="AF15" s="20"/>
      <c r="AG15" s="31"/>
      <c r="AH15" s="31"/>
      <c r="AI15" s="32"/>
      <c r="AJ15" s="31"/>
      <c r="AK15" s="32"/>
      <c r="AL15" s="31"/>
      <c r="AM15" s="32"/>
      <c r="AN15" s="31"/>
      <c r="AO15" s="31"/>
      <c r="AP15" s="31"/>
      <c r="AQ15" s="31"/>
      <c r="AR15" s="31"/>
      <c r="AS15" s="3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3.5" customHeight="1" thickBot="1">
      <c r="A16" s="30" t="s">
        <v>50</v>
      </c>
      <c r="B16" s="13">
        <v>5507</v>
      </c>
      <c r="C16" s="14">
        <v>1734</v>
      </c>
      <c r="D16" s="14">
        <v>121</v>
      </c>
      <c r="E16" s="15">
        <v>31.487198111494465</v>
      </c>
      <c r="F16" s="14">
        <v>155</v>
      </c>
      <c r="G16" s="15">
        <v>8.938869665513264</v>
      </c>
      <c r="H16" s="14">
        <v>123</v>
      </c>
      <c r="I16" s="15">
        <v>79.35483870967742</v>
      </c>
      <c r="J16" s="13">
        <v>15</v>
      </c>
      <c r="K16" s="14">
        <v>4</v>
      </c>
      <c r="L16" s="14">
        <v>0</v>
      </c>
      <c r="M16" s="14">
        <v>104</v>
      </c>
      <c r="N16" s="56">
        <v>1</v>
      </c>
      <c r="O16" s="48">
        <v>31</v>
      </c>
      <c r="P16" s="20"/>
      <c r="Q16" s="20"/>
      <c r="R16" s="31"/>
      <c r="S16" s="31"/>
      <c r="T16" s="32"/>
      <c r="U16" s="31"/>
      <c r="V16" s="32"/>
      <c r="W16" s="31"/>
      <c r="X16" s="32"/>
      <c r="Y16" s="31"/>
      <c r="Z16" s="31"/>
      <c r="AA16" s="31"/>
      <c r="AB16" s="31"/>
      <c r="AC16" s="31"/>
      <c r="AD16" s="31"/>
      <c r="AE16" s="1"/>
      <c r="AF16" s="20"/>
      <c r="AG16" s="31"/>
      <c r="AH16" s="31"/>
      <c r="AI16" s="32"/>
      <c r="AJ16" s="31"/>
      <c r="AK16" s="32"/>
      <c r="AL16" s="31"/>
      <c r="AM16" s="32"/>
      <c r="AN16" s="31"/>
      <c r="AO16" s="31"/>
      <c r="AP16" s="31"/>
      <c r="AQ16" s="31"/>
      <c r="AR16" s="31"/>
      <c r="AS16" s="3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3.5" customHeight="1" thickBot="1">
      <c r="A17" s="27" t="s">
        <v>51</v>
      </c>
      <c r="B17" s="8">
        <v>42645</v>
      </c>
      <c r="C17" s="9">
        <v>5129</v>
      </c>
      <c r="D17" s="9">
        <v>404</v>
      </c>
      <c r="E17" s="10">
        <v>12.027201313166842</v>
      </c>
      <c r="F17" s="9">
        <v>501</v>
      </c>
      <c r="G17" s="10">
        <v>9.767985962175862</v>
      </c>
      <c r="H17" s="9">
        <v>420</v>
      </c>
      <c r="I17" s="10">
        <v>83.8323353293413</v>
      </c>
      <c r="J17" s="8">
        <v>89</v>
      </c>
      <c r="K17" s="9">
        <v>3</v>
      </c>
      <c r="L17" s="9">
        <v>0</v>
      </c>
      <c r="M17" s="9">
        <v>328</v>
      </c>
      <c r="N17" s="54">
        <v>19</v>
      </c>
      <c r="O17" s="46">
        <v>62</v>
      </c>
      <c r="P17" s="20"/>
      <c r="Q17" s="20"/>
      <c r="R17" s="31"/>
      <c r="S17" s="31"/>
      <c r="T17" s="32"/>
      <c r="U17" s="31"/>
      <c r="V17" s="32"/>
      <c r="W17" s="31"/>
      <c r="X17" s="32"/>
      <c r="Y17" s="31"/>
      <c r="Z17" s="31"/>
      <c r="AA17" s="31"/>
      <c r="AB17" s="31"/>
      <c r="AC17" s="31"/>
      <c r="AD17" s="31"/>
      <c r="AE17" s="1"/>
      <c r="AF17" s="20"/>
      <c r="AG17" s="31"/>
      <c r="AH17" s="31"/>
      <c r="AI17" s="32"/>
      <c r="AJ17" s="31"/>
      <c r="AK17" s="32"/>
      <c r="AL17" s="31"/>
      <c r="AM17" s="32"/>
      <c r="AN17" s="31"/>
      <c r="AO17" s="31"/>
      <c r="AP17" s="31"/>
      <c r="AQ17" s="31"/>
      <c r="AR17" s="31"/>
      <c r="AS17" s="3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3.5" customHeight="1">
      <c r="A18" s="27" t="s">
        <v>52</v>
      </c>
      <c r="B18" s="8">
        <v>8862</v>
      </c>
      <c r="C18" s="9">
        <v>1124</v>
      </c>
      <c r="D18" s="9">
        <v>64</v>
      </c>
      <c r="E18" s="10">
        <v>12.683367185736854</v>
      </c>
      <c r="F18" s="9">
        <v>76</v>
      </c>
      <c r="G18" s="10">
        <v>6.761565836298933</v>
      </c>
      <c r="H18" s="9">
        <v>63</v>
      </c>
      <c r="I18" s="10">
        <v>82.89473684210526</v>
      </c>
      <c r="J18" s="8">
        <v>15</v>
      </c>
      <c r="K18" s="9">
        <v>0</v>
      </c>
      <c r="L18" s="9">
        <v>0</v>
      </c>
      <c r="M18" s="9">
        <v>48</v>
      </c>
      <c r="N18" s="54">
        <v>0</v>
      </c>
      <c r="O18" s="46">
        <v>13</v>
      </c>
      <c r="P18" s="20"/>
      <c r="Q18" s="20"/>
      <c r="R18" s="31"/>
      <c r="S18" s="31"/>
      <c r="T18" s="32"/>
      <c r="U18" s="31"/>
      <c r="V18" s="32"/>
      <c r="W18" s="31"/>
      <c r="X18" s="32"/>
      <c r="Y18" s="31"/>
      <c r="Z18" s="31"/>
      <c r="AA18" s="31"/>
      <c r="AB18" s="31"/>
      <c r="AC18" s="31"/>
      <c r="AD18" s="31"/>
      <c r="AE18" s="1"/>
      <c r="AF18" s="20"/>
      <c r="AG18" s="31"/>
      <c r="AH18" s="31"/>
      <c r="AI18" s="32"/>
      <c r="AJ18" s="31"/>
      <c r="AK18" s="32"/>
      <c r="AL18" s="31"/>
      <c r="AM18" s="32"/>
      <c r="AN18" s="31"/>
      <c r="AO18" s="31"/>
      <c r="AP18" s="31"/>
      <c r="AQ18" s="31"/>
      <c r="AR18" s="31"/>
      <c r="AS18" s="3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3.5" customHeight="1">
      <c r="A19" s="30" t="s">
        <v>53</v>
      </c>
      <c r="B19" s="16">
        <v>17620</v>
      </c>
      <c r="C19" s="17">
        <v>1795</v>
      </c>
      <c r="D19" s="17">
        <v>126</v>
      </c>
      <c r="E19" s="15">
        <v>10.187287173666288</v>
      </c>
      <c r="F19" s="17">
        <v>172</v>
      </c>
      <c r="G19" s="15">
        <v>9.58217270194986</v>
      </c>
      <c r="H19" s="17">
        <v>153</v>
      </c>
      <c r="I19" s="15">
        <v>88.95348837209302</v>
      </c>
      <c r="J19" s="16">
        <v>29</v>
      </c>
      <c r="K19" s="17">
        <v>1</v>
      </c>
      <c r="L19" s="17">
        <v>0</v>
      </c>
      <c r="M19" s="17">
        <v>123</v>
      </c>
      <c r="N19" s="57">
        <v>3</v>
      </c>
      <c r="O19" s="49">
        <v>16</v>
      </c>
      <c r="P19" s="20"/>
      <c r="Q19" s="20"/>
      <c r="R19" s="31"/>
      <c r="S19" s="31"/>
      <c r="T19" s="32"/>
      <c r="U19" s="31"/>
      <c r="V19" s="32"/>
      <c r="W19" s="31"/>
      <c r="X19" s="32"/>
      <c r="Y19" s="31"/>
      <c r="Z19" s="31"/>
      <c r="AA19" s="31"/>
      <c r="AB19" s="31"/>
      <c r="AC19" s="31"/>
      <c r="AD19" s="31"/>
      <c r="AE19" s="1"/>
      <c r="AF19" s="20"/>
      <c r="AG19" s="31"/>
      <c r="AH19" s="31"/>
      <c r="AI19" s="32"/>
      <c r="AJ19" s="31"/>
      <c r="AK19" s="32"/>
      <c r="AL19" s="31"/>
      <c r="AM19" s="32"/>
      <c r="AN19" s="31"/>
      <c r="AO19" s="31"/>
      <c r="AP19" s="31"/>
      <c r="AQ19" s="31"/>
      <c r="AR19" s="31"/>
      <c r="AS19" s="3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 customHeight="1" thickBot="1">
      <c r="A20" s="30" t="s">
        <v>54</v>
      </c>
      <c r="B20" s="16">
        <v>9812</v>
      </c>
      <c r="C20" s="17">
        <v>1900</v>
      </c>
      <c r="D20" s="17">
        <v>164</v>
      </c>
      <c r="E20" s="15">
        <v>19.364044027721157</v>
      </c>
      <c r="F20" s="17">
        <v>219</v>
      </c>
      <c r="G20" s="15">
        <v>11.526315789473685</v>
      </c>
      <c r="H20" s="17">
        <v>185</v>
      </c>
      <c r="I20" s="15">
        <v>84.47488584474885</v>
      </c>
      <c r="J20" s="16">
        <v>44</v>
      </c>
      <c r="K20" s="17">
        <v>2</v>
      </c>
      <c r="L20" s="17">
        <v>0</v>
      </c>
      <c r="M20" s="17">
        <v>139</v>
      </c>
      <c r="N20" s="57">
        <v>1</v>
      </c>
      <c r="O20" s="49">
        <v>33</v>
      </c>
      <c r="P20" s="20"/>
      <c r="Q20" s="20"/>
      <c r="R20" s="31"/>
      <c r="S20" s="31"/>
      <c r="T20" s="32"/>
      <c r="U20" s="31"/>
      <c r="V20" s="32"/>
      <c r="W20" s="31"/>
      <c r="X20" s="32"/>
      <c r="Y20" s="31"/>
      <c r="Z20" s="31"/>
      <c r="AA20" s="31"/>
      <c r="AB20" s="31"/>
      <c r="AC20" s="31"/>
      <c r="AD20" s="31"/>
      <c r="AE20" s="1"/>
      <c r="AF20" s="20"/>
      <c r="AG20" s="31"/>
      <c r="AH20" s="31"/>
      <c r="AI20" s="32"/>
      <c r="AJ20" s="31"/>
      <c r="AK20" s="32"/>
      <c r="AL20" s="31"/>
      <c r="AM20" s="32"/>
      <c r="AN20" s="31"/>
      <c r="AO20" s="31"/>
      <c r="AP20" s="31"/>
      <c r="AQ20" s="31"/>
      <c r="AR20" s="31"/>
      <c r="AS20" s="3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3.5" customHeight="1">
      <c r="A21" s="38" t="s">
        <v>55</v>
      </c>
      <c r="B21" s="39">
        <v>6351</v>
      </c>
      <c r="C21" s="40">
        <v>310</v>
      </c>
      <c r="D21" s="40">
        <v>50</v>
      </c>
      <c r="E21" s="41">
        <v>4.881121083293969</v>
      </c>
      <c r="F21" s="40">
        <v>34</v>
      </c>
      <c r="G21" s="41">
        <v>10.967741935483872</v>
      </c>
      <c r="H21" s="40">
        <v>19</v>
      </c>
      <c r="I21" s="41">
        <v>55.88235294117647</v>
      </c>
      <c r="J21" s="39">
        <v>1</v>
      </c>
      <c r="K21" s="40">
        <v>0</v>
      </c>
      <c r="L21" s="40">
        <v>0</v>
      </c>
      <c r="M21" s="40">
        <v>18</v>
      </c>
      <c r="N21" s="58">
        <v>15</v>
      </c>
      <c r="O21" s="50">
        <v>0</v>
      </c>
      <c r="P21" s="20"/>
      <c r="Q21" s="20"/>
      <c r="R21" s="31"/>
      <c r="S21" s="31"/>
      <c r="T21" s="32"/>
      <c r="U21" s="31"/>
      <c r="V21" s="32"/>
      <c r="W21" s="31"/>
      <c r="X21" s="32"/>
      <c r="Y21" s="31"/>
      <c r="Z21" s="31"/>
      <c r="AA21" s="31"/>
      <c r="AB21" s="31"/>
      <c r="AC21" s="31"/>
      <c r="AD21" s="31"/>
      <c r="AE21" s="1"/>
      <c r="AF21" s="20"/>
      <c r="AG21" s="31"/>
      <c r="AH21" s="31"/>
      <c r="AI21" s="32"/>
      <c r="AJ21" s="31"/>
      <c r="AK21" s="32"/>
      <c r="AL21" s="31"/>
      <c r="AM21" s="32"/>
      <c r="AN21" s="31"/>
      <c r="AO21" s="31"/>
      <c r="AP21" s="31"/>
      <c r="AQ21" s="31"/>
      <c r="AR21" s="31"/>
      <c r="AS21" s="3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3.5" customHeight="1" thickBot="1">
      <c r="A22" s="34" t="s">
        <v>56</v>
      </c>
      <c r="B22" s="35">
        <v>6351</v>
      </c>
      <c r="C22" s="36">
        <v>310</v>
      </c>
      <c r="D22" s="36">
        <v>50</v>
      </c>
      <c r="E22" s="37">
        <v>4.881121083293969</v>
      </c>
      <c r="F22" s="36">
        <v>34</v>
      </c>
      <c r="G22" s="37">
        <v>10.967741935483872</v>
      </c>
      <c r="H22" s="36">
        <v>19</v>
      </c>
      <c r="I22" s="37">
        <v>55.88235294117647</v>
      </c>
      <c r="J22" s="35">
        <v>1</v>
      </c>
      <c r="K22" s="36">
        <v>0</v>
      </c>
      <c r="L22" s="36">
        <v>0</v>
      </c>
      <c r="M22" s="36">
        <v>18</v>
      </c>
      <c r="N22" s="59">
        <v>15</v>
      </c>
      <c r="O22" s="51">
        <v>0</v>
      </c>
      <c r="P22" s="20"/>
      <c r="Q22" s="20"/>
      <c r="R22" s="31"/>
      <c r="S22" s="31"/>
      <c r="T22" s="32"/>
      <c r="U22" s="31"/>
      <c r="V22" s="32"/>
      <c r="W22" s="31"/>
      <c r="X22" s="32"/>
      <c r="Y22" s="31"/>
      <c r="Z22" s="31"/>
      <c r="AA22" s="31"/>
      <c r="AB22" s="31"/>
      <c r="AC22" s="31"/>
      <c r="AD22" s="31"/>
      <c r="AE22" s="1"/>
      <c r="AF22" s="20"/>
      <c r="AG22" s="31"/>
      <c r="AH22" s="31"/>
      <c r="AI22" s="32"/>
      <c r="AJ22" s="31"/>
      <c r="AK22" s="32"/>
      <c r="AL22" s="31"/>
      <c r="AM22" s="32"/>
      <c r="AN22" s="31"/>
      <c r="AO22" s="31"/>
      <c r="AP22" s="31"/>
      <c r="AQ22" s="31"/>
      <c r="AR22" s="31"/>
      <c r="AS22" s="3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9.75" customHeight="1">
      <c r="A23" s="20"/>
      <c r="B23" s="31"/>
      <c r="C23" s="31"/>
      <c r="D23" s="31"/>
      <c r="E23" s="32"/>
      <c r="F23" s="31"/>
      <c r="G23" s="32"/>
      <c r="H23" s="31"/>
      <c r="I23" s="32"/>
      <c r="J23" s="31"/>
      <c r="K23" s="31"/>
      <c r="L23" s="31"/>
      <c r="M23" s="31"/>
      <c r="N23" s="31"/>
      <c r="O23" s="31"/>
      <c r="P23" s="20"/>
      <c r="Q23" s="20"/>
      <c r="R23" s="31"/>
      <c r="S23" s="31"/>
      <c r="T23" s="32"/>
      <c r="U23" s="31"/>
      <c r="V23" s="32"/>
      <c r="W23" s="31"/>
      <c r="X23" s="32"/>
      <c r="Y23" s="31"/>
      <c r="Z23" s="31"/>
      <c r="AA23" s="31"/>
      <c r="AB23" s="31"/>
      <c r="AC23" s="31"/>
      <c r="AD23" s="31"/>
      <c r="AE23" s="1"/>
      <c r="AF23" s="20"/>
      <c r="AG23" s="31"/>
      <c r="AH23" s="31"/>
      <c r="AI23" s="32"/>
      <c r="AJ23" s="31"/>
      <c r="AK23" s="32"/>
      <c r="AL23" s="31"/>
      <c r="AM23" s="32"/>
      <c r="AN23" s="31"/>
      <c r="AO23" s="31"/>
      <c r="AP23" s="31"/>
      <c r="AQ23" s="31"/>
      <c r="AR23" s="31"/>
      <c r="AS23" s="3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8" customHeight="1" thickBot="1">
      <c r="A24" s="19" t="s">
        <v>114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3" t="s">
        <v>106</v>
      </c>
      <c r="P24" s="20"/>
      <c r="Q24" s="20"/>
      <c r="R24" s="31"/>
      <c r="S24" s="31"/>
      <c r="T24" s="32"/>
      <c r="U24" s="31"/>
      <c r="V24" s="32"/>
      <c r="W24" s="31"/>
      <c r="X24" s="32"/>
      <c r="Y24" s="31"/>
      <c r="Z24" s="31"/>
      <c r="AA24" s="31"/>
      <c r="AB24" s="31"/>
      <c r="AC24" s="31"/>
      <c r="AD24" s="31"/>
      <c r="AE24" s="1"/>
      <c r="AF24" s="20"/>
      <c r="AG24" s="31"/>
      <c r="AH24" s="31"/>
      <c r="AI24" s="32"/>
      <c r="AJ24" s="31"/>
      <c r="AK24" s="32"/>
      <c r="AL24" s="31"/>
      <c r="AM24" s="32"/>
      <c r="AN24" s="31"/>
      <c r="AO24" s="31"/>
      <c r="AP24" s="31"/>
      <c r="AQ24" s="31"/>
      <c r="AR24" s="31"/>
      <c r="AS24" s="3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" customHeight="1">
      <c r="A25" s="21"/>
      <c r="B25" s="22" t="s">
        <v>1</v>
      </c>
      <c r="C25" s="63" t="s">
        <v>107</v>
      </c>
      <c r="D25" s="64"/>
      <c r="E25" s="23" t="s">
        <v>1</v>
      </c>
      <c r="F25" s="23"/>
      <c r="G25" s="23"/>
      <c r="H25" s="23"/>
      <c r="I25" s="23"/>
      <c r="J25" s="61" t="s">
        <v>2</v>
      </c>
      <c r="K25" s="62"/>
      <c r="L25" s="62"/>
      <c r="M25" s="62"/>
      <c r="N25" s="52"/>
      <c r="O25" s="44"/>
      <c r="P25" s="20"/>
      <c r="Q25" s="20"/>
      <c r="R25" s="31"/>
      <c r="S25" s="31"/>
      <c r="T25" s="32"/>
      <c r="U25" s="31"/>
      <c r="V25" s="32"/>
      <c r="W25" s="31"/>
      <c r="X25" s="32"/>
      <c r="Y25" s="31"/>
      <c r="Z25" s="31"/>
      <c r="AA25" s="31"/>
      <c r="AB25" s="31"/>
      <c r="AC25" s="31"/>
      <c r="AD25" s="31"/>
      <c r="AE25" s="1"/>
      <c r="AF25" s="20"/>
      <c r="AG25" s="31"/>
      <c r="AH25" s="31"/>
      <c r="AI25" s="32"/>
      <c r="AJ25" s="31"/>
      <c r="AK25" s="32"/>
      <c r="AL25" s="31"/>
      <c r="AM25" s="32"/>
      <c r="AN25" s="31"/>
      <c r="AO25" s="31"/>
      <c r="AP25" s="31"/>
      <c r="AQ25" s="31"/>
      <c r="AR25" s="31"/>
      <c r="AS25" s="3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" customHeight="1">
      <c r="A26" s="24" t="s">
        <v>0</v>
      </c>
      <c r="B26" s="25" t="s">
        <v>3</v>
      </c>
      <c r="C26" s="26"/>
      <c r="D26" s="26" t="s">
        <v>108</v>
      </c>
      <c r="E26" s="26" t="s">
        <v>4</v>
      </c>
      <c r="F26" s="26" t="s">
        <v>5</v>
      </c>
      <c r="G26" s="26" t="s">
        <v>5</v>
      </c>
      <c r="H26" s="26" t="s">
        <v>6</v>
      </c>
      <c r="I26" s="26" t="s">
        <v>6</v>
      </c>
      <c r="J26" s="5" t="s">
        <v>7</v>
      </c>
      <c r="K26" s="6" t="s">
        <v>84</v>
      </c>
      <c r="L26" s="7" t="s">
        <v>92</v>
      </c>
      <c r="M26" s="6" t="s">
        <v>10</v>
      </c>
      <c r="N26" s="53" t="s">
        <v>11</v>
      </c>
      <c r="O26" s="45" t="s">
        <v>6</v>
      </c>
      <c r="P26" s="20"/>
      <c r="Q26" s="20"/>
      <c r="R26" s="31"/>
      <c r="S26" s="31"/>
      <c r="T26" s="32"/>
      <c r="U26" s="31"/>
      <c r="V26" s="32"/>
      <c r="W26" s="31"/>
      <c r="X26" s="32"/>
      <c r="Y26" s="31"/>
      <c r="Z26" s="31"/>
      <c r="AA26" s="31"/>
      <c r="AB26" s="31"/>
      <c r="AC26" s="31"/>
      <c r="AD26" s="31"/>
      <c r="AE26" s="1"/>
      <c r="AF26" s="20"/>
      <c r="AG26" s="31"/>
      <c r="AH26" s="31"/>
      <c r="AI26" s="32"/>
      <c r="AJ26" s="31"/>
      <c r="AK26" s="32"/>
      <c r="AL26" s="31"/>
      <c r="AM26" s="32"/>
      <c r="AN26" s="31"/>
      <c r="AO26" s="31"/>
      <c r="AP26" s="31"/>
      <c r="AQ26" s="31"/>
      <c r="AR26" s="31"/>
      <c r="AS26" s="3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" customHeight="1">
      <c r="A27" s="24" t="s">
        <v>0</v>
      </c>
      <c r="B27" s="25" t="s">
        <v>12</v>
      </c>
      <c r="C27" s="26" t="s">
        <v>112</v>
      </c>
      <c r="D27" s="26" t="s">
        <v>109</v>
      </c>
      <c r="E27" s="26" t="s">
        <v>0</v>
      </c>
      <c r="F27" s="26" t="s">
        <v>6</v>
      </c>
      <c r="G27" s="26" t="s">
        <v>6</v>
      </c>
      <c r="H27" s="26" t="s">
        <v>14</v>
      </c>
      <c r="I27" s="26" t="s">
        <v>14</v>
      </c>
      <c r="J27" s="25" t="s">
        <v>15</v>
      </c>
      <c r="K27" s="26" t="s">
        <v>16</v>
      </c>
      <c r="L27" s="26" t="s">
        <v>17</v>
      </c>
      <c r="M27" s="26" t="s">
        <v>18</v>
      </c>
      <c r="N27" s="53"/>
      <c r="O27" s="45" t="s">
        <v>14</v>
      </c>
      <c r="P27" s="20"/>
      <c r="Q27" s="20"/>
      <c r="R27" s="31"/>
      <c r="S27" s="31"/>
      <c r="T27" s="32"/>
      <c r="U27" s="31"/>
      <c r="V27" s="32"/>
      <c r="W27" s="31"/>
      <c r="X27" s="32"/>
      <c r="Y27" s="31"/>
      <c r="Z27" s="31"/>
      <c r="AA27" s="31"/>
      <c r="AB27" s="31"/>
      <c r="AC27" s="31"/>
      <c r="AD27" s="31"/>
      <c r="AE27" s="1"/>
      <c r="AF27" s="20"/>
      <c r="AG27" s="31"/>
      <c r="AH27" s="31"/>
      <c r="AI27" s="32"/>
      <c r="AJ27" s="31"/>
      <c r="AK27" s="32"/>
      <c r="AL27" s="31"/>
      <c r="AM27" s="32"/>
      <c r="AN27" s="31"/>
      <c r="AO27" s="31"/>
      <c r="AP27" s="31"/>
      <c r="AQ27" s="31"/>
      <c r="AR27" s="31"/>
      <c r="AS27" s="3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" customHeight="1">
      <c r="A28" s="24" t="s">
        <v>57</v>
      </c>
      <c r="B28" s="25" t="s">
        <v>20</v>
      </c>
      <c r="C28" s="26"/>
      <c r="D28" s="26" t="s">
        <v>110</v>
      </c>
      <c r="E28" s="26" t="s">
        <v>13</v>
      </c>
      <c r="F28" s="26" t="s">
        <v>14</v>
      </c>
      <c r="G28" s="26" t="s">
        <v>14</v>
      </c>
      <c r="H28" s="26" t="s">
        <v>4</v>
      </c>
      <c r="I28" s="26" t="s">
        <v>4</v>
      </c>
      <c r="J28" s="25" t="s">
        <v>21</v>
      </c>
      <c r="K28" s="26" t="s">
        <v>22</v>
      </c>
      <c r="L28" s="26" t="s">
        <v>23</v>
      </c>
      <c r="M28" s="26" t="s">
        <v>24</v>
      </c>
      <c r="N28" s="53" t="s">
        <v>25</v>
      </c>
      <c r="O28" s="45" t="s">
        <v>11</v>
      </c>
      <c r="P28" s="20"/>
      <c r="Q28" s="20"/>
      <c r="R28" s="31"/>
      <c r="S28" s="31"/>
      <c r="T28" s="32"/>
      <c r="U28" s="31"/>
      <c r="V28" s="32"/>
      <c r="W28" s="31"/>
      <c r="X28" s="32"/>
      <c r="Y28" s="31"/>
      <c r="Z28" s="31"/>
      <c r="AA28" s="31"/>
      <c r="AB28" s="31"/>
      <c r="AC28" s="31"/>
      <c r="AD28" s="31"/>
      <c r="AE28" s="1"/>
      <c r="AF28" s="20"/>
      <c r="AG28" s="31"/>
      <c r="AH28" s="31"/>
      <c r="AI28" s="32"/>
      <c r="AJ28" s="31"/>
      <c r="AK28" s="32"/>
      <c r="AL28" s="31"/>
      <c r="AM28" s="32"/>
      <c r="AN28" s="31"/>
      <c r="AO28" s="31"/>
      <c r="AP28" s="31"/>
      <c r="AQ28" s="31"/>
      <c r="AR28" s="31"/>
      <c r="AS28" s="3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" customHeight="1">
      <c r="A29" s="24" t="s">
        <v>0</v>
      </c>
      <c r="B29" s="25" t="s">
        <v>26</v>
      </c>
      <c r="C29" s="26"/>
      <c r="D29" s="26" t="s">
        <v>111</v>
      </c>
      <c r="E29" s="26"/>
      <c r="F29" s="26" t="s">
        <v>20</v>
      </c>
      <c r="G29" s="26" t="s">
        <v>27</v>
      </c>
      <c r="H29" s="26" t="s">
        <v>13</v>
      </c>
      <c r="I29" s="26" t="s">
        <v>13</v>
      </c>
      <c r="J29" s="25" t="s">
        <v>28</v>
      </c>
      <c r="K29" s="26" t="s">
        <v>29</v>
      </c>
      <c r="L29" s="26" t="s">
        <v>72</v>
      </c>
      <c r="M29" s="26" t="s">
        <v>31</v>
      </c>
      <c r="N29" s="53" t="s">
        <v>0</v>
      </c>
      <c r="O29" s="45" t="s">
        <v>4</v>
      </c>
      <c r="P29" s="20"/>
      <c r="Q29" s="20"/>
      <c r="R29" s="31"/>
      <c r="S29" s="31"/>
      <c r="T29" s="32"/>
      <c r="U29" s="31"/>
      <c r="V29" s="32"/>
      <c r="W29" s="31"/>
      <c r="X29" s="32"/>
      <c r="Y29" s="31"/>
      <c r="Z29" s="31"/>
      <c r="AA29" s="31"/>
      <c r="AB29" s="31"/>
      <c r="AC29" s="31"/>
      <c r="AD29" s="31"/>
      <c r="AE29" s="1"/>
      <c r="AF29" s="20"/>
      <c r="AG29" s="31"/>
      <c r="AH29" s="31"/>
      <c r="AI29" s="32"/>
      <c r="AJ29" s="31"/>
      <c r="AK29" s="32"/>
      <c r="AL29" s="31"/>
      <c r="AM29" s="32"/>
      <c r="AN29" s="31"/>
      <c r="AO29" s="31"/>
      <c r="AP29" s="31"/>
      <c r="AQ29" s="31"/>
      <c r="AR29" s="31"/>
      <c r="AS29" s="3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" customHeight="1">
      <c r="A30" s="24"/>
      <c r="B30" s="25" t="s">
        <v>32</v>
      </c>
      <c r="C30" s="26"/>
      <c r="D30" s="26"/>
      <c r="E30" s="26" t="s">
        <v>27</v>
      </c>
      <c r="F30" s="26" t="s">
        <v>26</v>
      </c>
      <c r="G30" s="26" t="s">
        <v>0</v>
      </c>
      <c r="H30" s="26" t="s">
        <v>20</v>
      </c>
      <c r="I30" s="26" t="s">
        <v>27</v>
      </c>
      <c r="J30" s="25" t="s">
        <v>33</v>
      </c>
      <c r="K30" s="26" t="s">
        <v>34</v>
      </c>
      <c r="L30" s="26" t="s">
        <v>73</v>
      </c>
      <c r="M30" s="26" t="s">
        <v>36</v>
      </c>
      <c r="N30" s="53" t="s">
        <v>37</v>
      </c>
      <c r="O30" s="45" t="s">
        <v>13</v>
      </c>
      <c r="P30" s="20"/>
      <c r="Q30" s="20"/>
      <c r="R30" s="31"/>
      <c r="S30" s="31"/>
      <c r="T30" s="32"/>
      <c r="U30" s="31"/>
      <c r="V30" s="32"/>
      <c r="W30" s="31"/>
      <c r="X30" s="32"/>
      <c r="Y30" s="31"/>
      <c r="Z30" s="31"/>
      <c r="AA30" s="31"/>
      <c r="AB30" s="31"/>
      <c r="AC30" s="31"/>
      <c r="AD30" s="31"/>
      <c r="AE30" s="1"/>
      <c r="AF30" s="20"/>
      <c r="AG30" s="31"/>
      <c r="AH30" s="31"/>
      <c r="AI30" s="32"/>
      <c r="AJ30" s="31"/>
      <c r="AK30" s="32"/>
      <c r="AL30" s="31"/>
      <c r="AM30" s="32"/>
      <c r="AN30" s="31"/>
      <c r="AO30" s="31"/>
      <c r="AP30" s="31"/>
      <c r="AQ30" s="31"/>
      <c r="AR30" s="31"/>
      <c r="AS30" s="3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" customHeight="1">
      <c r="A31" s="24"/>
      <c r="B31" s="25" t="s">
        <v>1</v>
      </c>
      <c r="C31" s="26" t="s">
        <v>1</v>
      </c>
      <c r="D31" s="26"/>
      <c r="E31" s="26" t="s">
        <v>0</v>
      </c>
      <c r="F31" s="26"/>
      <c r="G31" s="26" t="s">
        <v>0</v>
      </c>
      <c r="H31" s="26" t="s">
        <v>26</v>
      </c>
      <c r="I31" s="26" t="s">
        <v>0</v>
      </c>
      <c r="J31" s="25" t="s">
        <v>0</v>
      </c>
      <c r="K31" s="26" t="s">
        <v>38</v>
      </c>
      <c r="L31" s="26" t="s">
        <v>74</v>
      </c>
      <c r="M31" s="26" t="s">
        <v>71</v>
      </c>
      <c r="N31" s="53" t="s">
        <v>0</v>
      </c>
      <c r="O31" s="45" t="s">
        <v>20</v>
      </c>
      <c r="P31" s="20"/>
      <c r="Q31" s="20"/>
      <c r="R31" s="31"/>
      <c r="S31" s="31"/>
      <c r="T31" s="32"/>
      <c r="U31" s="31"/>
      <c r="V31" s="32"/>
      <c r="W31" s="31"/>
      <c r="X31" s="32"/>
      <c r="Y31" s="31"/>
      <c r="Z31" s="31"/>
      <c r="AA31" s="31"/>
      <c r="AB31" s="31"/>
      <c r="AC31" s="31"/>
      <c r="AD31" s="31"/>
      <c r="AE31" s="1"/>
      <c r="AF31" s="20"/>
      <c r="AG31" s="31"/>
      <c r="AH31" s="31"/>
      <c r="AI31" s="32"/>
      <c r="AJ31" s="31"/>
      <c r="AK31" s="32"/>
      <c r="AL31" s="31"/>
      <c r="AM31" s="32"/>
      <c r="AN31" s="31"/>
      <c r="AO31" s="31"/>
      <c r="AP31" s="31"/>
      <c r="AQ31" s="31"/>
      <c r="AR31" s="31"/>
      <c r="AS31" s="3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" customHeight="1" thickBot="1">
      <c r="A32" s="24"/>
      <c r="B32" s="25" t="s">
        <v>0</v>
      </c>
      <c r="C32" s="26" t="s">
        <v>0</v>
      </c>
      <c r="D32" s="26"/>
      <c r="E32" s="26" t="s">
        <v>41</v>
      </c>
      <c r="F32" s="26"/>
      <c r="G32" s="26" t="s">
        <v>41</v>
      </c>
      <c r="H32" s="26" t="s">
        <v>0</v>
      </c>
      <c r="I32" s="26" t="s">
        <v>41</v>
      </c>
      <c r="J32" s="25"/>
      <c r="K32" s="26" t="s">
        <v>81</v>
      </c>
      <c r="L32" s="26" t="s">
        <v>75</v>
      </c>
      <c r="M32" s="26" t="s">
        <v>93</v>
      </c>
      <c r="N32" s="53"/>
      <c r="O32" s="45" t="s">
        <v>26</v>
      </c>
      <c r="P32" s="20"/>
      <c r="Q32" s="20"/>
      <c r="R32" s="31"/>
      <c r="S32" s="31"/>
      <c r="T32" s="32"/>
      <c r="U32" s="31"/>
      <c r="V32" s="32"/>
      <c r="W32" s="31"/>
      <c r="X32" s="32"/>
      <c r="Y32" s="31"/>
      <c r="Z32" s="31"/>
      <c r="AA32" s="31"/>
      <c r="AB32" s="31"/>
      <c r="AC32" s="31"/>
      <c r="AD32" s="31"/>
      <c r="AE32" s="1"/>
      <c r="AF32" s="20"/>
      <c r="AG32" s="31"/>
      <c r="AH32" s="31"/>
      <c r="AI32" s="32"/>
      <c r="AJ32" s="31"/>
      <c r="AK32" s="32"/>
      <c r="AL32" s="31"/>
      <c r="AM32" s="32"/>
      <c r="AN32" s="31"/>
      <c r="AO32" s="31"/>
      <c r="AP32" s="31"/>
      <c r="AQ32" s="31"/>
      <c r="AR32" s="31"/>
      <c r="AS32" s="3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3.5" customHeight="1" thickBot="1">
      <c r="A33" s="27" t="s">
        <v>44</v>
      </c>
      <c r="B33" s="8">
        <v>42365</v>
      </c>
      <c r="C33" s="9">
        <v>4014</v>
      </c>
      <c r="D33" s="9">
        <v>532</v>
      </c>
      <c r="E33" s="10">
        <v>9.474802313230262</v>
      </c>
      <c r="F33" s="9">
        <v>456</v>
      </c>
      <c r="G33" s="10">
        <v>11.360239162929746</v>
      </c>
      <c r="H33" s="9">
        <v>375</v>
      </c>
      <c r="I33" s="10">
        <v>82.23684210526315</v>
      </c>
      <c r="J33" s="8">
        <v>75</v>
      </c>
      <c r="K33" s="9">
        <v>7</v>
      </c>
      <c r="L33" s="9">
        <v>0</v>
      </c>
      <c r="M33" s="9">
        <v>293</v>
      </c>
      <c r="N33" s="54">
        <v>16</v>
      </c>
      <c r="O33" s="46">
        <v>65</v>
      </c>
      <c r="P33" s="20"/>
      <c r="Q33" s="20"/>
      <c r="R33" s="31"/>
      <c r="S33" s="31"/>
      <c r="T33" s="32"/>
      <c r="U33" s="31"/>
      <c r="V33" s="32"/>
      <c r="W33" s="31"/>
      <c r="X33" s="32"/>
      <c r="Y33" s="31"/>
      <c r="Z33" s="31"/>
      <c r="AA33" s="31"/>
      <c r="AB33" s="31"/>
      <c r="AC33" s="31"/>
      <c r="AD33" s="31"/>
      <c r="AE33" s="1"/>
      <c r="AF33" s="20"/>
      <c r="AG33" s="31"/>
      <c r="AH33" s="31"/>
      <c r="AI33" s="32"/>
      <c r="AJ33" s="31"/>
      <c r="AK33" s="32"/>
      <c r="AL33" s="31"/>
      <c r="AM33" s="32"/>
      <c r="AN33" s="31"/>
      <c r="AO33" s="31"/>
      <c r="AP33" s="31"/>
      <c r="AQ33" s="31"/>
      <c r="AR33" s="31"/>
      <c r="AS33" s="3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3.5" customHeight="1" thickBot="1">
      <c r="A34" s="28" t="s">
        <v>45</v>
      </c>
      <c r="B34" s="8">
        <v>23459</v>
      </c>
      <c r="C34" s="9">
        <v>1789</v>
      </c>
      <c r="D34" s="9">
        <v>355</v>
      </c>
      <c r="E34" s="10">
        <v>7.626071017519928</v>
      </c>
      <c r="F34" s="9">
        <v>214</v>
      </c>
      <c r="G34" s="10">
        <v>11.961989938513137</v>
      </c>
      <c r="H34" s="9">
        <v>177</v>
      </c>
      <c r="I34" s="10">
        <v>82.71028037383178</v>
      </c>
      <c r="J34" s="8">
        <v>32</v>
      </c>
      <c r="K34" s="9">
        <v>5</v>
      </c>
      <c r="L34" s="9">
        <v>0</v>
      </c>
      <c r="M34" s="9">
        <v>140</v>
      </c>
      <c r="N34" s="54">
        <v>10</v>
      </c>
      <c r="O34" s="46">
        <v>27</v>
      </c>
      <c r="P34" s="20"/>
      <c r="Q34" s="20"/>
      <c r="R34" s="31"/>
      <c r="S34" s="31"/>
      <c r="T34" s="32"/>
      <c r="U34" s="31"/>
      <c r="V34" s="32"/>
      <c r="W34" s="31"/>
      <c r="X34" s="32"/>
      <c r="Y34" s="31"/>
      <c r="Z34" s="31"/>
      <c r="AA34" s="31"/>
      <c r="AB34" s="31"/>
      <c r="AC34" s="31"/>
      <c r="AD34" s="31"/>
      <c r="AE34" s="1"/>
      <c r="AF34" s="20"/>
      <c r="AG34" s="31"/>
      <c r="AH34" s="31"/>
      <c r="AI34" s="32"/>
      <c r="AJ34" s="31"/>
      <c r="AK34" s="32"/>
      <c r="AL34" s="31"/>
      <c r="AM34" s="32"/>
      <c r="AN34" s="31"/>
      <c r="AO34" s="31"/>
      <c r="AP34" s="31"/>
      <c r="AQ34" s="31"/>
      <c r="AR34" s="31"/>
      <c r="AS34" s="3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3.5" customHeight="1">
      <c r="A35" s="27" t="s">
        <v>46</v>
      </c>
      <c r="B35" s="11">
        <v>5153</v>
      </c>
      <c r="C35" s="12">
        <v>232</v>
      </c>
      <c r="D35" s="12">
        <v>85</v>
      </c>
      <c r="E35" s="10">
        <v>4.502231709683679</v>
      </c>
      <c r="F35" s="12">
        <v>10</v>
      </c>
      <c r="G35" s="10">
        <v>4.310344827586207</v>
      </c>
      <c r="H35" s="12">
        <v>7</v>
      </c>
      <c r="I35" s="10">
        <v>70</v>
      </c>
      <c r="J35" s="11">
        <v>1</v>
      </c>
      <c r="K35" s="12">
        <v>0</v>
      </c>
      <c r="L35" s="12">
        <v>0</v>
      </c>
      <c r="M35" s="12">
        <v>6</v>
      </c>
      <c r="N35" s="55">
        <v>0</v>
      </c>
      <c r="O35" s="47">
        <v>3</v>
      </c>
      <c r="P35" s="20"/>
      <c r="Q35" s="20"/>
      <c r="R35" s="31"/>
      <c r="S35" s="31"/>
      <c r="T35" s="32"/>
      <c r="U35" s="31"/>
      <c r="V35" s="32"/>
      <c r="W35" s="31"/>
      <c r="X35" s="32"/>
      <c r="Y35" s="31"/>
      <c r="Z35" s="31"/>
      <c r="AA35" s="31"/>
      <c r="AB35" s="31"/>
      <c r="AC35" s="31"/>
      <c r="AD35" s="31"/>
      <c r="AE35" s="1"/>
      <c r="AF35" s="20"/>
      <c r="AG35" s="31"/>
      <c r="AH35" s="31"/>
      <c r="AI35" s="32"/>
      <c r="AJ35" s="31"/>
      <c r="AK35" s="32"/>
      <c r="AL35" s="31"/>
      <c r="AM35" s="32"/>
      <c r="AN35" s="31"/>
      <c r="AO35" s="31"/>
      <c r="AP35" s="31"/>
      <c r="AQ35" s="31"/>
      <c r="AR35" s="31"/>
      <c r="AS35" s="3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3.5" customHeight="1" thickBot="1">
      <c r="A36" s="29" t="s">
        <v>47</v>
      </c>
      <c r="B36" s="13">
        <v>13801</v>
      </c>
      <c r="C36" s="14">
        <v>323</v>
      </c>
      <c r="D36" s="14">
        <v>151</v>
      </c>
      <c r="E36" s="15">
        <v>2.3404101152090426</v>
      </c>
      <c r="F36" s="14">
        <v>61</v>
      </c>
      <c r="G36" s="15">
        <v>18.885448916408667</v>
      </c>
      <c r="H36" s="14">
        <v>51</v>
      </c>
      <c r="I36" s="15">
        <v>83.60655737704919</v>
      </c>
      <c r="J36" s="13">
        <v>17</v>
      </c>
      <c r="K36" s="14">
        <v>1</v>
      </c>
      <c r="L36" s="14">
        <v>0</v>
      </c>
      <c r="M36" s="14">
        <v>33</v>
      </c>
      <c r="N36" s="56">
        <v>0</v>
      </c>
      <c r="O36" s="48">
        <v>10</v>
      </c>
      <c r="P36" s="20"/>
      <c r="Q36" s="20"/>
      <c r="R36" s="31"/>
      <c r="S36" s="31"/>
      <c r="T36" s="32"/>
      <c r="U36" s="31"/>
      <c r="V36" s="32"/>
      <c r="W36" s="31"/>
      <c r="X36" s="32"/>
      <c r="Y36" s="31"/>
      <c r="Z36" s="31"/>
      <c r="AA36" s="31"/>
      <c r="AB36" s="31"/>
      <c r="AC36" s="31"/>
      <c r="AD36" s="31"/>
      <c r="AE36" s="1"/>
      <c r="AF36" s="20"/>
      <c r="AG36" s="31"/>
      <c r="AH36" s="31"/>
      <c r="AI36" s="32"/>
      <c r="AJ36" s="31"/>
      <c r="AK36" s="32"/>
      <c r="AL36" s="31"/>
      <c r="AM36" s="32"/>
      <c r="AN36" s="31"/>
      <c r="AO36" s="31"/>
      <c r="AP36" s="31"/>
      <c r="AQ36" s="31"/>
      <c r="AR36" s="31"/>
      <c r="AS36" s="3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3.5" customHeight="1">
      <c r="A37" s="27" t="s">
        <v>48</v>
      </c>
      <c r="B37" s="8">
        <v>4505</v>
      </c>
      <c r="C37" s="9">
        <v>1234</v>
      </c>
      <c r="D37" s="9">
        <v>119</v>
      </c>
      <c r="E37" s="10">
        <v>27.391786903440625</v>
      </c>
      <c r="F37" s="9">
        <v>143</v>
      </c>
      <c r="G37" s="10">
        <v>11.588330632090761</v>
      </c>
      <c r="H37" s="9">
        <v>119</v>
      </c>
      <c r="I37" s="10">
        <v>83.21678321678321</v>
      </c>
      <c r="J37" s="8">
        <v>14</v>
      </c>
      <c r="K37" s="9">
        <v>4</v>
      </c>
      <c r="L37" s="9">
        <v>0</v>
      </c>
      <c r="M37" s="9">
        <v>101</v>
      </c>
      <c r="N37" s="54">
        <v>10</v>
      </c>
      <c r="O37" s="46">
        <v>14</v>
      </c>
      <c r="P37" s="20"/>
      <c r="Q37" s="20"/>
      <c r="R37" s="31"/>
      <c r="S37" s="31"/>
      <c r="T37" s="32"/>
      <c r="U37" s="31"/>
      <c r="V37" s="32"/>
      <c r="W37" s="31"/>
      <c r="X37" s="32"/>
      <c r="Y37" s="31"/>
      <c r="Z37" s="31"/>
      <c r="AA37" s="31"/>
      <c r="AB37" s="31"/>
      <c r="AC37" s="31"/>
      <c r="AD37" s="31"/>
      <c r="AE37" s="1"/>
      <c r="AF37" s="20"/>
      <c r="AG37" s="31"/>
      <c r="AH37" s="31"/>
      <c r="AI37" s="32"/>
      <c r="AJ37" s="31"/>
      <c r="AK37" s="32"/>
      <c r="AL37" s="31"/>
      <c r="AM37" s="32"/>
      <c r="AN37" s="31"/>
      <c r="AO37" s="31"/>
      <c r="AP37" s="31"/>
      <c r="AQ37" s="31"/>
      <c r="AR37" s="31"/>
      <c r="AS37" s="3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13.5" customHeight="1">
      <c r="A38" s="30" t="s">
        <v>49</v>
      </c>
      <c r="B38" s="13">
        <v>1916</v>
      </c>
      <c r="C38" s="14">
        <v>508</v>
      </c>
      <c r="D38" s="14">
        <v>78</v>
      </c>
      <c r="E38" s="15">
        <v>26.513569937369518</v>
      </c>
      <c r="F38" s="14">
        <v>67</v>
      </c>
      <c r="G38" s="15">
        <v>13.188976377952756</v>
      </c>
      <c r="H38" s="14">
        <v>57</v>
      </c>
      <c r="I38" s="15">
        <v>85.07462686567165</v>
      </c>
      <c r="J38" s="13">
        <v>3</v>
      </c>
      <c r="K38" s="14">
        <v>2</v>
      </c>
      <c r="L38" s="14">
        <v>0</v>
      </c>
      <c r="M38" s="14">
        <v>52</v>
      </c>
      <c r="N38" s="56">
        <v>10</v>
      </c>
      <c r="O38" s="48">
        <v>0</v>
      </c>
      <c r="P38" s="20"/>
      <c r="Q38" s="20"/>
      <c r="R38" s="31"/>
      <c r="S38" s="31"/>
      <c r="T38" s="32"/>
      <c r="U38" s="31"/>
      <c r="V38" s="32"/>
      <c r="W38" s="31"/>
      <c r="X38" s="32"/>
      <c r="Y38" s="31"/>
      <c r="Z38" s="31"/>
      <c r="AA38" s="31"/>
      <c r="AB38" s="31"/>
      <c r="AC38" s="31"/>
      <c r="AD38" s="31"/>
      <c r="AE38" s="1"/>
      <c r="AF38" s="20"/>
      <c r="AG38" s="31"/>
      <c r="AH38" s="31"/>
      <c r="AI38" s="32"/>
      <c r="AJ38" s="31"/>
      <c r="AK38" s="32"/>
      <c r="AL38" s="31"/>
      <c r="AM38" s="32"/>
      <c r="AN38" s="31"/>
      <c r="AO38" s="31"/>
      <c r="AP38" s="31"/>
      <c r="AQ38" s="31"/>
      <c r="AR38" s="31"/>
      <c r="AS38" s="3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13.5" customHeight="1" thickBot="1">
      <c r="A39" s="30" t="s">
        <v>50</v>
      </c>
      <c r="B39" s="13">
        <v>2589</v>
      </c>
      <c r="C39" s="14">
        <v>726</v>
      </c>
      <c r="D39" s="14">
        <v>41</v>
      </c>
      <c r="E39" s="15">
        <v>28.041714947856317</v>
      </c>
      <c r="F39" s="14">
        <v>76</v>
      </c>
      <c r="G39" s="15">
        <v>10.46831955922865</v>
      </c>
      <c r="H39" s="14">
        <v>62</v>
      </c>
      <c r="I39" s="15">
        <v>81.57894736842105</v>
      </c>
      <c r="J39" s="13">
        <v>11</v>
      </c>
      <c r="K39" s="14">
        <v>2</v>
      </c>
      <c r="L39" s="14">
        <v>0</v>
      </c>
      <c r="M39" s="14">
        <v>49</v>
      </c>
      <c r="N39" s="56">
        <v>0</v>
      </c>
      <c r="O39" s="48">
        <v>14</v>
      </c>
      <c r="P39" s="20"/>
      <c r="Q39" s="20"/>
      <c r="R39" s="31"/>
      <c r="S39" s="31"/>
      <c r="T39" s="32"/>
      <c r="U39" s="31"/>
      <c r="V39" s="32"/>
      <c r="W39" s="31"/>
      <c r="X39" s="32"/>
      <c r="Y39" s="31"/>
      <c r="Z39" s="31"/>
      <c r="AA39" s="31"/>
      <c r="AB39" s="31"/>
      <c r="AC39" s="31"/>
      <c r="AD39" s="31"/>
      <c r="AE39" s="1"/>
      <c r="AF39" s="20"/>
      <c r="AG39" s="31"/>
      <c r="AH39" s="31"/>
      <c r="AI39" s="32"/>
      <c r="AJ39" s="31"/>
      <c r="AK39" s="32"/>
      <c r="AL39" s="31"/>
      <c r="AM39" s="32"/>
      <c r="AN39" s="31"/>
      <c r="AO39" s="31"/>
      <c r="AP39" s="31"/>
      <c r="AQ39" s="31"/>
      <c r="AR39" s="31"/>
      <c r="AS39" s="3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13.5" customHeight="1" thickBot="1">
      <c r="A40" s="27" t="s">
        <v>51</v>
      </c>
      <c r="B40" s="8">
        <v>18906</v>
      </c>
      <c r="C40" s="9">
        <v>2225</v>
      </c>
      <c r="D40" s="9">
        <v>177</v>
      </c>
      <c r="E40" s="10">
        <v>11.768750661165768</v>
      </c>
      <c r="F40" s="9">
        <v>242</v>
      </c>
      <c r="G40" s="10">
        <v>10.876404494382022</v>
      </c>
      <c r="H40" s="9">
        <v>198</v>
      </c>
      <c r="I40" s="10">
        <v>81.81818181818183</v>
      </c>
      <c r="J40" s="8">
        <v>43</v>
      </c>
      <c r="K40" s="9">
        <v>2</v>
      </c>
      <c r="L40" s="9">
        <v>0</v>
      </c>
      <c r="M40" s="9">
        <v>153</v>
      </c>
      <c r="N40" s="54">
        <v>6</v>
      </c>
      <c r="O40" s="46">
        <v>38</v>
      </c>
      <c r="P40" s="20"/>
      <c r="Q40" s="20"/>
      <c r="R40" s="31"/>
      <c r="S40" s="31"/>
      <c r="T40" s="32"/>
      <c r="U40" s="31"/>
      <c r="V40" s="32"/>
      <c r="W40" s="31"/>
      <c r="X40" s="32"/>
      <c r="Y40" s="31"/>
      <c r="Z40" s="31"/>
      <c r="AA40" s="31"/>
      <c r="AB40" s="31"/>
      <c r="AC40" s="31"/>
      <c r="AD40" s="31"/>
      <c r="AE40" s="1"/>
      <c r="AF40" s="20"/>
      <c r="AG40" s="31"/>
      <c r="AH40" s="31"/>
      <c r="AI40" s="32"/>
      <c r="AJ40" s="31"/>
      <c r="AK40" s="32"/>
      <c r="AL40" s="31"/>
      <c r="AM40" s="32"/>
      <c r="AN40" s="31"/>
      <c r="AO40" s="31"/>
      <c r="AP40" s="31"/>
      <c r="AQ40" s="31"/>
      <c r="AR40" s="31"/>
      <c r="AS40" s="3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3.5" customHeight="1">
      <c r="A41" s="27" t="s">
        <v>52</v>
      </c>
      <c r="B41" s="8">
        <v>4193</v>
      </c>
      <c r="C41" s="9">
        <v>549</v>
      </c>
      <c r="D41" s="9">
        <v>39</v>
      </c>
      <c r="E41" s="10">
        <v>13.093250655854996</v>
      </c>
      <c r="F41" s="9">
        <v>42</v>
      </c>
      <c r="G41" s="10">
        <v>7.650273224043716</v>
      </c>
      <c r="H41" s="9">
        <v>31</v>
      </c>
      <c r="I41" s="10">
        <v>73.80952380952381</v>
      </c>
      <c r="J41" s="8">
        <v>8</v>
      </c>
      <c r="K41" s="9">
        <v>0</v>
      </c>
      <c r="L41" s="9">
        <v>0</v>
      </c>
      <c r="M41" s="9">
        <v>23</v>
      </c>
      <c r="N41" s="54">
        <v>0</v>
      </c>
      <c r="O41" s="46">
        <v>11</v>
      </c>
      <c r="P41" s="20"/>
      <c r="Q41" s="20"/>
      <c r="R41" s="31"/>
      <c r="S41" s="31"/>
      <c r="T41" s="32"/>
      <c r="U41" s="31"/>
      <c r="V41" s="32"/>
      <c r="W41" s="31"/>
      <c r="X41" s="32"/>
      <c r="Y41" s="31"/>
      <c r="Z41" s="31"/>
      <c r="AA41" s="31"/>
      <c r="AB41" s="31"/>
      <c r="AC41" s="31"/>
      <c r="AD41" s="31"/>
      <c r="AE41" s="1"/>
      <c r="AF41" s="20"/>
      <c r="AG41" s="31"/>
      <c r="AH41" s="31"/>
      <c r="AI41" s="32"/>
      <c r="AJ41" s="31"/>
      <c r="AK41" s="32"/>
      <c r="AL41" s="31"/>
      <c r="AM41" s="32"/>
      <c r="AN41" s="31"/>
      <c r="AO41" s="31"/>
      <c r="AP41" s="31"/>
      <c r="AQ41" s="31"/>
      <c r="AR41" s="31"/>
      <c r="AS41" s="3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3.5" customHeight="1">
      <c r="A42" s="30" t="s">
        <v>53</v>
      </c>
      <c r="B42" s="16">
        <v>7739</v>
      </c>
      <c r="C42" s="17">
        <v>724</v>
      </c>
      <c r="D42" s="17">
        <v>41</v>
      </c>
      <c r="E42" s="15">
        <v>9.355213851918853</v>
      </c>
      <c r="F42" s="17">
        <v>78</v>
      </c>
      <c r="G42" s="15">
        <v>10.773480662983426</v>
      </c>
      <c r="H42" s="17">
        <v>71</v>
      </c>
      <c r="I42" s="15">
        <v>91.02564102564102</v>
      </c>
      <c r="J42" s="16">
        <v>14</v>
      </c>
      <c r="K42" s="17">
        <v>1</v>
      </c>
      <c r="L42" s="17">
        <v>0</v>
      </c>
      <c r="M42" s="17">
        <v>56</v>
      </c>
      <c r="N42" s="57">
        <v>1</v>
      </c>
      <c r="O42" s="49">
        <v>6</v>
      </c>
      <c r="P42" s="20"/>
      <c r="Q42" s="20"/>
      <c r="R42" s="31"/>
      <c r="S42" s="31"/>
      <c r="T42" s="32"/>
      <c r="U42" s="31"/>
      <c r="V42" s="32"/>
      <c r="W42" s="31"/>
      <c r="X42" s="32"/>
      <c r="Y42" s="31"/>
      <c r="Z42" s="31"/>
      <c r="AA42" s="31"/>
      <c r="AB42" s="31"/>
      <c r="AC42" s="31"/>
      <c r="AD42" s="31"/>
      <c r="AE42" s="1"/>
      <c r="AF42" s="20"/>
      <c r="AG42" s="31"/>
      <c r="AH42" s="31"/>
      <c r="AI42" s="32"/>
      <c r="AJ42" s="31"/>
      <c r="AK42" s="32"/>
      <c r="AL42" s="31"/>
      <c r="AM42" s="32"/>
      <c r="AN42" s="31"/>
      <c r="AO42" s="31"/>
      <c r="AP42" s="31"/>
      <c r="AQ42" s="31"/>
      <c r="AR42" s="31"/>
      <c r="AS42" s="3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3.5" customHeight="1" thickBot="1">
      <c r="A43" s="30" t="s">
        <v>54</v>
      </c>
      <c r="B43" s="16">
        <v>4190</v>
      </c>
      <c r="C43" s="17">
        <v>835</v>
      </c>
      <c r="D43" s="17">
        <v>73</v>
      </c>
      <c r="E43" s="15">
        <v>19.928400954653938</v>
      </c>
      <c r="F43" s="17">
        <v>105</v>
      </c>
      <c r="G43" s="15">
        <v>12.574850299401197</v>
      </c>
      <c r="H43" s="17">
        <v>83</v>
      </c>
      <c r="I43" s="15">
        <v>79.04761904761905</v>
      </c>
      <c r="J43" s="16">
        <v>21</v>
      </c>
      <c r="K43" s="17">
        <v>1</v>
      </c>
      <c r="L43" s="17">
        <v>0</v>
      </c>
      <c r="M43" s="17">
        <v>61</v>
      </c>
      <c r="N43" s="57">
        <v>1</v>
      </c>
      <c r="O43" s="49">
        <v>21</v>
      </c>
      <c r="P43" s="20"/>
      <c r="Q43" s="20"/>
      <c r="R43" s="31"/>
      <c r="S43" s="31"/>
      <c r="T43" s="32"/>
      <c r="U43" s="31"/>
      <c r="V43" s="32"/>
      <c r="W43" s="31"/>
      <c r="X43" s="32"/>
      <c r="Y43" s="31"/>
      <c r="Z43" s="31"/>
      <c r="AA43" s="31"/>
      <c r="AB43" s="31"/>
      <c r="AC43" s="31"/>
      <c r="AD43" s="31"/>
      <c r="AE43" s="1"/>
      <c r="AF43" s="20"/>
      <c r="AG43" s="31"/>
      <c r="AH43" s="31"/>
      <c r="AI43" s="32"/>
      <c r="AJ43" s="31"/>
      <c r="AK43" s="32"/>
      <c r="AL43" s="31"/>
      <c r="AM43" s="32"/>
      <c r="AN43" s="31"/>
      <c r="AO43" s="31"/>
      <c r="AP43" s="31"/>
      <c r="AQ43" s="31"/>
      <c r="AR43" s="31"/>
      <c r="AS43" s="3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3.5" customHeight="1">
      <c r="A44" s="38" t="s">
        <v>55</v>
      </c>
      <c r="B44" s="39">
        <v>2784</v>
      </c>
      <c r="C44" s="40">
        <v>117</v>
      </c>
      <c r="D44" s="40">
        <v>24</v>
      </c>
      <c r="E44" s="41">
        <v>4.202586206896552</v>
      </c>
      <c r="F44" s="40">
        <v>17</v>
      </c>
      <c r="G44" s="41">
        <v>14.529914529914532</v>
      </c>
      <c r="H44" s="40">
        <v>13</v>
      </c>
      <c r="I44" s="41">
        <v>76.47058823529412</v>
      </c>
      <c r="J44" s="39">
        <v>0</v>
      </c>
      <c r="K44" s="40">
        <v>0</v>
      </c>
      <c r="L44" s="40">
        <v>0</v>
      </c>
      <c r="M44" s="40">
        <v>13</v>
      </c>
      <c r="N44" s="58">
        <v>4</v>
      </c>
      <c r="O44" s="50">
        <v>0</v>
      </c>
      <c r="P44" s="20"/>
      <c r="Q44" s="20"/>
      <c r="R44" s="31"/>
      <c r="S44" s="31"/>
      <c r="T44" s="32"/>
      <c r="U44" s="31"/>
      <c r="V44" s="32"/>
      <c r="W44" s="31"/>
      <c r="X44" s="32"/>
      <c r="Y44" s="31"/>
      <c r="Z44" s="31"/>
      <c r="AA44" s="31"/>
      <c r="AB44" s="31"/>
      <c r="AC44" s="31"/>
      <c r="AD44" s="31"/>
      <c r="AE44" s="1"/>
      <c r="AF44" s="20"/>
      <c r="AG44" s="31"/>
      <c r="AH44" s="31"/>
      <c r="AI44" s="32"/>
      <c r="AJ44" s="31"/>
      <c r="AK44" s="32"/>
      <c r="AL44" s="31"/>
      <c r="AM44" s="32"/>
      <c r="AN44" s="31"/>
      <c r="AO44" s="31"/>
      <c r="AP44" s="31"/>
      <c r="AQ44" s="31"/>
      <c r="AR44" s="31"/>
      <c r="AS44" s="3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3.5" customHeight="1" thickBot="1">
      <c r="A45" s="34" t="s">
        <v>56</v>
      </c>
      <c r="B45" s="35">
        <v>2784</v>
      </c>
      <c r="C45" s="36">
        <v>117</v>
      </c>
      <c r="D45" s="36">
        <v>24</v>
      </c>
      <c r="E45" s="37">
        <v>4.202586206896552</v>
      </c>
      <c r="F45" s="36">
        <v>17</v>
      </c>
      <c r="G45" s="37">
        <v>14.529914529914532</v>
      </c>
      <c r="H45" s="42">
        <v>13</v>
      </c>
      <c r="I45" s="37">
        <v>76.47058823529412</v>
      </c>
      <c r="J45" s="35">
        <v>0</v>
      </c>
      <c r="K45" s="36">
        <v>0</v>
      </c>
      <c r="L45" s="36">
        <v>0</v>
      </c>
      <c r="M45" s="36">
        <v>13</v>
      </c>
      <c r="N45" s="59">
        <v>4</v>
      </c>
      <c r="O45" s="51">
        <v>0</v>
      </c>
      <c r="P45" s="20"/>
      <c r="Q45" s="20"/>
      <c r="R45" s="31"/>
      <c r="S45" s="31"/>
      <c r="T45" s="32"/>
      <c r="U45" s="31"/>
      <c r="V45" s="32"/>
      <c r="W45" s="31"/>
      <c r="X45" s="32"/>
      <c r="Y45" s="31"/>
      <c r="Z45" s="31"/>
      <c r="AA45" s="31"/>
      <c r="AB45" s="31"/>
      <c r="AC45" s="31"/>
      <c r="AD45" s="31"/>
      <c r="AE45" s="1"/>
      <c r="AF45" s="20"/>
      <c r="AG45" s="31"/>
      <c r="AH45" s="31"/>
      <c r="AI45" s="32"/>
      <c r="AJ45" s="31"/>
      <c r="AK45" s="32"/>
      <c r="AL45" s="31"/>
      <c r="AM45" s="32"/>
      <c r="AN45" s="31"/>
      <c r="AO45" s="31"/>
      <c r="AP45" s="31"/>
      <c r="AQ45" s="31"/>
      <c r="AR45" s="31"/>
      <c r="AS45" s="3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7.25" customHeight="1">
      <c r="A46" s="20"/>
      <c r="B46" s="31"/>
      <c r="C46" s="31"/>
      <c r="D46" s="31"/>
      <c r="E46" s="32"/>
      <c r="F46" s="31"/>
      <c r="G46" s="32"/>
      <c r="H46" s="31"/>
      <c r="I46" s="32"/>
      <c r="J46" s="31"/>
      <c r="K46" s="31"/>
      <c r="L46" s="31"/>
      <c r="M46" s="31"/>
      <c r="N46" s="31"/>
      <c r="O46" s="31"/>
      <c r="P46" s="20"/>
      <c r="Q46" s="20"/>
      <c r="R46" s="31"/>
      <c r="S46" s="31"/>
      <c r="T46" s="32"/>
      <c r="U46" s="31"/>
      <c r="V46" s="32"/>
      <c r="W46" s="31"/>
      <c r="X46" s="32"/>
      <c r="Y46" s="31"/>
      <c r="Z46" s="31"/>
      <c r="AA46" s="31"/>
      <c r="AB46" s="31"/>
      <c r="AC46" s="31"/>
      <c r="AD46" s="31"/>
      <c r="AE46" s="1"/>
      <c r="AF46" s="20"/>
      <c r="AG46" s="31"/>
      <c r="AH46" s="31"/>
      <c r="AI46" s="32"/>
      <c r="AJ46" s="31"/>
      <c r="AK46" s="32"/>
      <c r="AL46" s="31"/>
      <c r="AM46" s="32"/>
      <c r="AN46" s="31"/>
      <c r="AO46" s="31"/>
      <c r="AP46" s="31"/>
      <c r="AQ46" s="31"/>
      <c r="AR46" s="31"/>
      <c r="AS46" s="3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27" ht="18" customHeight="1" thickBot="1">
      <c r="A47" s="19" t="s">
        <v>115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3" t="s">
        <v>106</v>
      </c>
      <c r="P47" s="20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ht="12" customHeight="1">
      <c r="A48" s="21"/>
      <c r="B48" s="22" t="s">
        <v>1</v>
      </c>
      <c r="C48" s="63" t="s">
        <v>107</v>
      </c>
      <c r="D48" s="64"/>
      <c r="E48" s="23" t="s">
        <v>1</v>
      </c>
      <c r="F48" s="23"/>
      <c r="G48" s="23"/>
      <c r="H48" s="23"/>
      <c r="I48" s="23"/>
      <c r="J48" s="61" t="s">
        <v>2</v>
      </c>
      <c r="K48" s="62"/>
      <c r="L48" s="62"/>
      <c r="M48" s="62"/>
      <c r="N48" s="52"/>
      <c r="O48" s="44"/>
      <c r="P48" s="20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</row>
    <row r="49" spans="1:227" ht="12" customHeight="1">
      <c r="A49" s="24" t="s">
        <v>0</v>
      </c>
      <c r="B49" s="25" t="s">
        <v>3</v>
      </c>
      <c r="C49" s="26"/>
      <c r="D49" s="26" t="s">
        <v>108</v>
      </c>
      <c r="E49" s="26" t="s">
        <v>4</v>
      </c>
      <c r="F49" s="26" t="s">
        <v>5</v>
      </c>
      <c r="G49" s="26" t="s">
        <v>5</v>
      </c>
      <c r="H49" s="26" t="s">
        <v>6</v>
      </c>
      <c r="I49" s="26" t="s">
        <v>6</v>
      </c>
      <c r="J49" s="5" t="s">
        <v>7</v>
      </c>
      <c r="K49" s="6" t="s">
        <v>8</v>
      </c>
      <c r="L49" s="7" t="s">
        <v>92</v>
      </c>
      <c r="M49" s="6" t="s">
        <v>83</v>
      </c>
      <c r="N49" s="53" t="s">
        <v>11</v>
      </c>
      <c r="O49" s="45" t="s">
        <v>6</v>
      </c>
      <c r="P49" s="20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ht="12" customHeight="1">
      <c r="A50" s="24" t="s">
        <v>0</v>
      </c>
      <c r="B50" s="25" t="s">
        <v>12</v>
      </c>
      <c r="C50" s="26" t="s">
        <v>112</v>
      </c>
      <c r="D50" s="26" t="s">
        <v>109</v>
      </c>
      <c r="E50" s="26" t="s">
        <v>0</v>
      </c>
      <c r="F50" s="26" t="s">
        <v>6</v>
      </c>
      <c r="G50" s="26" t="s">
        <v>6</v>
      </c>
      <c r="H50" s="26" t="s">
        <v>14</v>
      </c>
      <c r="I50" s="26" t="s">
        <v>14</v>
      </c>
      <c r="J50" s="25" t="s">
        <v>15</v>
      </c>
      <c r="K50" s="26" t="s">
        <v>16</v>
      </c>
      <c r="L50" s="26" t="s">
        <v>17</v>
      </c>
      <c r="M50" s="26" t="s">
        <v>76</v>
      </c>
      <c r="N50" s="53"/>
      <c r="O50" s="45" t="s">
        <v>14</v>
      </c>
      <c r="P50" s="20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ht="12" customHeight="1">
      <c r="A51" s="24" t="s">
        <v>19</v>
      </c>
      <c r="B51" s="25" t="s">
        <v>20</v>
      </c>
      <c r="C51" s="26"/>
      <c r="D51" s="26" t="s">
        <v>110</v>
      </c>
      <c r="E51" s="26" t="s">
        <v>13</v>
      </c>
      <c r="F51" s="26" t="s">
        <v>14</v>
      </c>
      <c r="G51" s="26" t="s">
        <v>14</v>
      </c>
      <c r="H51" s="26" t="s">
        <v>4</v>
      </c>
      <c r="I51" s="26" t="s">
        <v>4</v>
      </c>
      <c r="J51" s="25" t="s">
        <v>21</v>
      </c>
      <c r="K51" s="26" t="s">
        <v>22</v>
      </c>
      <c r="L51" s="26" t="s">
        <v>23</v>
      </c>
      <c r="M51" s="26" t="s">
        <v>24</v>
      </c>
      <c r="N51" s="53" t="s">
        <v>25</v>
      </c>
      <c r="O51" s="45" t="s">
        <v>11</v>
      </c>
      <c r="P51" s="2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ht="12" customHeight="1">
      <c r="A52" s="24" t="s">
        <v>0</v>
      </c>
      <c r="B52" s="25" t="s">
        <v>26</v>
      </c>
      <c r="C52" s="26"/>
      <c r="D52" s="26" t="s">
        <v>111</v>
      </c>
      <c r="E52" s="26"/>
      <c r="F52" s="26" t="s">
        <v>20</v>
      </c>
      <c r="G52" s="26" t="s">
        <v>27</v>
      </c>
      <c r="H52" s="26" t="s">
        <v>13</v>
      </c>
      <c r="I52" s="26" t="s">
        <v>13</v>
      </c>
      <c r="J52" s="25" t="s">
        <v>28</v>
      </c>
      <c r="K52" s="26" t="s">
        <v>29</v>
      </c>
      <c r="L52" s="26" t="s">
        <v>72</v>
      </c>
      <c r="M52" s="26" t="s">
        <v>31</v>
      </c>
      <c r="N52" s="53" t="s">
        <v>0</v>
      </c>
      <c r="O52" s="45" t="s">
        <v>4</v>
      </c>
      <c r="P52" s="20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ht="12" customHeight="1">
      <c r="A53" s="24"/>
      <c r="B53" s="25" t="s">
        <v>32</v>
      </c>
      <c r="C53" s="26"/>
      <c r="D53" s="26"/>
      <c r="E53" s="26" t="s">
        <v>27</v>
      </c>
      <c r="F53" s="26" t="s">
        <v>26</v>
      </c>
      <c r="G53" s="26" t="s">
        <v>0</v>
      </c>
      <c r="H53" s="26" t="s">
        <v>20</v>
      </c>
      <c r="I53" s="26" t="s">
        <v>27</v>
      </c>
      <c r="J53" s="25" t="s">
        <v>33</v>
      </c>
      <c r="K53" s="26" t="s">
        <v>34</v>
      </c>
      <c r="L53" s="26" t="s">
        <v>73</v>
      </c>
      <c r="M53" s="26" t="s">
        <v>36</v>
      </c>
      <c r="N53" s="53" t="s">
        <v>37</v>
      </c>
      <c r="O53" s="45" t="s">
        <v>13</v>
      </c>
      <c r="P53" s="20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ht="12" customHeight="1">
      <c r="A54" s="24"/>
      <c r="B54" s="25" t="s">
        <v>1</v>
      </c>
      <c r="C54" s="26" t="s">
        <v>1</v>
      </c>
      <c r="D54" s="26"/>
      <c r="E54" s="26" t="s">
        <v>0</v>
      </c>
      <c r="F54" s="26"/>
      <c r="G54" s="26" t="s">
        <v>0</v>
      </c>
      <c r="H54" s="26" t="s">
        <v>26</v>
      </c>
      <c r="I54" s="26" t="s">
        <v>0</v>
      </c>
      <c r="J54" s="25" t="s">
        <v>0</v>
      </c>
      <c r="K54" s="26" t="s">
        <v>38</v>
      </c>
      <c r="L54" s="26" t="s">
        <v>74</v>
      </c>
      <c r="M54" s="26" t="s">
        <v>71</v>
      </c>
      <c r="N54" s="53" t="s">
        <v>0</v>
      </c>
      <c r="O54" s="45" t="s">
        <v>20</v>
      </c>
      <c r="P54" s="20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ht="12" customHeight="1" thickBot="1">
      <c r="A55" s="24"/>
      <c r="B55" s="25" t="s">
        <v>0</v>
      </c>
      <c r="C55" s="26" t="s">
        <v>0</v>
      </c>
      <c r="D55" s="26"/>
      <c r="E55" s="26" t="s">
        <v>41</v>
      </c>
      <c r="F55" s="26"/>
      <c r="G55" s="26" t="s">
        <v>41</v>
      </c>
      <c r="H55" s="26" t="s">
        <v>0</v>
      </c>
      <c r="I55" s="26" t="s">
        <v>41</v>
      </c>
      <c r="J55" s="25"/>
      <c r="K55" s="26" t="s">
        <v>20</v>
      </c>
      <c r="L55" s="26" t="s">
        <v>75</v>
      </c>
      <c r="M55" s="26" t="s">
        <v>93</v>
      </c>
      <c r="N55" s="53"/>
      <c r="O55" s="45" t="s">
        <v>26</v>
      </c>
      <c r="P55" s="20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ht="13.5" customHeight="1" thickBot="1">
      <c r="A56" s="27" t="s">
        <v>44</v>
      </c>
      <c r="B56" s="8">
        <v>64370</v>
      </c>
      <c r="C56" s="9">
        <v>5351</v>
      </c>
      <c r="D56" s="9">
        <v>747</v>
      </c>
      <c r="E56" s="10">
        <v>8.312878670187976</v>
      </c>
      <c r="F56" s="9">
        <v>514</v>
      </c>
      <c r="G56" s="10">
        <v>9.605681181087647</v>
      </c>
      <c r="H56" s="9">
        <v>448</v>
      </c>
      <c r="I56" s="10">
        <v>87.15953307392996</v>
      </c>
      <c r="J56" s="8">
        <v>88</v>
      </c>
      <c r="K56" s="9">
        <v>3</v>
      </c>
      <c r="L56" s="9">
        <v>0</v>
      </c>
      <c r="M56" s="9">
        <v>357</v>
      </c>
      <c r="N56" s="54">
        <v>20</v>
      </c>
      <c r="O56" s="46">
        <v>46</v>
      </c>
      <c r="P56" s="20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ht="13.5" customHeight="1" thickBot="1">
      <c r="A57" s="28" t="s">
        <v>45</v>
      </c>
      <c r="B57" s="8">
        <v>40631</v>
      </c>
      <c r="C57" s="9">
        <v>2447</v>
      </c>
      <c r="D57" s="9">
        <v>520</v>
      </c>
      <c r="E57" s="10">
        <v>6.022495139179444</v>
      </c>
      <c r="F57" s="9">
        <v>255</v>
      </c>
      <c r="G57" s="10">
        <v>10.420923579893747</v>
      </c>
      <c r="H57" s="9">
        <v>226</v>
      </c>
      <c r="I57" s="10">
        <v>88.62745098039215</v>
      </c>
      <c r="J57" s="8">
        <v>42</v>
      </c>
      <c r="K57" s="9">
        <v>2</v>
      </c>
      <c r="L57" s="9">
        <v>0</v>
      </c>
      <c r="M57" s="9">
        <v>182</v>
      </c>
      <c r="N57" s="54">
        <v>7</v>
      </c>
      <c r="O57" s="46">
        <v>22</v>
      </c>
      <c r="P57" s="20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 ht="13.5" customHeight="1">
      <c r="A58" s="27" t="s">
        <v>46</v>
      </c>
      <c r="B58" s="11">
        <v>9973</v>
      </c>
      <c r="C58" s="12">
        <v>260</v>
      </c>
      <c r="D58" s="12">
        <v>106</v>
      </c>
      <c r="E58" s="10">
        <v>2.607039005314349</v>
      </c>
      <c r="F58" s="12">
        <v>13</v>
      </c>
      <c r="G58" s="10">
        <v>5</v>
      </c>
      <c r="H58" s="12">
        <v>11</v>
      </c>
      <c r="I58" s="10">
        <v>84.61538461538461</v>
      </c>
      <c r="J58" s="11">
        <v>0</v>
      </c>
      <c r="K58" s="12">
        <v>0</v>
      </c>
      <c r="L58" s="12">
        <v>0</v>
      </c>
      <c r="M58" s="12">
        <v>11</v>
      </c>
      <c r="N58" s="55">
        <v>0</v>
      </c>
      <c r="O58" s="47">
        <v>2</v>
      </c>
      <c r="P58" s="20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:227" ht="13.5" customHeight="1" thickBot="1">
      <c r="A59" s="29" t="s">
        <v>47</v>
      </c>
      <c r="B59" s="13">
        <v>24521</v>
      </c>
      <c r="C59" s="14">
        <v>531</v>
      </c>
      <c r="D59" s="14">
        <v>243</v>
      </c>
      <c r="E59" s="15">
        <v>2.165490803800824</v>
      </c>
      <c r="F59" s="14">
        <v>97</v>
      </c>
      <c r="G59" s="15">
        <v>18.267419962335214</v>
      </c>
      <c r="H59" s="14">
        <v>94</v>
      </c>
      <c r="I59" s="15">
        <v>96.90721649484536</v>
      </c>
      <c r="J59" s="13">
        <v>35</v>
      </c>
      <c r="K59" s="14">
        <v>0</v>
      </c>
      <c r="L59" s="14">
        <v>0</v>
      </c>
      <c r="M59" s="14">
        <v>59</v>
      </c>
      <c r="N59" s="56">
        <v>0</v>
      </c>
      <c r="O59" s="48">
        <v>3</v>
      </c>
      <c r="P59" s="20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</row>
    <row r="60" spans="1:227" ht="13.5" customHeight="1">
      <c r="A60" s="27" t="s">
        <v>48</v>
      </c>
      <c r="B60" s="8">
        <v>6137</v>
      </c>
      <c r="C60" s="9">
        <v>1656</v>
      </c>
      <c r="D60" s="9">
        <v>171</v>
      </c>
      <c r="E60" s="10">
        <v>26.983868339579598</v>
      </c>
      <c r="F60" s="9">
        <v>145</v>
      </c>
      <c r="G60" s="10">
        <v>8.756038647342995</v>
      </c>
      <c r="H60" s="9">
        <v>121</v>
      </c>
      <c r="I60" s="10">
        <v>83.44827586206897</v>
      </c>
      <c r="J60" s="8">
        <v>7</v>
      </c>
      <c r="K60" s="9">
        <v>2</v>
      </c>
      <c r="L60" s="9">
        <v>0</v>
      </c>
      <c r="M60" s="9">
        <v>112</v>
      </c>
      <c r="N60" s="54">
        <v>7</v>
      </c>
      <c r="O60" s="46">
        <v>17</v>
      </c>
      <c r="P60" s="20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</row>
    <row r="61" spans="1:227" ht="13.5" customHeight="1">
      <c r="A61" s="30" t="s">
        <v>49</v>
      </c>
      <c r="B61" s="13">
        <v>3219</v>
      </c>
      <c r="C61" s="14">
        <v>648</v>
      </c>
      <c r="D61" s="14">
        <v>91</v>
      </c>
      <c r="E61" s="15">
        <v>20.130475302889096</v>
      </c>
      <c r="F61" s="14">
        <v>66</v>
      </c>
      <c r="G61" s="15">
        <v>10.185185185185185</v>
      </c>
      <c r="H61" s="14">
        <v>60</v>
      </c>
      <c r="I61" s="15">
        <v>90.9090909090909</v>
      </c>
      <c r="J61" s="13">
        <v>3</v>
      </c>
      <c r="K61" s="14">
        <v>0</v>
      </c>
      <c r="L61" s="14">
        <v>0</v>
      </c>
      <c r="M61" s="14">
        <v>57</v>
      </c>
      <c r="N61" s="56">
        <v>6</v>
      </c>
      <c r="O61" s="48">
        <v>0</v>
      </c>
      <c r="P61" s="20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</row>
    <row r="62" spans="1:227" ht="13.5" customHeight="1" thickBot="1">
      <c r="A62" s="30" t="s">
        <v>50</v>
      </c>
      <c r="B62" s="13">
        <v>2918</v>
      </c>
      <c r="C62" s="14">
        <v>1008</v>
      </c>
      <c r="D62" s="14">
        <v>80</v>
      </c>
      <c r="E62" s="15">
        <v>34.544208361891705</v>
      </c>
      <c r="F62" s="14">
        <v>79</v>
      </c>
      <c r="G62" s="15">
        <v>7.837301587301587</v>
      </c>
      <c r="H62" s="14">
        <v>61</v>
      </c>
      <c r="I62" s="15">
        <v>77.21518987341773</v>
      </c>
      <c r="J62" s="13">
        <v>4</v>
      </c>
      <c r="K62" s="14">
        <v>2</v>
      </c>
      <c r="L62" s="14">
        <v>0</v>
      </c>
      <c r="M62" s="14">
        <v>55</v>
      </c>
      <c r="N62" s="56">
        <v>1</v>
      </c>
      <c r="O62" s="48">
        <v>17</v>
      </c>
      <c r="P62" s="20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</row>
    <row r="63" spans="1:227" ht="13.5" customHeight="1" thickBot="1">
      <c r="A63" s="27" t="s">
        <v>51</v>
      </c>
      <c r="B63" s="8">
        <v>23739</v>
      </c>
      <c r="C63" s="9">
        <v>2904</v>
      </c>
      <c r="D63" s="9">
        <v>227</v>
      </c>
      <c r="E63" s="10">
        <v>12.23303424744092</v>
      </c>
      <c r="F63" s="9">
        <v>259</v>
      </c>
      <c r="G63" s="10">
        <v>8.918732782369146</v>
      </c>
      <c r="H63" s="9">
        <v>222</v>
      </c>
      <c r="I63" s="10">
        <v>85.71428571428571</v>
      </c>
      <c r="J63" s="8">
        <v>46</v>
      </c>
      <c r="K63" s="9">
        <v>1</v>
      </c>
      <c r="L63" s="9">
        <v>0</v>
      </c>
      <c r="M63" s="9">
        <v>175</v>
      </c>
      <c r="N63" s="54">
        <v>13</v>
      </c>
      <c r="O63" s="46">
        <v>24</v>
      </c>
      <c r="P63" s="20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</row>
    <row r="64" spans="1:227" ht="13.5" customHeight="1">
      <c r="A64" s="27" t="s">
        <v>52</v>
      </c>
      <c r="B64" s="8">
        <v>4669</v>
      </c>
      <c r="C64" s="9">
        <v>575</v>
      </c>
      <c r="D64" s="9">
        <v>25</v>
      </c>
      <c r="E64" s="10">
        <v>12.31527093596059</v>
      </c>
      <c r="F64" s="9">
        <v>34</v>
      </c>
      <c r="G64" s="10">
        <v>5.913043478260869</v>
      </c>
      <c r="H64" s="9">
        <v>32</v>
      </c>
      <c r="I64" s="10">
        <v>94.11764705882352</v>
      </c>
      <c r="J64" s="8">
        <v>7</v>
      </c>
      <c r="K64" s="9">
        <v>0</v>
      </c>
      <c r="L64" s="9">
        <v>0</v>
      </c>
      <c r="M64" s="9">
        <v>25</v>
      </c>
      <c r="N64" s="54">
        <v>0</v>
      </c>
      <c r="O64" s="46">
        <v>2</v>
      </c>
      <c r="P64" s="20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</row>
    <row r="65" spans="1:227" ht="13.5" customHeight="1">
      <c r="A65" s="30" t="s">
        <v>53</v>
      </c>
      <c r="B65" s="16">
        <v>9881</v>
      </c>
      <c r="C65" s="17">
        <v>1071</v>
      </c>
      <c r="D65" s="17">
        <v>85</v>
      </c>
      <c r="E65" s="15">
        <v>10.838983908511285</v>
      </c>
      <c r="F65" s="17">
        <v>94</v>
      </c>
      <c r="G65" s="15">
        <v>8.776844070961717</v>
      </c>
      <c r="H65" s="17">
        <v>82</v>
      </c>
      <c r="I65" s="15">
        <v>87.2340425531915</v>
      </c>
      <c r="J65" s="16">
        <v>15</v>
      </c>
      <c r="K65" s="17">
        <v>0</v>
      </c>
      <c r="L65" s="17">
        <v>0</v>
      </c>
      <c r="M65" s="17">
        <v>67</v>
      </c>
      <c r="N65" s="57">
        <v>2</v>
      </c>
      <c r="O65" s="49">
        <v>10</v>
      </c>
      <c r="P65" s="20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</row>
    <row r="66" spans="1:227" ht="13.5" customHeight="1" thickBot="1">
      <c r="A66" s="30" t="s">
        <v>54</v>
      </c>
      <c r="B66" s="16">
        <v>5622</v>
      </c>
      <c r="C66" s="17">
        <v>1065</v>
      </c>
      <c r="D66" s="17">
        <v>91</v>
      </c>
      <c r="E66" s="15">
        <v>18.943436499466383</v>
      </c>
      <c r="F66" s="17">
        <v>114</v>
      </c>
      <c r="G66" s="15">
        <v>10.704225352112676</v>
      </c>
      <c r="H66" s="17">
        <v>102</v>
      </c>
      <c r="I66" s="15">
        <v>89.47368421052632</v>
      </c>
      <c r="J66" s="16">
        <v>23</v>
      </c>
      <c r="K66" s="17">
        <v>1</v>
      </c>
      <c r="L66" s="17">
        <v>0</v>
      </c>
      <c r="M66" s="17">
        <v>78</v>
      </c>
      <c r="N66" s="57">
        <v>0</v>
      </c>
      <c r="O66" s="49">
        <v>12</v>
      </c>
      <c r="P66" s="20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</row>
    <row r="67" spans="1:227" ht="13.5" customHeight="1">
      <c r="A67" s="38" t="s">
        <v>55</v>
      </c>
      <c r="B67" s="39">
        <v>3567</v>
      </c>
      <c r="C67" s="40">
        <v>193</v>
      </c>
      <c r="D67" s="40">
        <v>26</v>
      </c>
      <c r="E67" s="41">
        <v>5.410709279506588</v>
      </c>
      <c r="F67" s="40">
        <v>17</v>
      </c>
      <c r="G67" s="41">
        <v>8.808290155440414</v>
      </c>
      <c r="H67" s="40">
        <v>6</v>
      </c>
      <c r="I67" s="41">
        <v>35.294117647058826</v>
      </c>
      <c r="J67" s="39">
        <v>1</v>
      </c>
      <c r="K67" s="40">
        <v>0</v>
      </c>
      <c r="L67" s="40">
        <v>0</v>
      </c>
      <c r="M67" s="40">
        <v>5</v>
      </c>
      <c r="N67" s="58">
        <v>11</v>
      </c>
      <c r="O67" s="50">
        <v>0</v>
      </c>
      <c r="P67" s="20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</row>
    <row r="68" spans="1:227" ht="13.5" customHeight="1" thickBot="1">
      <c r="A68" s="34" t="s">
        <v>56</v>
      </c>
      <c r="B68" s="35">
        <v>3567</v>
      </c>
      <c r="C68" s="36">
        <v>193</v>
      </c>
      <c r="D68" s="36">
        <v>26</v>
      </c>
      <c r="E68" s="37">
        <v>5.410709279506588</v>
      </c>
      <c r="F68" s="36">
        <v>17</v>
      </c>
      <c r="G68" s="37">
        <v>8.808290155440414</v>
      </c>
      <c r="H68" s="42">
        <v>6</v>
      </c>
      <c r="I68" s="37">
        <v>35.294117647058826</v>
      </c>
      <c r="J68" s="35">
        <v>1</v>
      </c>
      <c r="K68" s="36">
        <v>0</v>
      </c>
      <c r="L68" s="36">
        <v>0</v>
      </c>
      <c r="M68" s="36">
        <v>5</v>
      </c>
      <c r="N68" s="59">
        <v>11</v>
      </c>
      <c r="O68" s="51">
        <v>0</v>
      </c>
      <c r="P68" s="20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</row>
    <row r="69" spans="1:256" ht="10.5" customHeight="1">
      <c r="A69" s="20"/>
      <c r="B69" s="31"/>
      <c r="C69" s="31"/>
      <c r="D69" s="31"/>
      <c r="E69" s="32"/>
      <c r="F69" s="31"/>
      <c r="G69" s="32"/>
      <c r="H69" s="31"/>
      <c r="I69" s="32"/>
      <c r="J69" s="31"/>
      <c r="K69" s="31"/>
      <c r="L69" s="31"/>
      <c r="M69" s="31"/>
      <c r="N69" s="31"/>
      <c r="O69" s="31"/>
      <c r="P69" s="20"/>
      <c r="Q69" s="20"/>
      <c r="R69" s="31"/>
      <c r="S69" s="31"/>
      <c r="T69" s="32"/>
      <c r="U69" s="31"/>
      <c r="V69" s="32"/>
      <c r="W69" s="31"/>
      <c r="X69" s="32"/>
      <c r="Y69" s="31"/>
      <c r="Z69" s="31"/>
      <c r="AA69" s="31"/>
      <c r="AB69" s="31"/>
      <c r="AC69" s="31"/>
      <c r="AD69" s="31"/>
      <c r="AE69" s="1"/>
      <c r="AF69" s="20"/>
      <c r="AG69" s="31"/>
      <c r="AH69" s="31"/>
      <c r="AI69" s="32"/>
      <c r="AJ69" s="31"/>
      <c r="AK69" s="32"/>
      <c r="AL69" s="31"/>
      <c r="AM69" s="32"/>
      <c r="AN69" s="31"/>
      <c r="AO69" s="31"/>
      <c r="AP69" s="31"/>
      <c r="AQ69" s="31"/>
      <c r="AR69" s="31"/>
      <c r="AS69" s="3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18" customHeight="1" thickBot="1">
      <c r="A70" s="19" t="s">
        <v>116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3" t="s">
        <v>106</v>
      </c>
      <c r="P70" s="3"/>
      <c r="Q70" s="20"/>
      <c r="R70" s="31"/>
      <c r="S70" s="31"/>
      <c r="T70" s="32"/>
      <c r="U70" s="31"/>
      <c r="V70" s="32"/>
      <c r="W70" s="31"/>
      <c r="X70" s="32"/>
      <c r="Y70" s="31"/>
      <c r="Z70" s="31"/>
      <c r="AA70" s="31"/>
      <c r="AB70" s="31"/>
      <c r="AC70" s="31"/>
      <c r="AD70" s="31"/>
      <c r="AE70" s="1"/>
      <c r="AF70" s="20"/>
      <c r="AG70" s="31"/>
      <c r="AH70" s="31"/>
      <c r="AI70" s="32"/>
      <c r="AJ70" s="31"/>
      <c r="AK70" s="32"/>
      <c r="AL70" s="31"/>
      <c r="AM70" s="32"/>
      <c r="AN70" s="31"/>
      <c r="AO70" s="31"/>
      <c r="AP70" s="31"/>
      <c r="AQ70" s="31"/>
      <c r="AR70" s="31"/>
      <c r="AS70" s="3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2" customHeight="1">
      <c r="A71" s="21"/>
      <c r="B71" s="22" t="s">
        <v>1</v>
      </c>
      <c r="C71" s="63" t="s">
        <v>107</v>
      </c>
      <c r="D71" s="64"/>
      <c r="E71" s="23" t="s">
        <v>1</v>
      </c>
      <c r="F71" s="23"/>
      <c r="G71" s="23"/>
      <c r="H71" s="23"/>
      <c r="I71" s="23"/>
      <c r="J71" s="61" t="s">
        <v>2</v>
      </c>
      <c r="K71" s="62"/>
      <c r="L71" s="62"/>
      <c r="M71" s="62"/>
      <c r="N71" s="52"/>
      <c r="O71" s="44"/>
      <c r="P71" s="20"/>
      <c r="Q71" s="20"/>
      <c r="R71" s="31"/>
      <c r="S71" s="31"/>
      <c r="T71" s="32"/>
      <c r="U71" s="31"/>
      <c r="V71" s="32"/>
      <c r="W71" s="31"/>
      <c r="X71" s="32"/>
      <c r="Y71" s="31"/>
      <c r="Z71" s="31"/>
      <c r="AA71" s="31"/>
      <c r="AB71" s="31"/>
      <c r="AC71" s="31"/>
      <c r="AD71" s="31"/>
      <c r="AE71" s="1"/>
      <c r="AF71" s="20"/>
      <c r="AG71" s="31"/>
      <c r="AH71" s="31"/>
      <c r="AI71" s="32"/>
      <c r="AJ71" s="31"/>
      <c r="AK71" s="32"/>
      <c r="AL71" s="31"/>
      <c r="AM71" s="32"/>
      <c r="AN71" s="31"/>
      <c r="AO71" s="31"/>
      <c r="AP71" s="31"/>
      <c r="AQ71" s="31"/>
      <c r="AR71" s="31"/>
      <c r="AS71" s="3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12" customHeight="1">
      <c r="A72" s="24" t="s">
        <v>0</v>
      </c>
      <c r="B72" s="25" t="s">
        <v>3</v>
      </c>
      <c r="C72" s="26"/>
      <c r="D72" s="26" t="s">
        <v>108</v>
      </c>
      <c r="E72" s="26" t="s">
        <v>4</v>
      </c>
      <c r="F72" s="26" t="s">
        <v>5</v>
      </c>
      <c r="G72" s="26" t="s">
        <v>5</v>
      </c>
      <c r="H72" s="26" t="s">
        <v>6</v>
      </c>
      <c r="I72" s="26" t="s">
        <v>6</v>
      </c>
      <c r="J72" s="5" t="s">
        <v>7</v>
      </c>
      <c r="K72" s="6" t="s">
        <v>89</v>
      </c>
      <c r="L72" s="7" t="s">
        <v>92</v>
      </c>
      <c r="M72" s="6" t="s">
        <v>10</v>
      </c>
      <c r="N72" s="53" t="s">
        <v>11</v>
      </c>
      <c r="O72" s="45" t="s">
        <v>6</v>
      </c>
      <c r="P72" s="20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12" customHeight="1">
      <c r="A73" s="24"/>
      <c r="B73" s="25" t="s">
        <v>12</v>
      </c>
      <c r="C73" s="26" t="s">
        <v>112</v>
      </c>
      <c r="D73" s="26" t="s">
        <v>109</v>
      </c>
      <c r="E73" s="26" t="s">
        <v>0</v>
      </c>
      <c r="F73" s="26" t="s">
        <v>6</v>
      </c>
      <c r="G73" s="26" t="s">
        <v>6</v>
      </c>
      <c r="H73" s="26" t="s">
        <v>14</v>
      </c>
      <c r="I73" s="26" t="s">
        <v>14</v>
      </c>
      <c r="J73" s="25" t="s">
        <v>15</v>
      </c>
      <c r="K73" s="26" t="s">
        <v>88</v>
      </c>
      <c r="L73" s="26" t="s">
        <v>17</v>
      </c>
      <c r="M73" s="26" t="s">
        <v>18</v>
      </c>
      <c r="N73" s="53"/>
      <c r="O73" s="45" t="s">
        <v>14</v>
      </c>
      <c r="P73" s="20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" customHeight="1">
      <c r="A74" s="24" t="s">
        <v>57</v>
      </c>
      <c r="B74" s="25" t="s">
        <v>20</v>
      </c>
      <c r="C74" s="26"/>
      <c r="D74" s="26" t="s">
        <v>110</v>
      </c>
      <c r="E74" s="26" t="s">
        <v>13</v>
      </c>
      <c r="F74" s="26" t="s">
        <v>14</v>
      </c>
      <c r="G74" s="26" t="s">
        <v>14</v>
      </c>
      <c r="H74" s="26" t="s">
        <v>4</v>
      </c>
      <c r="I74" s="26" t="s">
        <v>4</v>
      </c>
      <c r="J74" s="25" t="s">
        <v>21</v>
      </c>
      <c r="K74" s="26" t="s">
        <v>87</v>
      </c>
      <c r="L74" s="26" t="s">
        <v>23</v>
      </c>
      <c r="M74" s="26" t="s">
        <v>24</v>
      </c>
      <c r="N74" s="53" t="s">
        <v>25</v>
      </c>
      <c r="O74" s="45" t="s">
        <v>11</v>
      </c>
      <c r="P74" s="20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" customHeight="1">
      <c r="A75" s="24" t="s">
        <v>0</v>
      </c>
      <c r="B75" s="25" t="s">
        <v>26</v>
      </c>
      <c r="C75" s="26"/>
      <c r="D75" s="26" t="s">
        <v>111</v>
      </c>
      <c r="E75" s="26"/>
      <c r="F75" s="26" t="s">
        <v>20</v>
      </c>
      <c r="G75" s="26" t="s">
        <v>27</v>
      </c>
      <c r="H75" s="26" t="s">
        <v>13</v>
      </c>
      <c r="I75" s="26" t="s">
        <v>13</v>
      </c>
      <c r="J75" s="25" t="s">
        <v>28</v>
      </c>
      <c r="K75" s="26" t="s">
        <v>86</v>
      </c>
      <c r="L75" s="26" t="s">
        <v>72</v>
      </c>
      <c r="M75" s="26" t="s">
        <v>31</v>
      </c>
      <c r="N75" s="53" t="s">
        <v>0</v>
      </c>
      <c r="O75" s="45" t="s">
        <v>4</v>
      </c>
      <c r="P75" s="20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" customHeight="1">
      <c r="A76" s="24"/>
      <c r="B76" s="25" t="s">
        <v>32</v>
      </c>
      <c r="C76" s="26"/>
      <c r="D76" s="26"/>
      <c r="E76" s="26" t="s">
        <v>27</v>
      </c>
      <c r="F76" s="26" t="s">
        <v>26</v>
      </c>
      <c r="G76" s="26" t="s">
        <v>0</v>
      </c>
      <c r="H76" s="26" t="s">
        <v>20</v>
      </c>
      <c r="I76" s="26" t="s">
        <v>27</v>
      </c>
      <c r="J76" s="25" t="s">
        <v>33</v>
      </c>
      <c r="K76" s="26" t="s">
        <v>80</v>
      </c>
      <c r="L76" s="26" t="s">
        <v>73</v>
      </c>
      <c r="M76" s="26" t="s">
        <v>36</v>
      </c>
      <c r="N76" s="53" t="s">
        <v>37</v>
      </c>
      <c r="O76" s="45" t="s">
        <v>13</v>
      </c>
      <c r="P76" s="20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" customHeight="1">
      <c r="A77" s="24"/>
      <c r="B77" s="25" t="s">
        <v>1</v>
      </c>
      <c r="C77" s="26" t="s">
        <v>1</v>
      </c>
      <c r="D77" s="26"/>
      <c r="E77" s="26" t="s">
        <v>0</v>
      </c>
      <c r="F77" s="26"/>
      <c r="G77" s="26" t="s">
        <v>0</v>
      </c>
      <c r="H77" s="26" t="s">
        <v>26</v>
      </c>
      <c r="I77" s="26" t="s">
        <v>0</v>
      </c>
      <c r="J77" s="25" t="s">
        <v>0</v>
      </c>
      <c r="K77" s="26" t="s">
        <v>85</v>
      </c>
      <c r="L77" s="26" t="s">
        <v>74</v>
      </c>
      <c r="M77" s="26" t="s">
        <v>71</v>
      </c>
      <c r="N77" s="53" t="s">
        <v>0</v>
      </c>
      <c r="O77" s="45" t="s">
        <v>20</v>
      </c>
      <c r="P77" s="20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" customHeight="1" thickBot="1">
      <c r="A78" s="24"/>
      <c r="B78" s="25" t="s">
        <v>0</v>
      </c>
      <c r="C78" s="26" t="s">
        <v>0</v>
      </c>
      <c r="D78" s="26"/>
      <c r="E78" s="26" t="s">
        <v>41</v>
      </c>
      <c r="F78" s="26"/>
      <c r="G78" s="26" t="s">
        <v>41</v>
      </c>
      <c r="H78" s="26" t="s">
        <v>0</v>
      </c>
      <c r="I78" s="26" t="s">
        <v>41</v>
      </c>
      <c r="J78" s="25"/>
      <c r="K78" s="26" t="s">
        <v>20</v>
      </c>
      <c r="L78" s="26" t="s">
        <v>75</v>
      </c>
      <c r="M78" s="26" t="s">
        <v>93</v>
      </c>
      <c r="N78" s="53"/>
      <c r="O78" s="45" t="s">
        <v>26</v>
      </c>
      <c r="P78" s="20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3.5" customHeight="1" thickBot="1">
      <c r="A79" s="27" t="s">
        <v>44</v>
      </c>
      <c r="B79" s="8">
        <v>108700</v>
      </c>
      <c r="C79" s="9">
        <v>14020</v>
      </c>
      <c r="D79" s="9">
        <v>2099</v>
      </c>
      <c r="E79" s="10">
        <v>12.897884084636615</v>
      </c>
      <c r="F79" s="9">
        <v>980</v>
      </c>
      <c r="G79" s="10">
        <v>6.990014265335236</v>
      </c>
      <c r="H79" s="9">
        <v>720</v>
      </c>
      <c r="I79" s="10">
        <v>73.46938775510205</v>
      </c>
      <c r="J79" s="8">
        <v>263</v>
      </c>
      <c r="K79" s="9">
        <v>46</v>
      </c>
      <c r="L79" s="9">
        <v>0</v>
      </c>
      <c r="M79" s="9">
        <v>411</v>
      </c>
      <c r="N79" s="54">
        <v>53</v>
      </c>
      <c r="O79" s="46">
        <v>207</v>
      </c>
      <c r="P79" s="20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13.5" customHeight="1" thickBot="1">
      <c r="A80" s="28" t="s">
        <v>45</v>
      </c>
      <c r="B80" s="8">
        <v>64215</v>
      </c>
      <c r="C80" s="9">
        <v>6191</v>
      </c>
      <c r="D80" s="9">
        <v>1288</v>
      </c>
      <c r="E80" s="10">
        <v>9.641049599003349</v>
      </c>
      <c r="F80" s="9">
        <v>413</v>
      </c>
      <c r="G80" s="10">
        <v>6.670973994508158</v>
      </c>
      <c r="H80" s="9">
        <v>309</v>
      </c>
      <c r="I80" s="10">
        <v>74.818401937046</v>
      </c>
      <c r="J80" s="8">
        <v>115</v>
      </c>
      <c r="K80" s="9">
        <v>22</v>
      </c>
      <c r="L80" s="9">
        <v>0</v>
      </c>
      <c r="M80" s="9">
        <v>172</v>
      </c>
      <c r="N80" s="54">
        <v>16</v>
      </c>
      <c r="O80" s="46">
        <v>88</v>
      </c>
      <c r="P80" s="20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3.5" customHeight="1">
      <c r="A81" s="27" t="s">
        <v>46</v>
      </c>
      <c r="B81" s="11">
        <v>15126</v>
      </c>
      <c r="C81" s="12">
        <v>653</v>
      </c>
      <c r="D81" s="12">
        <v>169</v>
      </c>
      <c r="E81" s="10">
        <v>4.317069945788708</v>
      </c>
      <c r="F81" s="12">
        <v>50</v>
      </c>
      <c r="G81" s="10">
        <v>7.656967840735068</v>
      </c>
      <c r="H81" s="12">
        <v>38</v>
      </c>
      <c r="I81" s="10">
        <v>76</v>
      </c>
      <c r="J81" s="11">
        <v>12</v>
      </c>
      <c r="K81" s="12">
        <v>2</v>
      </c>
      <c r="L81" s="12">
        <v>0</v>
      </c>
      <c r="M81" s="12">
        <v>24</v>
      </c>
      <c r="N81" s="55">
        <v>0</v>
      </c>
      <c r="O81" s="47">
        <v>12</v>
      </c>
      <c r="P81" s="20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3.5" customHeight="1" thickBot="1">
      <c r="A82" s="29" t="s">
        <v>47</v>
      </c>
      <c r="B82" s="13">
        <v>38322</v>
      </c>
      <c r="C82" s="14">
        <v>2084</v>
      </c>
      <c r="D82" s="14">
        <v>794</v>
      </c>
      <c r="E82" s="15">
        <v>5.4381295339491675</v>
      </c>
      <c r="F82" s="14">
        <v>147</v>
      </c>
      <c r="G82" s="15">
        <v>7.053742802303263</v>
      </c>
      <c r="H82" s="14">
        <v>107</v>
      </c>
      <c r="I82" s="15">
        <v>72.78911564625851</v>
      </c>
      <c r="J82" s="13">
        <v>40</v>
      </c>
      <c r="K82" s="14">
        <v>6</v>
      </c>
      <c r="L82" s="14">
        <v>0</v>
      </c>
      <c r="M82" s="14">
        <v>61</v>
      </c>
      <c r="N82" s="56">
        <v>0</v>
      </c>
      <c r="O82" s="48">
        <v>40</v>
      </c>
      <c r="P82" s="20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3.5" customHeight="1">
      <c r="A83" s="27" t="s">
        <v>48</v>
      </c>
      <c r="B83" s="8">
        <v>10767</v>
      </c>
      <c r="C83" s="9">
        <v>3454</v>
      </c>
      <c r="D83" s="9">
        <v>325</v>
      </c>
      <c r="E83" s="10">
        <v>32.079502182594965</v>
      </c>
      <c r="F83" s="9">
        <v>216</v>
      </c>
      <c r="G83" s="10">
        <v>6.253618992472496</v>
      </c>
      <c r="H83" s="9">
        <v>164</v>
      </c>
      <c r="I83" s="10">
        <v>75.92592592592592</v>
      </c>
      <c r="J83" s="8">
        <v>63</v>
      </c>
      <c r="K83" s="9">
        <v>14</v>
      </c>
      <c r="L83" s="9">
        <v>0</v>
      </c>
      <c r="M83" s="9">
        <v>87</v>
      </c>
      <c r="N83" s="54">
        <v>16</v>
      </c>
      <c r="O83" s="46">
        <v>36</v>
      </c>
      <c r="P83" s="20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3.5" customHeight="1">
      <c r="A84" s="30" t="s">
        <v>49</v>
      </c>
      <c r="B84" s="13">
        <v>5135</v>
      </c>
      <c r="C84" s="14">
        <v>1389</v>
      </c>
      <c r="D84" s="14">
        <v>190</v>
      </c>
      <c r="E84" s="15">
        <v>27.049659201557937</v>
      </c>
      <c r="F84" s="14">
        <v>75</v>
      </c>
      <c r="G84" s="15">
        <v>5.399568034557236</v>
      </c>
      <c r="H84" s="14">
        <v>60</v>
      </c>
      <c r="I84" s="15">
        <v>80</v>
      </c>
      <c r="J84" s="13">
        <v>18</v>
      </c>
      <c r="K84" s="14">
        <v>7</v>
      </c>
      <c r="L84" s="14">
        <v>0</v>
      </c>
      <c r="M84" s="14">
        <v>35</v>
      </c>
      <c r="N84" s="56">
        <v>15</v>
      </c>
      <c r="O84" s="48">
        <v>0</v>
      </c>
      <c r="P84" s="20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3.5" customHeight="1" thickBot="1">
      <c r="A85" s="30" t="s">
        <v>50</v>
      </c>
      <c r="B85" s="13">
        <v>5632</v>
      </c>
      <c r="C85" s="14">
        <v>2065</v>
      </c>
      <c r="D85" s="14">
        <v>135</v>
      </c>
      <c r="E85" s="15">
        <v>36.66548295454545</v>
      </c>
      <c r="F85" s="14">
        <v>141</v>
      </c>
      <c r="G85" s="15">
        <v>6.828087167070218</v>
      </c>
      <c r="H85" s="14">
        <v>104</v>
      </c>
      <c r="I85" s="15">
        <v>73.75886524822694</v>
      </c>
      <c r="J85" s="13">
        <v>45</v>
      </c>
      <c r="K85" s="14">
        <v>7</v>
      </c>
      <c r="L85" s="14">
        <v>0</v>
      </c>
      <c r="M85" s="14">
        <v>52</v>
      </c>
      <c r="N85" s="56">
        <v>1</v>
      </c>
      <c r="O85" s="48">
        <v>36</v>
      </c>
      <c r="P85" s="20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3.5" customHeight="1" thickBot="1">
      <c r="A86" s="27" t="s">
        <v>51</v>
      </c>
      <c r="B86" s="8">
        <v>44485</v>
      </c>
      <c r="C86" s="9">
        <v>7829</v>
      </c>
      <c r="D86" s="9">
        <v>811</v>
      </c>
      <c r="E86" s="10">
        <v>17.599190738451163</v>
      </c>
      <c r="F86" s="9">
        <v>567</v>
      </c>
      <c r="G86" s="10">
        <v>7.242304253416784</v>
      </c>
      <c r="H86" s="9">
        <v>411</v>
      </c>
      <c r="I86" s="10">
        <v>72.4867724867725</v>
      </c>
      <c r="J86" s="8">
        <v>148</v>
      </c>
      <c r="K86" s="9">
        <v>24</v>
      </c>
      <c r="L86" s="9">
        <v>0</v>
      </c>
      <c r="M86" s="9">
        <v>239</v>
      </c>
      <c r="N86" s="54">
        <v>37</v>
      </c>
      <c r="O86" s="46">
        <v>119</v>
      </c>
      <c r="P86" s="20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13.5" customHeight="1">
      <c r="A87" s="27" t="s">
        <v>52</v>
      </c>
      <c r="B87" s="8">
        <v>9282</v>
      </c>
      <c r="C87" s="9">
        <v>1491</v>
      </c>
      <c r="D87" s="9">
        <v>116</v>
      </c>
      <c r="E87" s="10">
        <v>16.063348416289593</v>
      </c>
      <c r="F87" s="9">
        <v>111</v>
      </c>
      <c r="G87" s="10">
        <v>7.44466800804829</v>
      </c>
      <c r="H87" s="9">
        <v>83</v>
      </c>
      <c r="I87" s="10">
        <v>74.77477477477478</v>
      </c>
      <c r="J87" s="8">
        <v>33</v>
      </c>
      <c r="K87" s="9">
        <v>5</v>
      </c>
      <c r="L87" s="9">
        <v>0</v>
      </c>
      <c r="M87" s="9">
        <v>45</v>
      </c>
      <c r="N87" s="54">
        <v>0</v>
      </c>
      <c r="O87" s="46">
        <v>28</v>
      </c>
      <c r="P87" s="20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3.5" customHeight="1">
      <c r="A88" s="30" t="s">
        <v>53</v>
      </c>
      <c r="B88" s="16">
        <v>18379</v>
      </c>
      <c r="C88" s="17">
        <v>3125</v>
      </c>
      <c r="D88" s="17">
        <v>395</v>
      </c>
      <c r="E88" s="15">
        <v>17.0031013656891</v>
      </c>
      <c r="F88" s="17">
        <v>250</v>
      </c>
      <c r="G88" s="15">
        <v>8</v>
      </c>
      <c r="H88" s="17">
        <v>187</v>
      </c>
      <c r="I88" s="15">
        <v>74.8</v>
      </c>
      <c r="J88" s="16">
        <v>67</v>
      </c>
      <c r="K88" s="17">
        <v>12</v>
      </c>
      <c r="L88" s="17">
        <v>0</v>
      </c>
      <c r="M88" s="17">
        <v>108</v>
      </c>
      <c r="N88" s="57">
        <v>16</v>
      </c>
      <c r="O88" s="49">
        <v>47</v>
      </c>
      <c r="P88" s="20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3.5" customHeight="1" thickBot="1">
      <c r="A89" s="30" t="s">
        <v>54</v>
      </c>
      <c r="B89" s="16">
        <v>10270</v>
      </c>
      <c r="C89" s="17">
        <v>2669</v>
      </c>
      <c r="D89" s="17">
        <v>228</v>
      </c>
      <c r="E89" s="15">
        <v>25.98831548198637</v>
      </c>
      <c r="F89" s="17">
        <v>169</v>
      </c>
      <c r="G89" s="15">
        <v>6.331959535406519</v>
      </c>
      <c r="H89" s="17">
        <v>121</v>
      </c>
      <c r="I89" s="15">
        <v>71.59763313609467</v>
      </c>
      <c r="J89" s="16">
        <v>43</v>
      </c>
      <c r="K89" s="17">
        <v>4</v>
      </c>
      <c r="L89" s="17">
        <v>0</v>
      </c>
      <c r="M89" s="17">
        <v>74</v>
      </c>
      <c r="N89" s="57">
        <v>4</v>
      </c>
      <c r="O89" s="49">
        <v>44</v>
      </c>
      <c r="P89" s="20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3.5" customHeight="1">
      <c r="A90" s="38" t="s">
        <v>55</v>
      </c>
      <c r="B90" s="39">
        <v>6554</v>
      </c>
      <c r="C90" s="40">
        <v>544</v>
      </c>
      <c r="D90" s="40">
        <v>72</v>
      </c>
      <c r="E90" s="41">
        <v>8.300274641440343</v>
      </c>
      <c r="F90" s="40">
        <v>37</v>
      </c>
      <c r="G90" s="41">
        <v>6.8014705882352935</v>
      </c>
      <c r="H90" s="40">
        <v>20</v>
      </c>
      <c r="I90" s="41">
        <v>54.054054054054056</v>
      </c>
      <c r="J90" s="39">
        <v>5</v>
      </c>
      <c r="K90" s="40">
        <v>3</v>
      </c>
      <c r="L90" s="40">
        <v>0</v>
      </c>
      <c r="M90" s="40">
        <v>12</v>
      </c>
      <c r="N90" s="58">
        <v>17</v>
      </c>
      <c r="O90" s="50">
        <v>0</v>
      </c>
      <c r="P90" s="20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3.5" customHeight="1" thickBot="1">
      <c r="A91" s="34" t="s">
        <v>56</v>
      </c>
      <c r="B91" s="35">
        <v>6554</v>
      </c>
      <c r="C91" s="36">
        <v>544</v>
      </c>
      <c r="D91" s="36">
        <v>72</v>
      </c>
      <c r="E91" s="37">
        <v>8.300274641440343</v>
      </c>
      <c r="F91" s="36">
        <v>37</v>
      </c>
      <c r="G91" s="37">
        <v>6.8014705882352935</v>
      </c>
      <c r="H91" s="36">
        <v>20</v>
      </c>
      <c r="I91" s="37">
        <v>54.054054054054056</v>
      </c>
      <c r="J91" s="35">
        <v>5</v>
      </c>
      <c r="K91" s="36">
        <v>3</v>
      </c>
      <c r="L91" s="36">
        <v>0</v>
      </c>
      <c r="M91" s="36">
        <v>12</v>
      </c>
      <c r="N91" s="59">
        <v>17</v>
      </c>
      <c r="O91" s="51">
        <v>0</v>
      </c>
      <c r="P91" s="20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5" customHeight="1">
      <c r="A92" s="20"/>
      <c r="B92" s="31"/>
      <c r="C92" s="31"/>
      <c r="D92" s="31"/>
      <c r="E92" s="32"/>
      <c r="F92" s="31"/>
      <c r="G92" s="32"/>
      <c r="H92" s="31"/>
      <c r="I92" s="32"/>
      <c r="J92" s="31"/>
      <c r="K92" s="31"/>
      <c r="L92" s="31"/>
      <c r="M92" s="31"/>
      <c r="N92" s="31"/>
      <c r="O92" s="31"/>
      <c r="P92" s="20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8" customHeight="1" thickBot="1">
      <c r="A93" s="19" t="s">
        <v>117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3" t="s">
        <v>106</v>
      </c>
      <c r="P93" s="20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" customHeight="1">
      <c r="A94" s="21"/>
      <c r="B94" s="22" t="s">
        <v>1</v>
      </c>
      <c r="C94" s="63" t="s">
        <v>107</v>
      </c>
      <c r="D94" s="64"/>
      <c r="E94" s="23" t="s">
        <v>1</v>
      </c>
      <c r="F94" s="23"/>
      <c r="G94" s="23"/>
      <c r="H94" s="23"/>
      <c r="I94" s="23"/>
      <c r="J94" s="61" t="s">
        <v>2</v>
      </c>
      <c r="K94" s="62"/>
      <c r="L94" s="62"/>
      <c r="M94" s="62"/>
      <c r="N94" s="52"/>
      <c r="O94" s="44"/>
      <c r="P94" s="20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45" ht="12" customHeight="1">
      <c r="A95" s="24" t="s">
        <v>0</v>
      </c>
      <c r="B95" s="25" t="s">
        <v>3</v>
      </c>
      <c r="C95" s="26"/>
      <c r="D95" s="26" t="s">
        <v>108</v>
      </c>
      <c r="E95" s="26" t="s">
        <v>4</v>
      </c>
      <c r="F95" s="26" t="s">
        <v>5</v>
      </c>
      <c r="G95" s="26" t="s">
        <v>5</v>
      </c>
      <c r="H95" s="26" t="s">
        <v>6</v>
      </c>
      <c r="I95" s="26" t="s">
        <v>6</v>
      </c>
      <c r="J95" s="5" t="s">
        <v>7</v>
      </c>
      <c r="K95" s="6" t="s">
        <v>8</v>
      </c>
      <c r="L95" s="7" t="s">
        <v>92</v>
      </c>
      <c r="M95" s="6" t="s">
        <v>83</v>
      </c>
      <c r="N95" s="53" t="s">
        <v>11</v>
      </c>
      <c r="O95" s="45" t="s">
        <v>6</v>
      </c>
      <c r="P95" s="18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2" customHeight="1">
      <c r="A96" s="24"/>
      <c r="B96" s="25" t="s">
        <v>12</v>
      </c>
      <c r="C96" s="26" t="s">
        <v>112</v>
      </c>
      <c r="D96" s="26" t="s">
        <v>109</v>
      </c>
      <c r="E96" s="26" t="s">
        <v>0</v>
      </c>
      <c r="F96" s="26" t="s">
        <v>6</v>
      </c>
      <c r="G96" s="26" t="s">
        <v>6</v>
      </c>
      <c r="H96" s="26" t="s">
        <v>14</v>
      </c>
      <c r="I96" s="26" t="s">
        <v>14</v>
      </c>
      <c r="J96" s="25" t="s">
        <v>15</v>
      </c>
      <c r="K96" s="26" t="s">
        <v>16</v>
      </c>
      <c r="L96" s="26" t="s">
        <v>17</v>
      </c>
      <c r="M96" s="26" t="s">
        <v>18</v>
      </c>
      <c r="N96" s="53"/>
      <c r="O96" s="45" t="s">
        <v>14</v>
      </c>
      <c r="P96" s="18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2" customHeight="1">
      <c r="A97" s="24" t="s">
        <v>57</v>
      </c>
      <c r="B97" s="25" t="s">
        <v>20</v>
      </c>
      <c r="C97" s="26"/>
      <c r="D97" s="26" t="s">
        <v>110</v>
      </c>
      <c r="E97" s="26" t="s">
        <v>13</v>
      </c>
      <c r="F97" s="26" t="s">
        <v>14</v>
      </c>
      <c r="G97" s="26" t="s">
        <v>14</v>
      </c>
      <c r="H97" s="26" t="s">
        <v>4</v>
      </c>
      <c r="I97" s="26" t="s">
        <v>4</v>
      </c>
      <c r="J97" s="25" t="s">
        <v>21</v>
      </c>
      <c r="K97" s="26" t="s">
        <v>22</v>
      </c>
      <c r="L97" s="26" t="s">
        <v>23</v>
      </c>
      <c r="M97" s="26" t="s">
        <v>24</v>
      </c>
      <c r="N97" s="53" t="s">
        <v>25</v>
      </c>
      <c r="O97" s="45" t="s">
        <v>11</v>
      </c>
      <c r="P97" s="18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2" customHeight="1">
      <c r="A98" s="24" t="s">
        <v>0</v>
      </c>
      <c r="B98" s="25" t="s">
        <v>26</v>
      </c>
      <c r="C98" s="26"/>
      <c r="D98" s="26" t="s">
        <v>111</v>
      </c>
      <c r="E98" s="26"/>
      <c r="F98" s="26" t="s">
        <v>20</v>
      </c>
      <c r="G98" s="26" t="s">
        <v>27</v>
      </c>
      <c r="H98" s="26" t="s">
        <v>13</v>
      </c>
      <c r="I98" s="26" t="s">
        <v>13</v>
      </c>
      <c r="J98" s="25" t="s">
        <v>28</v>
      </c>
      <c r="K98" s="26" t="s">
        <v>29</v>
      </c>
      <c r="L98" s="26" t="s">
        <v>72</v>
      </c>
      <c r="M98" s="26" t="s">
        <v>31</v>
      </c>
      <c r="N98" s="53" t="s">
        <v>0</v>
      </c>
      <c r="O98" s="45" t="s">
        <v>4</v>
      </c>
      <c r="P98" s="18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2" customHeight="1">
      <c r="A99" s="24"/>
      <c r="B99" s="25" t="s">
        <v>32</v>
      </c>
      <c r="C99" s="26"/>
      <c r="D99" s="26"/>
      <c r="E99" s="26" t="s">
        <v>27</v>
      </c>
      <c r="F99" s="26" t="s">
        <v>26</v>
      </c>
      <c r="G99" s="26" t="s">
        <v>0</v>
      </c>
      <c r="H99" s="26" t="s">
        <v>20</v>
      </c>
      <c r="I99" s="26" t="s">
        <v>27</v>
      </c>
      <c r="J99" s="25" t="s">
        <v>33</v>
      </c>
      <c r="K99" s="26" t="s">
        <v>34</v>
      </c>
      <c r="L99" s="26" t="s">
        <v>90</v>
      </c>
      <c r="M99" s="26" t="s">
        <v>36</v>
      </c>
      <c r="N99" s="53" t="s">
        <v>37</v>
      </c>
      <c r="O99" s="45" t="s">
        <v>13</v>
      </c>
      <c r="P99" s="18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2" customHeight="1">
      <c r="A100" s="24"/>
      <c r="B100" s="25" t="s">
        <v>1</v>
      </c>
      <c r="C100" s="26" t="s">
        <v>1</v>
      </c>
      <c r="D100" s="26"/>
      <c r="E100" s="26" t="s">
        <v>0</v>
      </c>
      <c r="F100" s="26"/>
      <c r="G100" s="26" t="s">
        <v>0</v>
      </c>
      <c r="H100" s="26" t="s">
        <v>26</v>
      </c>
      <c r="I100" s="26" t="s">
        <v>0</v>
      </c>
      <c r="J100" s="25" t="s">
        <v>0</v>
      </c>
      <c r="K100" s="26" t="s">
        <v>38</v>
      </c>
      <c r="L100" s="26" t="s">
        <v>74</v>
      </c>
      <c r="M100" s="26" t="s">
        <v>71</v>
      </c>
      <c r="N100" s="53" t="s">
        <v>0</v>
      </c>
      <c r="O100" s="45" t="s">
        <v>20</v>
      </c>
      <c r="P100" s="18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2" customHeight="1" thickBot="1">
      <c r="A101" s="24"/>
      <c r="B101" s="25" t="s">
        <v>0</v>
      </c>
      <c r="C101" s="26" t="s">
        <v>0</v>
      </c>
      <c r="D101" s="26"/>
      <c r="E101" s="26" t="s">
        <v>41</v>
      </c>
      <c r="F101" s="26"/>
      <c r="G101" s="26" t="s">
        <v>41</v>
      </c>
      <c r="H101" s="26" t="s">
        <v>0</v>
      </c>
      <c r="I101" s="26" t="s">
        <v>41</v>
      </c>
      <c r="J101" s="25"/>
      <c r="K101" s="26" t="s">
        <v>20</v>
      </c>
      <c r="L101" s="26" t="s">
        <v>75</v>
      </c>
      <c r="M101" s="26" t="s">
        <v>93</v>
      </c>
      <c r="N101" s="53"/>
      <c r="O101" s="45" t="s">
        <v>26</v>
      </c>
      <c r="P101" s="18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3.5" customHeight="1" thickBot="1">
      <c r="A102" s="27" t="s">
        <v>44</v>
      </c>
      <c r="B102" s="8">
        <v>43289</v>
      </c>
      <c r="C102" s="9">
        <v>5782</v>
      </c>
      <c r="D102" s="9">
        <v>901</v>
      </c>
      <c r="E102" s="10">
        <v>13.35674189747973</v>
      </c>
      <c r="F102" s="9">
        <v>492</v>
      </c>
      <c r="G102" s="10">
        <v>8.509166378415774</v>
      </c>
      <c r="H102" s="9">
        <v>344</v>
      </c>
      <c r="I102" s="10">
        <v>69.91869918699187</v>
      </c>
      <c r="J102" s="8">
        <v>117</v>
      </c>
      <c r="K102" s="9">
        <v>22</v>
      </c>
      <c r="L102" s="9">
        <v>0</v>
      </c>
      <c r="M102" s="9">
        <v>205</v>
      </c>
      <c r="N102" s="54">
        <v>38</v>
      </c>
      <c r="O102" s="46">
        <v>110</v>
      </c>
      <c r="P102" s="18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3.5" customHeight="1" thickBot="1">
      <c r="A103" s="28" t="s">
        <v>45</v>
      </c>
      <c r="B103" s="8">
        <v>23518</v>
      </c>
      <c r="C103" s="9">
        <v>2499</v>
      </c>
      <c r="D103" s="9">
        <v>526</v>
      </c>
      <c r="E103" s="10">
        <v>10.625903563228166</v>
      </c>
      <c r="F103" s="9">
        <v>188</v>
      </c>
      <c r="G103" s="10">
        <v>7.523009203681473</v>
      </c>
      <c r="H103" s="9">
        <v>136</v>
      </c>
      <c r="I103" s="10">
        <v>72.3404255319149</v>
      </c>
      <c r="J103" s="8">
        <v>50</v>
      </c>
      <c r="K103" s="9">
        <v>10</v>
      </c>
      <c r="L103" s="9">
        <v>0</v>
      </c>
      <c r="M103" s="9">
        <v>76</v>
      </c>
      <c r="N103" s="54">
        <v>11</v>
      </c>
      <c r="O103" s="46">
        <v>41</v>
      </c>
      <c r="P103" s="18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3.5" customHeight="1">
      <c r="A104" s="27" t="s">
        <v>46</v>
      </c>
      <c r="B104" s="11">
        <v>5153</v>
      </c>
      <c r="C104" s="12">
        <v>285</v>
      </c>
      <c r="D104" s="12">
        <v>72</v>
      </c>
      <c r="E104" s="10">
        <v>5.530758781292451</v>
      </c>
      <c r="F104" s="12">
        <v>25</v>
      </c>
      <c r="G104" s="10">
        <v>8.771929824561402</v>
      </c>
      <c r="H104" s="12">
        <v>19</v>
      </c>
      <c r="I104" s="10">
        <v>76</v>
      </c>
      <c r="J104" s="11">
        <v>6</v>
      </c>
      <c r="K104" s="12">
        <v>1</v>
      </c>
      <c r="L104" s="12">
        <v>0</v>
      </c>
      <c r="M104" s="12">
        <v>12</v>
      </c>
      <c r="N104" s="55">
        <v>0</v>
      </c>
      <c r="O104" s="47">
        <v>6</v>
      </c>
      <c r="P104" s="18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3.5" customHeight="1" thickBot="1">
      <c r="A105" s="29" t="s">
        <v>47</v>
      </c>
      <c r="B105" s="13">
        <v>13801</v>
      </c>
      <c r="C105" s="14">
        <v>790</v>
      </c>
      <c r="D105" s="14">
        <v>324</v>
      </c>
      <c r="E105" s="15">
        <v>5.724222882399825</v>
      </c>
      <c r="F105" s="14">
        <v>69</v>
      </c>
      <c r="G105" s="15">
        <v>8.734177215189872</v>
      </c>
      <c r="H105" s="14">
        <v>49</v>
      </c>
      <c r="I105" s="15">
        <v>71.01449275362319</v>
      </c>
      <c r="J105" s="13">
        <v>18</v>
      </c>
      <c r="K105" s="14">
        <v>3</v>
      </c>
      <c r="L105" s="14">
        <v>0</v>
      </c>
      <c r="M105" s="14">
        <v>28</v>
      </c>
      <c r="N105" s="56">
        <v>0</v>
      </c>
      <c r="O105" s="48">
        <v>20</v>
      </c>
      <c r="P105" s="18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3.5" customHeight="1">
      <c r="A106" s="27" t="s">
        <v>48</v>
      </c>
      <c r="B106" s="8">
        <v>4564</v>
      </c>
      <c r="C106" s="9">
        <v>1424</v>
      </c>
      <c r="D106" s="9">
        <v>130</v>
      </c>
      <c r="E106" s="10">
        <v>31.200701139351445</v>
      </c>
      <c r="F106" s="9">
        <v>94</v>
      </c>
      <c r="G106" s="10">
        <v>6.601123595505618</v>
      </c>
      <c r="H106" s="9">
        <v>68</v>
      </c>
      <c r="I106" s="10">
        <v>72.3404255319149</v>
      </c>
      <c r="J106" s="8">
        <v>26</v>
      </c>
      <c r="K106" s="9">
        <v>6</v>
      </c>
      <c r="L106" s="9">
        <v>0</v>
      </c>
      <c r="M106" s="9">
        <v>36</v>
      </c>
      <c r="N106" s="54">
        <v>11</v>
      </c>
      <c r="O106" s="46">
        <v>15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3.5" customHeight="1">
      <c r="A107" s="30" t="s">
        <v>49</v>
      </c>
      <c r="B107" s="13">
        <v>1916</v>
      </c>
      <c r="C107" s="14">
        <v>607</v>
      </c>
      <c r="D107" s="14">
        <v>87</v>
      </c>
      <c r="E107" s="15">
        <v>31.68058455114823</v>
      </c>
      <c r="F107" s="14">
        <v>35</v>
      </c>
      <c r="G107" s="15">
        <v>5.766062602965404</v>
      </c>
      <c r="H107" s="14">
        <v>25</v>
      </c>
      <c r="I107" s="15">
        <v>71.42857142857143</v>
      </c>
      <c r="J107" s="13">
        <v>7</v>
      </c>
      <c r="K107" s="14">
        <v>3</v>
      </c>
      <c r="L107" s="14">
        <v>0</v>
      </c>
      <c r="M107" s="14">
        <v>15</v>
      </c>
      <c r="N107" s="56">
        <v>10</v>
      </c>
      <c r="O107" s="48">
        <v>0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3.5" customHeight="1" thickBot="1">
      <c r="A108" s="30" t="s">
        <v>50</v>
      </c>
      <c r="B108" s="13">
        <v>2648</v>
      </c>
      <c r="C108" s="14">
        <v>817</v>
      </c>
      <c r="D108" s="14">
        <v>43</v>
      </c>
      <c r="E108" s="15">
        <v>30.85347432024169</v>
      </c>
      <c r="F108" s="14">
        <v>59</v>
      </c>
      <c r="G108" s="15">
        <v>7.221542227662178</v>
      </c>
      <c r="H108" s="14">
        <v>43</v>
      </c>
      <c r="I108" s="15">
        <v>72.88135593220339</v>
      </c>
      <c r="J108" s="13">
        <v>19</v>
      </c>
      <c r="K108" s="14">
        <v>3</v>
      </c>
      <c r="L108" s="14">
        <v>0</v>
      </c>
      <c r="M108" s="14">
        <v>21</v>
      </c>
      <c r="N108" s="56">
        <v>1</v>
      </c>
      <c r="O108" s="48">
        <v>15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3.5" customHeight="1" thickBot="1">
      <c r="A109" s="27" t="s">
        <v>51</v>
      </c>
      <c r="B109" s="8">
        <v>19771</v>
      </c>
      <c r="C109" s="9">
        <v>3283</v>
      </c>
      <c r="D109" s="9">
        <v>375</v>
      </c>
      <c r="E109" s="10">
        <v>16.605128723888523</v>
      </c>
      <c r="F109" s="9">
        <v>304</v>
      </c>
      <c r="G109" s="10">
        <v>9.259823332318001</v>
      </c>
      <c r="H109" s="9">
        <v>208</v>
      </c>
      <c r="I109" s="10">
        <v>68.42105263157895</v>
      </c>
      <c r="J109" s="8">
        <v>67</v>
      </c>
      <c r="K109" s="9">
        <v>12</v>
      </c>
      <c r="L109" s="9">
        <v>0</v>
      </c>
      <c r="M109" s="9">
        <v>129</v>
      </c>
      <c r="N109" s="54">
        <v>27</v>
      </c>
      <c r="O109" s="46">
        <v>69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3.5" customHeight="1">
      <c r="A110" s="27" t="s">
        <v>52</v>
      </c>
      <c r="B110" s="8">
        <v>4391</v>
      </c>
      <c r="C110" s="9">
        <v>712</v>
      </c>
      <c r="D110" s="9">
        <v>68</v>
      </c>
      <c r="E110" s="10">
        <v>16.21498519699385</v>
      </c>
      <c r="F110" s="9">
        <v>72</v>
      </c>
      <c r="G110" s="10">
        <v>10.112359550561797</v>
      </c>
      <c r="H110" s="9">
        <v>54</v>
      </c>
      <c r="I110" s="10">
        <v>75</v>
      </c>
      <c r="J110" s="8">
        <v>22</v>
      </c>
      <c r="K110" s="9">
        <v>4</v>
      </c>
      <c r="L110" s="9">
        <v>0</v>
      </c>
      <c r="M110" s="9">
        <v>28</v>
      </c>
      <c r="N110" s="54">
        <v>0</v>
      </c>
      <c r="O110" s="46">
        <v>18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3.5" customHeight="1">
      <c r="A111" s="30" t="s">
        <v>53</v>
      </c>
      <c r="B111" s="16">
        <v>8115</v>
      </c>
      <c r="C111" s="17">
        <v>1244</v>
      </c>
      <c r="D111" s="17">
        <v>181</v>
      </c>
      <c r="E111" s="15">
        <v>15.329636475662353</v>
      </c>
      <c r="F111" s="17">
        <v>118</v>
      </c>
      <c r="G111" s="15">
        <v>9.485530546623794</v>
      </c>
      <c r="H111" s="17">
        <v>78</v>
      </c>
      <c r="I111" s="15">
        <v>66.10169491525424</v>
      </c>
      <c r="J111" s="16">
        <v>26</v>
      </c>
      <c r="K111" s="17">
        <v>4</v>
      </c>
      <c r="L111" s="17">
        <v>0</v>
      </c>
      <c r="M111" s="17">
        <v>48</v>
      </c>
      <c r="N111" s="57">
        <v>13</v>
      </c>
      <c r="O111" s="49">
        <v>27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3.5" customHeight="1" thickBot="1">
      <c r="A112" s="30" t="s">
        <v>54</v>
      </c>
      <c r="B112" s="16">
        <v>4369</v>
      </c>
      <c r="C112" s="17">
        <v>1110</v>
      </c>
      <c r="D112" s="17">
        <v>94</v>
      </c>
      <c r="E112" s="15">
        <v>25.40627145799954</v>
      </c>
      <c r="F112" s="17">
        <v>94</v>
      </c>
      <c r="G112" s="15">
        <v>8.468468468468467</v>
      </c>
      <c r="H112" s="17">
        <v>67</v>
      </c>
      <c r="I112" s="15">
        <v>71.27659574468085</v>
      </c>
      <c r="J112" s="16">
        <v>19</v>
      </c>
      <c r="K112" s="17">
        <v>3</v>
      </c>
      <c r="L112" s="17">
        <v>0</v>
      </c>
      <c r="M112" s="17">
        <v>45</v>
      </c>
      <c r="N112" s="57">
        <v>3</v>
      </c>
      <c r="O112" s="49">
        <v>24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3.5" customHeight="1">
      <c r="A113" s="38" t="s">
        <v>55</v>
      </c>
      <c r="B113" s="39">
        <v>2896</v>
      </c>
      <c r="C113" s="40">
        <v>217</v>
      </c>
      <c r="D113" s="40">
        <v>32</v>
      </c>
      <c r="E113" s="41">
        <v>7.4930939226519335</v>
      </c>
      <c r="F113" s="40">
        <v>20</v>
      </c>
      <c r="G113" s="41">
        <v>9.216589861751153</v>
      </c>
      <c r="H113" s="40">
        <v>9</v>
      </c>
      <c r="I113" s="41">
        <v>45</v>
      </c>
      <c r="J113" s="39">
        <v>0</v>
      </c>
      <c r="K113" s="40">
        <v>1</v>
      </c>
      <c r="L113" s="40">
        <v>0</v>
      </c>
      <c r="M113" s="40">
        <v>8</v>
      </c>
      <c r="N113" s="58">
        <v>11</v>
      </c>
      <c r="O113" s="50">
        <v>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3.5" customHeight="1" thickBot="1">
      <c r="A114" s="34" t="s">
        <v>56</v>
      </c>
      <c r="B114" s="35">
        <v>2896</v>
      </c>
      <c r="C114" s="36">
        <v>217</v>
      </c>
      <c r="D114" s="36">
        <v>32</v>
      </c>
      <c r="E114" s="37">
        <v>7.4930939226519335</v>
      </c>
      <c r="F114" s="36">
        <v>20</v>
      </c>
      <c r="G114" s="37">
        <v>9.216589861751153</v>
      </c>
      <c r="H114" s="36">
        <v>9</v>
      </c>
      <c r="I114" s="37">
        <v>45</v>
      </c>
      <c r="J114" s="35">
        <v>0</v>
      </c>
      <c r="K114" s="36">
        <v>1</v>
      </c>
      <c r="L114" s="36">
        <v>0</v>
      </c>
      <c r="M114" s="36">
        <v>8</v>
      </c>
      <c r="N114" s="59">
        <v>11</v>
      </c>
      <c r="O114" s="51">
        <v>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8" customHeight="1" thickBot="1">
      <c r="A116" s="19" t="s">
        <v>118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3" t="s">
        <v>106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2" customHeight="1">
      <c r="A117" s="21"/>
      <c r="B117" s="22" t="s">
        <v>1</v>
      </c>
      <c r="C117" s="63" t="s">
        <v>107</v>
      </c>
      <c r="D117" s="64"/>
      <c r="E117" s="23" t="s">
        <v>1</v>
      </c>
      <c r="F117" s="23"/>
      <c r="G117" s="23"/>
      <c r="H117" s="23"/>
      <c r="I117" s="23"/>
      <c r="J117" s="61" t="s">
        <v>2</v>
      </c>
      <c r="K117" s="62"/>
      <c r="L117" s="62"/>
      <c r="M117" s="62"/>
      <c r="N117" s="52"/>
      <c r="O117" s="44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2" customHeight="1">
      <c r="A118" s="24" t="s">
        <v>0</v>
      </c>
      <c r="B118" s="25" t="s">
        <v>3</v>
      </c>
      <c r="C118" s="26"/>
      <c r="D118" s="26" t="s">
        <v>108</v>
      </c>
      <c r="E118" s="26" t="s">
        <v>4</v>
      </c>
      <c r="F118" s="26" t="s">
        <v>5</v>
      </c>
      <c r="G118" s="26" t="s">
        <v>5</v>
      </c>
      <c r="H118" s="26" t="s">
        <v>6</v>
      </c>
      <c r="I118" s="26" t="s">
        <v>6</v>
      </c>
      <c r="J118" s="5" t="s">
        <v>7</v>
      </c>
      <c r="K118" s="6" t="s">
        <v>8</v>
      </c>
      <c r="L118" s="7" t="s">
        <v>9</v>
      </c>
      <c r="M118" s="6" t="s">
        <v>10</v>
      </c>
      <c r="N118" s="53" t="s">
        <v>11</v>
      </c>
      <c r="O118" s="45" t="s">
        <v>6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2" customHeight="1">
      <c r="A119" s="24" t="s">
        <v>19</v>
      </c>
      <c r="B119" s="25" t="s">
        <v>12</v>
      </c>
      <c r="C119" s="26" t="s">
        <v>112</v>
      </c>
      <c r="D119" s="26" t="s">
        <v>109</v>
      </c>
      <c r="E119" s="26" t="s">
        <v>0</v>
      </c>
      <c r="F119" s="26" t="s">
        <v>6</v>
      </c>
      <c r="G119" s="26" t="s">
        <v>6</v>
      </c>
      <c r="H119" s="26" t="s">
        <v>14</v>
      </c>
      <c r="I119" s="26" t="s">
        <v>14</v>
      </c>
      <c r="J119" s="25" t="s">
        <v>15</v>
      </c>
      <c r="K119" s="26" t="s">
        <v>16</v>
      </c>
      <c r="L119" s="26" t="s">
        <v>17</v>
      </c>
      <c r="M119" s="26" t="s">
        <v>18</v>
      </c>
      <c r="N119" s="53"/>
      <c r="O119" s="45" t="s">
        <v>14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2" customHeight="1">
      <c r="A120" s="24"/>
      <c r="B120" s="25" t="s">
        <v>20</v>
      </c>
      <c r="C120" s="26"/>
      <c r="D120" s="26" t="s">
        <v>110</v>
      </c>
      <c r="E120" s="26" t="s">
        <v>13</v>
      </c>
      <c r="F120" s="26" t="s">
        <v>14</v>
      </c>
      <c r="G120" s="26" t="s">
        <v>14</v>
      </c>
      <c r="H120" s="26" t="s">
        <v>4</v>
      </c>
      <c r="I120" s="26" t="s">
        <v>4</v>
      </c>
      <c r="J120" s="25" t="s">
        <v>21</v>
      </c>
      <c r="K120" s="26" t="s">
        <v>22</v>
      </c>
      <c r="L120" s="26" t="s">
        <v>23</v>
      </c>
      <c r="M120" s="26" t="s">
        <v>24</v>
      </c>
      <c r="N120" s="53" t="s">
        <v>25</v>
      </c>
      <c r="O120" s="45" t="s">
        <v>11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2" customHeight="1">
      <c r="A121" s="24" t="s">
        <v>0</v>
      </c>
      <c r="B121" s="25" t="s">
        <v>26</v>
      </c>
      <c r="C121" s="26"/>
      <c r="D121" s="26" t="s">
        <v>111</v>
      </c>
      <c r="E121" s="26"/>
      <c r="F121" s="26" t="s">
        <v>20</v>
      </c>
      <c r="G121" s="26" t="s">
        <v>27</v>
      </c>
      <c r="H121" s="26" t="s">
        <v>13</v>
      </c>
      <c r="I121" s="26" t="s">
        <v>13</v>
      </c>
      <c r="J121" s="25" t="s">
        <v>28</v>
      </c>
      <c r="K121" s="26" t="s">
        <v>29</v>
      </c>
      <c r="L121" s="26" t="s">
        <v>72</v>
      </c>
      <c r="M121" s="26" t="s">
        <v>31</v>
      </c>
      <c r="N121" s="53" t="s">
        <v>0</v>
      </c>
      <c r="O121" s="45" t="s">
        <v>4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2" customHeight="1">
      <c r="A122" s="24"/>
      <c r="B122" s="25" t="s">
        <v>32</v>
      </c>
      <c r="C122" s="26"/>
      <c r="D122" s="26"/>
      <c r="E122" s="26" t="s">
        <v>27</v>
      </c>
      <c r="F122" s="26" t="s">
        <v>26</v>
      </c>
      <c r="G122" s="26" t="s">
        <v>0</v>
      </c>
      <c r="H122" s="26" t="s">
        <v>20</v>
      </c>
      <c r="I122" s="26" t="s">
        <v>27</v>
      </c>
      <c r="J122" s="25" t="s">
        <v>33</v>
      </c>
      <c r="K122" s="26" t="s">
        <v>34</v>
      </c>
      <c r="L122" s="26" t="s">
        <v>73</v>
      </c>
      <c r="M122" s="26" t="s">
        <v>36</v>
      </c>
      <c r="N122" s="53" t="s">
        <v>37</v>
      </c>
      <c r="O122" s="45" t="s">
        <v>13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2" customHeight="1">
      <c r="A123" s="24"/>
      <c r="B123" s="25" t="s">
        <v>1</v>
      </c>
      <c r="C123" s="26" t="s">
        <v>1</v>
      </c>
      <c r="D123" s="26"/>
      <c r="E123" s="26" t="s">
        <v>0</v>
      </c>
      <c r="F123" s="26"/>
      <c r="G123" s="26" t="s">
        <v>0</v>
      </c>
      <c r="H123" s="26" t="s">
        <v>26</v>
      </c>
      <c r="I123" s="26" t="s">
        <v>0</v>
      </c>
      <c r="J123" s="25" t="s">
        <v>0</v>
      </c>
      <c r="K123" s="26" t="s">
        <v>38</v>
      </c>
      <c r="L123" s="26" t="s">
        <v>74</v>
      </c>
      <c r="M123" s="26" t="s">
        <v>71</v>
      </c>
      <c r="N123" s="53" t="s">
        <v>0</v>
      </c>
      <c r="O123" s="45" t="s">
        <v>20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2" customHeight="1" thickBot="1">
      <c r="A124" s="24"/>
      <c r="B124" s="25" t="s">
        <v>0</v>
      </c>
      <c r="C124" s="26" t="s">
        <v>0</v>
      </c>
      <c r="D124" s="26"/>
      <c r="E124" s="26" t="s">
        <v>41</v>
      </c>
      <c r="F124" s="26"/>
      <c r="G124" s="26" t="s">
        <v>41</v>
      </c>
      <c r="H124" s="26" t="s">
        <v>0</v>
      </c>
      <c r="I124" s="26" t="s">
        <v>41</v>
      </c>
      <c r="J124" s="25"/>
      <c r="K124" s="26" t="s">
        <v>20</v>
      </c>
      <c r="L124" s="26" t="s">
        <v>75</v>
      </c>
      <c r="M124" s="26" t="s">
        <v>93</v>
      </c>
      <c r="N124" s="53"/>
      <c r="O124" s="45" t="s">
        <v>26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3.5" customHeight="1" thickBot="1">
      <c r="A125" s="27" t="s">
        <v>44</v>
      </c>
      <c r="B125" s="8">
        <v>65411</v>
      </c>
      <c r="C125" s="9">
        <v>8238</v>
      </c>
      <c r="D125" s="9">
        <v>1198</v>
      </c>
      <c r="E125" s="10">
        <v>12.594211982694043</v>
      </c>
      <c r="F125" s="9">
        <v>488</v>
      </c>
      <c r="G125" s="10">
        <v>5.923767904831269</v>
      </c>
      <c r="H125" s="9">
        <v>376</v>
      </c>
      <c r="I125" s="10">
        <v>77.04918032786885</v>
      </c>
      <c r="J125" s="8">
        <v>146</v>
      </c>
      <c r="K125" s="9">
        <v>24</v>
      </c>
      <c r="L125" s="9">
        <v>0</v>
      </c>
      <c r="M125" s="9">
        <v>206</v>
      </c>
      <c r="N125" s="54">
        <v>15</v>
      </c>
      <c r="O125" s="46">
        <v>97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3.5" customHeight="1" thickBot="1">
      <c r="A126" s="28" t="s">
        <v>45</v>
      </c>
      <c r="B126" s="8">
        <v>40697</v>
      </c>
      <c r="C126" s="9">
        <v>3692</v>
      </c>
      <c r="D126" s="9">
        <v>762</v>
      </c>
      <c r="E126" s="10">
        <v>9.071921763274934</v>
      </c>
      <c r="F126" s="9">
        <v>225</v>
      </c>
      <c r="G126" s="10">
        <v>6.094257854821235</v>
      </c>
      <c r="H126" s="9">
        <v>173</v>
      </c>
      <c r="I126" s="10">
        <v>76.88888888888889</v>
      </c>
      <c r="J126" s="8">
        <v>65</v>
      </c>
      <c r="K126" s="9">
        <v>12</v>
      </c>
      <c r="L126" s="9">
        <v>0</v>
      </c>
      <c r="M126" s="9">
        <v>96</v>
      </c>
      <c r="N126" s="54">
        <v>5</v>
      </c>
      <c r="O126" s="46">
        <v>47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3.5" customHeight="1">
      <c r="A127" s="27" t="s">
        <v>46</v>
      </c>
      <c r="B127" s="11">
        <v>9973</v>
      </c>
      <c r="C127" s="12">
        <v>368</v>
      </c>
      <c r="D127" s="12">
        <v>97</v>
      </c>
      <c r="E127" s="10">
        <v>3.6899628998295393</v>
      </c>
      <c r="F127" s="12">
        <v>25</v>
      </c>
      <c r="G127" s="10">
        <v>6.7934782608695645</v>
      </c>
      <c r="H127" s="12">
        <v>19</v>
      </c>
      <c r="I127" s="10">
        <v>76</v>
      </c>
      <c r="J127" s="11">
        <v>6</v>
      </c>
      <c r="K127" s="12">
        <v>1</v>
      </c>
      <c r="L127" s="12">
        <v>0</v>
      </c>
      <c r="M127" s="12">
        <v>12</v>
      </c>
      <c r="N127" s="55">
        <v>0</v>
      </c>
      <c r="O127" s="47">
        <v>6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3.5" customHeight="1" thickBot="1">
      <c r="A128" s="29" t="s">
        <v>47</v>
      </c>
      <c r="B128" s="13">
        <v>24521</v>
      </c>
      <c r="C128" s="14">
        <v>1294</v>
      </c>
      <c r="D128" s="14">
        <v>470</v>
      </c>
      <c r="E128" s="15">
        <v>5.27710941641858</v>
      </c>
      <c r="F128" s="14">
        <v>78</v>
      </c>
      <c r="G128" s="15">
        <v>6.0278207109737245</v>
      </c>
      <c r="H128" s="14">
        <v>58</v>
      </c>
      <c r="I128" s="15">
        <v>74.35897435897436</v>
      </c>
      <c r="J128" s="13">
        <v>22</v>
      </c>
      <c r="K128" s="14">
        <v>3</v>
      </c>
      <c r="L128" s="14">
        <v>0</v>
      </c>
      <c r="M128" s="14">
        <v>33</v>
      </c>
      <c r="N128" s="56">
        <v>0</v>
      </c>
      <c r="O128" s="48">
        <v>20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3.5" customHeight="1">
      <c r="A129" s="27" t="s">
        <v>48</v>
      </c>
      <c r="B129" s="8">
        <v>6203</v>
      </c>
      <c r="C129" s="9">
        <v>2030</v>
      </c>
      <c r="D129" s="9">
        <v>195</v>
      </c>
      <c r="E129" s="10">
        <v>32.72610027406094</v>
      </c>
      <c r="F129" s="9">
        <v>122</v>
      </c>
      <c r="G129" s="10">
        <v>6.009852216748769</v>
      </c>
      <c r="H129" s="9">
        <v>96</v>
      </c>
      <c r="I129" s="10">
        <v>78.68852459016394</v>
      </c>
      <c r="J129" s="8">
        <v>37</v>
      </c>
      <c r="K129" s="9">
        <v>8</v>
      </c>
      <c r="L129" s="9">
        <v>0</v>
      </c>
      <c r="M129" s="9">
        <v>51</v>
      </c>
      <c r="N129" s="54">
        <v>5</v>
      </c>
      <c r="O129" s="46">
        <v>21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3.5" customHeight="1">
      <c r="A130" s="30" t="s">
        <v>49</v>
      </c>
      <c r="B130" s="13">
        <v>3219</v>
      </c>
      <c r="C130" s="14">
        <v>782</v>
      </c>
      <c r="D130" s="14">
        <v>103</v>
      </c>
      <c r="E130" s="15">
        <v>24.293258776017396</v>
      </c>
      <c r="F130" s="14">
        <v>40</v>
      </c>
      <c r="G130" s="15">
        <v>5.115089514066496</v>
      </c>
      <c r="H130" s="14">
        <v>35</v>
      </c>
      <c r="I130" s="15">
        <v>87.5</v>
      </c>
      <c r="J130" s="13">
        <v>11</v>
      </c>
      <c r="K130" s="14">
        <v>4</v>
      </c>
      <c r="L130" s="14">
        <v>0</v>
      </c>
      <c r="M130" s="14">
        <v>20</v>
      </c>
      <c r="N130" s="56">
        <v>5</v>
      </c>
      <c r="O130" s="48">
        <v>0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3.5" customHeight="1" thickBot="1">
      <c r="A131" s="30" t="s">
        <v>50</v>
      </c>
      <c r="B131" s="13">
        <v>2984</v>
      </c>
      <c r="C131" s="14">
        <v>1248</v>
      </c>
      <c r="D131" s="14">
        <v>92</v>
      </c>
      <c r="E131" s="15">
        <v>41.8230563002681</v>
      </c>
      <c r="F131" s="14">
        <v>82</v>
      </c>
      <c r="G131" s="15">
        <v>6.570512820512821</v>
      </c>
      <c r="H131" s="14">
        <v>61</v>
      </c>
      <c r="I131" s="15">
        <v>74.39024390243902</v>
      </c>
      <c r="J131" s="13">
        <v>26</v>
      </c>
      <c r="K131" s="14">
        <v>4</v>
      </c>
      <c r="L131" s="14">
        <v>0</v>
      </c>
      <c r="M131" s="14">
        <v>31</v>
      </c>
      <c r="N131" s="56">
        <v>0</v>
      </c>
      <c r="O131" s="48">
        <v>21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3.5" customHeight="1" thickBot="1">
      <c r="A132" s="27" t="s">
        <v>51</v>
      </c>
      <c r="B132" s="8">
        <v>24714</v>
      </c>
      <c r="C132" s="9">
        <v>4546</v>
      </c>
      <c r="D132" s="9">
        <v>436</v>
      </c>
      <c r="E132" s="10">
        <v>18.394432305575787</v>
      </c>
      <c r="F132" s="9">
        <v>263</v>
      </c>
      <c r="G132" s="10">
        <v>5.785305763308403</v>
      </c>
      <c r="H132" s="9">
        <v>203</v>
      </c>
      <c r="I132" s="10">
        <v>77.18631178707224</v>
      </c>
      <c r="J132" s="8">
        <v>81</v>
      </c>
      <c r="K132" s="9">
        <v>12</v>
      </c>
      <c r="L132" s="9">
        <v>0</v>
      </c>
      <c r="M132" s="9">
        <v>110</v>
      </c>
      <c r="N132" s="54">
        <v>10</v>
      </c>
      <c r="O132" s="46">
        <v>50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3.5" customHeight="1">
      <c r="A133" s="27" t="s">
        <v>52</v>
      </c>
      <c r="B133" s="8">
        <v>4891</v>
      </c>
      <c r="C133" s="9">
        <v>779</v>
      </c>
      <c r="D133" s="9">
        <v>48</v>
      </c>
      <c r="E133" s="10">
        <v>15.927213248824371</v>
      </c>
      <c r="F133" s="9">
        <v>39</v>
      </c>
      <c r="G133" s="10">
        <v>5.006418485237484</v>
      </c>
      <c r="H133" s="9">
        <v>29</v>
      </c>
      <c r="I133" s="10">
        <v>74.35897435897436</v>
      </c>
      <c r="J133" s="8">
        <v>11</v>
      </c>
      <c r="K133" s="9">
        <v>1</v>
      </c>
      <c r="L133" s="9">
        <v>0</v>
      </c>
      <c r="M133" s="9">
        <v>17</v>
      </c>
      <c r="N133" s="54">
        <v>0</v>
      </c>
      <c r="O133" s="46">
        <v>10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3.5" customHeight="1">
      <c r="A134" s="30" t="s">
        <v>53</v>
      </c>
      <c r="B134" s="16">
        <v>10264</v>
      </c>
      <c r="C134" s="17">
        <v>1881</v>
      </c>
      <c r="D134" s="17">
        <v>214</v>
      </c>
      <c r="E134" s="15">
        <v>18.32618862042089</v>
      </c>
      <c r="F134" s="17">
        <v>132</v>
      </c>
      <c r="G134" s="15">
        <v>7.017543859649122</v>
      </c>
      <c r="H134" s="17">
        <v>109</v>
      </c>
      <c r="I134" s="15">
        <v>82.57575757575758</v>
      </c>
      <c r="J134" s="16">
        <v>41</v>
      </c>
      <c r="K134" s="17">
        <v>8</v>
      </c>
      <c r="L134" s="17">
        <v>0</v>
      </c>
      <c r="M134" s="17">
        <v>60</v>
      </c>
      <c r="N134" s="57">
        <v>3</v>
      </c>
      <c r="O134" s="49">
        <v>20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3.5" customHeight="1" thickBot="1">
      <c r="A135" s="30" t="s">
        <v>54</v>
      </c>
      <c r="B135" s="16">
        <v>5901</v>
      </c>
      <c r="C135" s="17">
        <v>1559</v>
      </c>
      <c r="D135" s="17">
        <v>134</v>
      </c>
      <c r="E135" s="15">
        <v>26.419250974411117</v>
      </c>
      <c r="F135" s="17">
        <v>75</v>
      </c>
      <c r="G135" s="15">
        <v>4.810776138550353</v>
      </c>
      <c r="H135" s="17">
        <v>54</v>
      </c>
      <c r="I135" s="15">
        <v>72</v>
      </c>
      <c r="J135" s="16">
        <v>24</v>
      </c>
      <c r="K135" s="17">
        <v>1</v>
      </c>
      <c r="L135" s="17">
        <v>0</v>
      </c>
      <c r="M135" s="17">
        <v>29</v>
      </c>
      <c r="N135" s="57">
        <v>1</v>
      </c>
      <c r="O135" s="49">
        <v>20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3.5" customHeight="1">
      <c r="A136" s="38" t="s">
        <v>55</v>
      </c>
      <c r="B136" s="39">
        <v>3658</v>
      </c>
      <c r="C136" s="40">
        <v>327</v>
      </c>
      <c r="D136" s="40">
        <v>40</v>
      </c>
      <c r="E136" s="41">
        <v>8.93931109896118</v>
      </c>
      <c r="F136" s="40">
        <v>17</v>
      </c>
      <c r="G136" s="41">
        <v>5.198776758409786</v>
      </c>
      <c r="H136" s="40">
        <v>11</v>
      </c>
      <c r="I136" s="41">
        <v>64.70588235294117</v>
      </c>
      <c r="J136" s="39">
        <v>5</v>
      </c>
      <c r="K136" s="40">
        <v>2</v>
      </c>
      <c r="L136" s="40">
        <v>0</v>
      </c>
      <c r="M136" s="40">
        <v>4</v>
      </c>
      <c r="N136" s="58">
        <v>6</v>
      </c>
      <c r="O136" s="50">
        <v>0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3.5" customHeight="1" thickBot="1">
      <c r="A137" s="34" t="s">
        <v>56</v>
      </c>
      <c r="B137" s="35">
        <v>3658</v>
      </c>
      <c r="C137" s="36">
        <v>327</v>
      </c>
      <c r="D137" s="36">
        <v>40</v>
      </c>
      <c r="E137" s="37">
        <v>8.93931109896118</v>
      </c>
      <c r="F137" s="36">
        <v>17</v>
      </c>
      <c r="G137" s="37">
        <v>5.198776758409786</v>
      </c>
      <c r="H137" s="36">
        <v>11</v>
      </c>
      <c r="I137" s="37">
        <v>64.70588235294117</v>
      </c>
      <c r="J137" s="35">
        <v>5</v>
      </c>
      <c r="K137" s="36">
        <v>2</v>
      </c>
      <c r="L137" s="36">
        <v>0</v>
      </c>
      <c r="M137" s="36">
        <v>4</v>
      </c>
      <c r="N137" s="59">
        <v>6</v>
      </c>
      <c r="O137" s="51">
        <v>0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</row>
    <row r="154" spans="1:45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</row>
    <row r="155" spans="1:45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</row>
    <row r="156" spans="1:45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</row>
    <row r="157" spans="1:45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</row>
    <row r="158" spans="1:45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</row>
    <row r="159" spans="1:45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</row>
    <row r="160" spans="1:45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</row>
    <row r="161" spans="1:45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</row>
    <row r="162" spans="1:45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</row>
    <row r="163" spans="1:45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</row>
    <row r="164" spans="1:45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</row>
    <row r="165" spans="1:45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</row>
    <row r="166" spans="1:45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</row>
    <row r="167" spans="1:45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</row>
    <row r="168" spans="1:45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</row>
    <row r="169" spans="1:45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</row>
    <row r="170" spans="1:45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</row>
    <row r="171" spans="1:45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</row>
    <row r="172" spans="1:45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</row>
    <row r="173" spans="1:45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</row>
    <row r="174" spans="1:45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</row>
    <row r="175" spans="1:45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</row>
    <row r="176" spans="1:45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</row>
    <row r="177" spans="1:45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</row>
    <row r="178" spans="1:45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</row>
    <row r="179" spans="1:45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</row>
    <row r="180" spans="1:45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</row>
    <row r="181" spans="1:45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45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</row>
    <row r="190" spans="1:45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</row>
    <row r="191" spans="1:45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</row>
    <row r="192" spans="1:45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</row>
    <row r="193" spans="1:45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</row>
    <row r="194" spans="1:45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</row>
    <row r="195" spans="1:45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</row>
    <row r="196" spans="1:45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</row>
    <row r="197" spans="1:45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</row>
    <row r="198" spans="1:45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</row>
    <row r="199" spans="1:45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</row>
    <row r="200" spans="1:45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</row>
    <row r="201" spans="1:45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</row>
    <row r="202" spans="1:45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</row>
    <row r="203" spans="1:45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</row>
    <row r="204" spans="1:45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</row>
    <row r="205" spans="1:45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</row>
    <row r="206" spans="1:45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</row>
    <row r="207" spans="1:45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</row>
    <row r="208" spans="1:45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</row>
    <row r="209" spans="1:45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</row>
    <row r="210" spans="1:45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</row>
    <row r="211" spans="1:45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</row>
    <row r="212" spans="1:45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</row>
    <row r="213" spans="1:45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</row>
    <row r="214" spans="1:45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</row>
    <row r="215" spans="1:45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</row>
    <row r="216" spans="1:45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</row>
    <row r="217" spans="1:45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</row>
    <row r="218" spans="1:45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45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</row>
    <row r="227" spans="1:45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</row>
    <row r="228" spans="1:45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</row>
    <row r="229" spans="1:45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</row>
    <row r="230" spans="1:45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</row>
    <row r="231" spans="1:45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</row>
    <row r="232" spans="1:45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</row>
    <row r="233" spans="1:45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</row>
    <row r="234" spans="1:45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</row>
    <row r="235" spans="1:45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</row>
    <row r="236" spans="1:45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</row>
    <row r="237" spans="1:45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</row>
    <row r="238" spans="1:45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</row>
    <row r="239" spans="1:45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</row>
    <row r="240" spans="1:45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</row>
    <row r="241" spans="1:45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</row>
    <row r="242" spans="1:45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</row>
    <row r="243" spans="1:45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</row>
    <row r="244" spans="1:45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</row>
    <row r="245" spans="1:45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</row>
    <row r="246" spans="1:45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</row>
    <row r="247" spans="1:45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</row>
    <row r="248" spans="1:45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</row>
    <row r="249" spans="1:45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</row>
    <row r="250" spans="1:45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</row>
    <row r="251" spans="1:45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</row>
    <row r="252" spans="1:45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</row>
    <row r="253" spans="1:45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1:45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1:45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45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</row>
    <row r="264" spans="1:45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</row>
    <row r="265" spans="1:45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</row>
    <row r="266" spans="1:45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</row>
    <row r="267" spans="1:45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</row>
    <row r="268" spans="1:45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</row>
    <row r="269" spans="1:45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</row>
    <row r="270" spans="1:45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</row>
    <row r="271" spans="1:45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</row>
    <row r="272" spans="1:45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</row>
    <row r="273" spans="1:45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</row>
    <row r="274" spans="1:45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</row>
    <row r="275" spans="1:45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</row>
    <row r="276" spans="1:45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</row>
    <row r="277" spans="1:45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</row>
    <row r="278" spans="1:45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</row>
    <row r="279" spans="1:45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</row>
    <row r="280" spans="1:45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</row>
    <row r="281" spans="1:45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</row>
    <row r="282" spans="1:45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</row>
    <row r="283" spans="1:45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</row>
    <row r="284" spans="1:45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</row>
    <row r="285" spans="1:45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</row>
    <row r="286" spans="1:45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</row>
    <row r="287" spans="1:45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</row>
    <row r="288" spans="1:45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</row>
    <row r="289" spans="1:45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</row>
    <row r="290" spans="1:45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</row>
    <row r="291" spans="1:45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</row>
    <row r="292" spans="1:45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45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</row>
    <row r="301" spans="1:45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</row>
    <row r="302" spans="1:45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</row>
    <row r="303" spans="1:45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</row>
    <row r="304" spans="1:45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</row>
    <row r="305" spans="1:45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</row>
    <row r="306" spans="1:45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</row>
    <row r="307" spans="1:45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</row>
    <row r="308" spans="1:45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</row>
    <row r="309" spans="1:45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</row>
    <row r="310" spans="1:45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</row>
    <row r="311" spans="1:45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</row>
    <row r="312" spans="1:45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</row>
    <row r="313" spans="1:45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</row>
    <row r="314" spans="1:45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</row>
    <row r="315" spans="1:45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</row>
    <row r="316" spans="1:45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</row>
    <row r="317" spans="1:45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</row>
    <row r="318" spans="1:45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</row>
    <row r="319" spans="1:45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</row>
    <row r="320" spans="1:45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</row>
    <row r="321" spans="1:45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</row>
    <row r="322" spans="1:45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</row>
    <row r="323" spans="1:45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</row>
    <row r="324" spans="1:45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</row>
    <row r="325" spans="1:45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</row>
    <row r="326" spans="1:45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</row>
    <row r="327" spans="1:45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</row>
    <row r="328" spans="1:45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</row>
    <row r="329" spans="1:45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45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</row>
    <row r="338" spans="1:45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</row>
    <row r="339" spans="1:45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</row>
    <row r="340" spans="1:45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</row>
    <row r="341" spans="1:45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</row>
    <row r="342" spans="1:45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</row>
    <row r="343" spans="1:45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</row>
    <row r="344" spans="1:45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</row>
    <row r="345" spans="1:45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</row>
    <row r="346" spans="1:45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</row>
    <row r="347" spans="1:45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</row>
    <row r="348" spans="1:45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</row>
    <row r="349" spans="1:45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</row>
    <row r="350" spans="1:45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</row>
    <row r="351" spans="1:45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</row>
    <row r="352" spans="1:45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</row>
    <row r="353" spans="1:45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</row>
    <row r="354" spans="1:45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</row>
    <row r="355" spans="1:45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</row>
    <row r="356" spans="1:45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</row>
    <row r="357" spans="1:45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</row>
    <row r="358" spans="1:45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</row>
    <row r="359" spans="1:45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</row>
    <row r="360" spans="1:45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</row>
    <row r="361" spans="1:45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</row>
    <row r="362" spans="1:45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</row>
    <row r="363" spans="1:45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</row>
    <row r="364" spans="1:45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</row>
    <row r="365" spans="1:45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</row>
    <row r="366" spans="1:45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</row>
    <row r="367" spans="1:45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</row>
    <row r="368" spans="1:45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</row>
    <row r="369" spans="1:45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</row>
    <row r="370" spans="1:45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</row>
    <row r="371" spans="1:45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</row>
    <row r="372" spans="1:45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</row>
    <row r="373" spans="1:45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</row>
    <row r="374" spans="1:45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</row>
    <row r="375" spans="1:45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</row>
    <row r="376" spans="1:45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</row>
    <row r="377" spans="1:45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</row>
    <row r="378" spans="1:45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</row>
    <row r="379" spans="1:45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</row>
    <row r="380" spans="1:45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</row>
    <row r="381" spans="1:45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</row>
    <row r="382" spans="1:45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</row>
    <row r="383" spans="1:45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</row>
    <row r="384" spans="1:45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</row>
    <row r="385" spans="1:45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</row>
    <row r="386" spans="1:45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</row>
    <row r="387" spans="1:45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</row>
    <row r="388" spans="1:45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</row>
    <row r="389" spans="1:45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</row>
    <row r="390" spans="1:45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</row>
    <row r="391" spans="1:45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</row>
    <row r="392" spans="1:45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</row>
    <row r="393" spans="1:45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</row>
    <row r="394" spans="1:45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</row>
    <row r="395" spans="1:45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</row>
    <row r="396" spans="1:45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</row>
    <row r="397" spans="1:45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</row>
    <row r="398" spans="1:45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</row>
    <row r="399" spans="1:45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</row>
    <row r="400" spans="1:45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</row>
    <row r="401" spans="1:45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</row>
    <row r="402" spans="1:45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</row>
    <row r="403" spans="1:45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</row>
    <row r="404" spans="1:45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</row>
    <row r="405" spans="1:45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</row>
    <row r="406" spans="1:45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</row>
    <row r="407" spans="1:45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</row>
    <row r="408" spans="1:45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</row>
    <row r="409" spans="1:45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</row>
    <row r="410" spans="1:45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</row>
    <row r="411" spans="1:45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</row>
    <row r="412" spans="1:45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</row>
    <row r="413" spans="1:45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</row>
    <row r="414" spans="1:45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</row>
    <row r="415" spans="1:45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</row>
    <row r="416" spans="1:45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</row>
    <row r="417" spans="1:45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</row>
    <row r="418" spans="1:45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</row>
    <row r="419" spans="1:45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</row>
    <row r="420" spans="1:45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1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</row>
    <row r="952" spans="1:1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</row>
    <row r="953" spans="1:1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</row>
    <row r="954" spans="1:1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</row>
    <row r="955" spans="1:1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</row>
    <row r="956" spans="1:1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</row>
    <row r="957" spans="1:1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</row>
    <row r="958" spans="1:1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</row>
    <row r="959" spans="1:1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</row>
    <row r="960" spans="1:1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</row>
    <row r="961" spans="1:1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</row>
    <row r="962" spans="1:1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</row>
    <row r="963" spans="1:1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</row>
    <row r="964" spans="1:1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</row>
    <row r="965" spans="1:1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</row>
    <row r="966" spans="1:1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</row>
    <row r="967" spans="1:1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</row>
    <row r="968" spans="1:1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</row>
    <row r="969" spans="1:1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</row>
    <row r="970" spans="1:1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</row>
    <row r="971" spans="1:1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</row>
    <row r="972" spans="1:1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</row>
    <row r="973" spans="1:1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</row>
  </sheetData>
  <sheetProtection/>
  <mergeCells count="12">
    <mergeCell ref="C94:D94"/>
    <mergeCell ref="C117:D117"/>
    <mergeCell ref="C2:D2"/>
    <mergeCell ref="C25:D25"/>
    <mergeCell ref="C48:D48"/>
    <mergeCell ref="C71:D71"/>
    <mergeCell ref="J94:M94"/>
    <mergeCell ref="J117:M117"/>
    <mergeCell ref="J2:M2"/>
    <mergeCell ref="J25:M25"/>
    <mergeCell ref="J48:M48"/>
    <mergeCell ref="J71:M71"/>
  </mergeCells>
  <printOptions/>
  <pageMargins left="0.984251968503937" right="0.984251968503937" top="0.984251968503937" bottom="0.984251968503937" header="0.2755905511811024" footer="0.2362204724409449"/>
  <pageSetup horizontalDpi="400" verticalDpi="400" orientation="portrait" paperSize="9" scale="85" r:id="rId1"/>
  <rowBreaks count="1" manualBreakCount="1"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D:\岐阜地域の公衆衛生２００４\チェック後\T06-0304.jsd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p22718</cp:lastModifiedBy>
  <cp:lastPrinted>2010-01-25T08:04:11Z</cp:lastPrinted>
  <dcterms:created xsi:type="dcterms:W3CDTF">2005-03-21T13:04:27Z</dcterms:created>
  <dcterms:modified xsi:type="dcterms:W3CDTF">2011-01-20T02:13:54Z</dcterms:modified>
  <cp:category/>
  <cp:version/>
  <cp:contentType/>
  <cp:contentStatus/>
  <cp:revision>24</cp:revision>
</cp:coreProperties>
</file>