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'Sheet1'!$A$1:$O$20</definedName>
  </definedNames>
  <calcPr fullCalcOnLoad="1"/>
</workbook>
</file>

<file path=xl/sharedStrings.xml><?xml version="1.0" encoding="utf-8"?>
<sst xmlns="http://schemas.openxmlformats.org/spreadsheetml/2006/main" count="64" uniqueCount="57">
  <si>
    <t>　カ　１歳６ヶ月児歯科健康診査実施状況（Ｔ５－１２）</t>
  </si>
  <si>
    <t>対</t>
  </si>
  <si>
    <t>受</t>
  </si>
  <si>
    <t>総</t>
  </si>
  <si>
    <t>　 う</t>
  </si>
  <si>
    <t xml:space="preserve"> う</t>
  </si>
  <si>
    <t>　１</t>
  </si>
  <si>
    <t>　口</t>
  </si>
  <si>
    <t>不</t>
  </si>
  <si>
    <t>診</t>
  </si>
  <si>
    <t>生</t>
  </si>
  <si>
    <t>Ａ</t>
  </si>
  <si>
    <t>Ｂ</t>
  </si>
  <si>
    <t>Ｃ１</t>
  </si>
  <si>
    <t>Ｃ２</t>
  </si>
  <si>
    <t>　 歯</t>
  </si>
  <si>
    <t xml:space="preserve"> 歯</t>
  </si>
  <si>
    <t>　人</t>
  </si>
  <si>
    <t xml:space="preserve">  腔</t>
  </si>
  <si>
    <t>正</t>
  </si>
  <si>
    <t>象</t>
  </si>
  <si>
    <t>者</t>
  </si>
  <si>
    <t>率</t>
  </si>
  <si>
    <t>歯</t>
  </si>
  <si>
    <t>計</t>
  </si>
  <si>
    <t>　 経</t>
  </si>
  <si>
    <t xml:space="preserve"> 総</t>
  </si>
  <si>
    <t>う平</t>
  </si>
  <si>
    <t xml:space="preserve">  軟</t>
  </si>
  <si>
    <t>咬</t>
  </si>
  <si>
    <t>数</t>
  </si>
  <si>
    <t>型</t>
  </si>
  <si>
    <t>　 験</t>
  </si>
  <si>
    <t xml:space="preserve"> 数</t>
  </si>
  <si>
    <t>歯均</t>
  </si>
  <si>
    <t>疾組</t>
  </si>
  <si>
    <t>合</t>
  </si>
  <si>
    <t>（％）</t>
  </si>
  <si>
    <t>(%)率</t>
  </si>
  <si>
    <t>数　</t>
  </si>
  <si>
    <t>患織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</si>
  <si>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</si>
  <si>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</si>
  <si>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</si>
  <si>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</si>
  <si>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</si>
  <si>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</si>
  <si>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</si>
  <si>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</si>
  <si>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</si>
  <si>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</si>
  <si>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</si>
  <si>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</si>
  <si>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r>
      <t xml:space="preserve"> ｾﾝﾀｰを除く小計</t>
    </r>
  </si>
  <si>
    <t>う 歯 の あ る 者</t>
  </si>
  <si>
    <t>-</t>
  </si>
  <si>
    <t>　　　（平成２０年度）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</si>
</sst>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;\-0;\-#"/>
    <numFmt numFmtId="181" formatCode="0.00_ "/>
  </numFmts>
  <fonts count="38">
    <font>
      <sz val="8.5"/>
      <name val="ＭＳ 明朝"/>
      <family val="1"/>
    </font>
    <font>
      <sz val="11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178" fontId="3" fillId="0" borderId="18" xfId="0" applyNumberFormat="1" applyFont="1" applyFill="1" applyBorder="1" applyAlignment="1">
      <alignment horizontal="right"/>
    </xf>
    <xf numFmtId="179" fontId="3" fillId="0" borderId="18" xfId="0" applyNumberFormat="1" applyFont="1" applyFill="1" applyBorder="1" applyAlignment="1">
      <alignment horizontal="right"/>
    </xf>
    <xf numFmtId="180" fontId="3" fillId="0" borderId="18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 shrinkToFit="1"/>
    </xf>
    <xf numFmtId="0" fontId="3" fillId="0" borderId="20" xfId="0" applyFont="1" applyFill="1" applyBorder="1" applyAlignment="1" applyProtection="1">
      <alignment horizontal="center"/>
      <protection locked="0"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179" fontId="3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3" fillId="0" borderId="18" xfId="0" applyNumberFormat="1" applyFont="1" applyFill="1" applyBorder="1" applyAlignment="1" applyProtection="1">
      <alignment horizontal="right"/>
      <protection locked="0"/>
    </xf>
    <xf numFmtId="180" fontId="3" fillId="0" borderId="18" xfId="0" applyNumberFormat="1" applyFont="1" applyFill="1" applyBorder="1" applyAlignment="1" applyProtection="1">
      <alignment horizontal="right"/>
      <protection locked="0"/>
    </xf>
    <xf numFmtId="178" fontId="3" fillId="0" borderId="19" xfId="0" applyNumberFormat="1" applyFont="1" applyFill="1" applyBorder="1" applyAlignment="1" applyProtection="1">
      <alignment horizontal="right"/>
      <protection locked="0"/>
    </xf>
    <xf numFmtId="178" fontId="3" fillId="0" borderId="23" xfId="0" applyNumberFormat="1" applyFont="1" applyFill="1" applyBorder="1" applyAlignment="1" applyProtection="1">
      <alignment horizontal="right"/>
      <protection locked="0"/>
    </xf>
    <xf numFmtId="179" fontId="3" fillId="0" borderId="23" xfId="0" applyNumberFormat="1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180" fontId="3" fillId="0" borderId="23" xfId="0" applyNumberFormat="1" applyFont="1" applyFill="1" applyBorder="1" applyAlignment="1" applyProtection="1">
      <alignment horizontal="right"/>
      <protection locked="0"/>
    </xf>
    <xf numFmtId="178" fontId="3" fillId="0" borderId="2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78" fontId="3" fillId="0" borderId="15" xfId="0" applyNumberFormat="1" applyFont="1" applyFill="1" applyBorder="1" applyAlignment="1" applyProtection="1">
      <alignment horizontal="right"/>
      <protection locked="0"/>
    </xf>
    <xf numFmtId="178" fontId="3" fillId="0" borderId="25" xfId="0" applyNumberFormat="1" applyFont="1" applyFill="1" applyBorder="1" applyAlignment="1">
      <alignment horizontal="right"/>
    </xf>
    <xf numFmtId="178" fontId="3" fillId="0" borderId="26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27" xfId="0" applyNumberFormat="1" applyFont="1" applyFill="1" applyBorder="1" applyAlignment="1">
      <alignment horizontal="right"/>
    </xf>
    <xf numFmtId="178" fontId="3" fillId="0" borderId="28" xfId="0" applyNumberFormat="1" applyFont="1" applyFill="1" applyBorder="1" applyAlignment="1">
      <alignment horizontal="right"/>
    </xf>
    <xf numFmtId="179" fontId="3" fillId="0" borderId="15" xfId="0" applyNumberFormat="1" applyFont="1" applyFill="1" applyBorder="1" applyAlignment="1">
      <alignment horizontal="right"/>
    </xf>
    <xf numFmtId="178" fontId="3" fillId="0" borderId="29" xfId="0" applyNumberFormat="1" applyFont="1" applyFill="1" applyBorder="1" applyAlignment="1">
      <alignment horizontal="right"/>
    </xf>
    <xf numFmtId="179" fontId="3" fillId="0" borderId="30" xfId="0" applyNumberFormat="1" applyFont="1" applyFill="1" applyBorder="1" applyAlignment="1">
      <alignment horizontal="right"/>
    </xf>
    <xf numFmtId="179" fontId="3" fillId="0" borderId="28" xfId="0" applyNumberFormat="1" applyFont="1" applyFill="1" applyBorder="1" applyAlignment="1">
      <alignment horizontal="right"/>
    </xf>
    <xf numFmtId="179" fontId="3" fillId="0" borderId="31" xfId="0" applyNumberFormat="1" applyFont="1" applyFill="1" applyBorder="1" applyAlignment="1">
      <alignment horizontal="right"/>
    </xf>
    <xf numFmtId="181" fontId="3" fillId="0" borderId="18" xfId="0" applyNumberFormat="1" applyFont="1" applyFill="1" applyBorder="1" applyAlignment="1">
      <alignment horizontal="right"/>
    </xf>
    <xf numFmtId="181" fontId="3" fillId="0" borderId="32" xfId="0" applyNumberFormat="1" applyFont="1" applyFill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81" fontId="3" fillId="0" borderId="15" xfId="0" applyNumberFormat="1" applyFont="1" applyFill="1" applyBorder="1" applyAlignment="1">
      <alignment horizontal="right"/>
    </xf>
    <xf numFmtId="181" fontId="3" fillId="0" borderId="31" xfId="0" applyNumberFormat="1" applyFont="1" applyFill="1" applyBorder="1" applyAlignment="1">
      <alignment horizontal="right"/>
    </xf>
    <xf numFmtId="181" fontId="3" fillId="0" borderId="36" xfId="0" applyNumberFormat="1" applyFont="1" applyFill="1" applyBorder="1" applyAlignment="1">
      <alignment horizontal="right"/>
    </xf>
    <xf numFmtId="181" fontId="3" fillId="0" borderId="37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100" zoomScalePageLayoutView="0" workbookViewId="0" topLeftCell="A1">
      <selection activeCell="I1" sqref="I1"/>
    </sheetView>
  </sheetViews>
  <sheetFormatPr defaultColWidth="10.7109375" defaultRowHeight="11.25" customHeight="1"/>
  <cols>
    <col min="1" max="1" width="13.28125" style="36" customWidth="1"/>
    <col min="2" max="4" width="7.28125" style="0" customWidth="1"/>
    <col min="5" max="5" width="8.28125" style="0" customWidth="1"/>
    <col min="6" max="15" width="7.28125" style="0" customWidth="1"/>
    <col min="16" max="21" width="6.7109375" style="0" customWidth="1"/>
  </cols>
  <sheetData>
    <row r="1" spans="1:16" ht="13.5">
      <c r="A1" s="3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  <c r="O2" s="46" t="s">
        <v>56</v>
      </c>
      <c r="P2" s="3"/>
    </row>
    <row r="3" spans="1:16" ht="16.5" customHeight="1">
      <c r="A3" s="8"/>
      <c r="B3" s="9" t="s">
        <v>1</v>
      </c>
      <c r="C3" s="9" t="s">
        <v>2</v>
      </c>
      <c r="D3" s="9" t="s">
        <v>2</v>
      </c>
      <c r="E3" s="9" t="s">
        <v>3</v>
      </c>
      <c r="F3" s="60" t="s">
        <v>54</v>
      </c>
      <c r="G3" s="61"/>
      <c r="H3" s="61"/>
      <c r="I3" s="61"/>
      <c r="J3" s="62"/>
      <c r="K3" s="9" t="s">
        <v>4</v>
      </c>
      <c r="L3" s="9" t="s">
        <v>5</v>
      </c>
      <c r="M3" s="9" t="s">
        <v>6</v>
      </c>
      <c r="N3" s="9" t="s">
        <v>7</v>
      </c>
      <c r="O3" s="10" t="s">
        <v>8</v>
      </c>
      <c r="P3" s="6"/>
    </row>
    <row r="4" spans="1:16" ht="15" customHeight="1">
      <c r="A4" s="11"/>
      <c r="B4" s="12"/>
      <c r="C4" s="12" t="s">
        <v>9</v>
      </c>
      <c r="D4" s="12" t="s">
        <v>9</v>
      </c>
      <c r="E4" s="12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5"/>
      <c r="K4" s="12" t="s">
        <v>15</v>
      </c>
      <c r="L4" s="12" t="s">
        <v>16</v>
      </c>
      <c r="M4" s="12" t="s">
        <v>17</v>
      </c>
      <c r="N4" s="12" t="s">
        <v>18</v>
      </c>
      <c r="O4" s="13" t="s">
        <v>19</v>
      </c>
      <c r="P4" s="6"/>
    </row>
    <row r="5" spans="1:16" ht="15" customHeight="1">
      <c r="A5" s="11"/>
      <c r="B5" s="12" t="s">
        <v>20</v>
      </c>
      <c r="C5" s="12" t="s">
        <v>21</v>
      </c>
      <c r="D5" s="12" t="s">
        <v>22</v>
      </c>
      <c r="E5" s="12" t="s">
        <v>23</v>
      </c>
      <c r="F5" s="12"/>
      <c r="G5" s="12"/>
      <c r="H5" s="12"/>
      <c r="I5" s="12"/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3" t="s">
        <v>29</v>
      </c>
      <c r="P5" s="6"/>
    </row>
    <row r="6" spans="1:16" ht="15" customHeight="1">
      <c r="A6" s="11"/>
      <c r="B6" s="12"/>
      <c r="C6" s="12" t="s">
        <v>30</v>
      </c>
      <c r="D6" s="14"/>
      <c r="E6" s="12" t="s">
        <v>30</v>
      </c>
      <c r="F6" s="12" t="s">
        <v>31</v>
      </c>
      <c r="G6" s="12" t="s">
        <v>31</v>
      </c>
      <c r="H6" s="12" t="s">
        <v>31</v>
      </c>
      <c r="I6" s="12" t="s">
        <v>31</v>
      </c>
      <c r="J6" s="12"/>
      <c r="K6" s="12" t="s">
        <v>32</v>
      </c>
      <c r="L6" s="12" t="s">
        <v>33</v>
      </c>
      <c r="M6" s="12" t="s">
        <v>34</v>
      </c>
      <c r="N6" s="12" t="s">
        <v>35</v>
      </c>
      <c r="O6" s="13" t="s">
        <v>36</v>
      </c>
      <c r="P6" s="6"/>
    </row>
    <row r="7" spans="1:16" ht="15" customHeight="1" thickBot="1">
      <c r="A7" s="11"/>
      <c r="B7" s="12" t="s">
        <v>30</v>
      </c>
      <c r="C7" s="12"/>
      <c r="D7" s="12" t="s">
        <v>37</v>
      </c>
      <c r="E7" s="12"/>
      <c r="F7" s="12"/>
      <c r="G7" s="12"/>
      <c r="H7" s="12"/>
      <c r="I7" s="12"/>
      <c r="J7" s="12"/>
      <c r="K7" s="12" t="s">
        <v>38</v>
      </c>
      <c r="L7" s="12"/>
      <c r="M7" s="12" t="s">
        <v>39</v>
      </c>
      <c r="N7" s="12" t="s">
        <v>40</v>
      </c>
      <c r="O7" s="15"/>
      <c r="P7" s="6"/>
    </row>
    <row r="8" spans="1:16" s="22" customFormat="1" ht="18" customHeight="1" thickBot="1">
      <c r="A8" s="16" t="s">
        <v>41</v>
      </c>
      <c r="B8" s="17">
        <f>SUM(B9+B15)</f>
        <v>3889</v>
      </c>
      <c r="C8" s="17">
        <f>SUM(C9+C15)</f>
        <v>3671</v>
      </c>
      <c r="D8" s="18">
        <f aca="true" t="shared" si="0" ref="D8:D20">IF(B8=0,0,ROUND(C8/B8*100,1))</f>
        <v>94.4</v>
      </c>
      <c r="E8" s="17">
        <f aca="true" t="shared" si="1" ref="E8:J8">SUM(E9+E15)</f>
        <v>52602</v>
      </c>
      <c r="F8" s="17">
        <f t="shared" si="1"/>
        <v>57</v>
      </c>
      <c r="G8" s="17">
        <f t="shared" si="1"/>
        <v>7</v>
      </c>
      <c r="H8" s="17">
        <f t="shared" si="1"/>
        <v>1</v>
      </c>
      <c r="I8" s="17">
        <f t="shared" si="1"/>
        <v>0</v>
      </c>
      <c r="J8" s="17">
        <f t="shared" si="1"/>
        <v>65</v>
      </c>
      <c r="K8" s="18">
        <f aca="true" t="shared" si="2" ref="K8:K18">IF(C8=0,0,ROUND(J8/C8*100,1))</f>
        <v>1.8</v>
      </c>
      <c r="L8" s="19">
        <f>SUM(L9+L15)</f>
        <v>167</v>
      </c>
      <c r="M8" s="58">
        <f>L8/C8</f>
        <v>0.045491691637156086</v>
      </c>
      <c r="N8" s="17">
        <f>SUM(N9+N15)</f>
        <v>234</v>
      </c>
      <c r="O8" s="20">
        <f>SUM(O9+O15)</f>
        <v>189</v>
      </c>
      <c r="P8" s="21"/>
    </row>
    <row r="9" spans="1:16" s="37" customFormat="1" ht="18" customHeight="1" thickBot="1">
      <c r="A9" s="23" t="s">
        <v>53</v>
      </c>
      <c r="B9" s="17">
        <f>SUM(B10:B12)</f>
        <v>2548</v>
      </c>
      <c r="C9" s="17">
        <f>SUM(C10:C12)</f>
        <v>2415</v>
      </c>
      <c r="D9" s="18">
        <f t="shared" si="0"/>
        <v>94.8</v>
      </c>
      <c r="E9" s="17">
        <f aca="true" t="shared" si="3" ref="E9:J9">SUM(E10:E12)</f>
        <v>34490</v>
      </c>
      <c r="F9" s="17">
        <f t="shared" si="3"/>
        <v>39</v>
      </c>
      <c r="G9" s="17">
        <f t="shared" si="3"/>
        <v>5</v>
      </c>
      <c r="H9" s="17">
        <f t="shared" si="3"/>
        <v>1</v>
      </c>
      <c r="I9" s="17">
        <f t="shared" si="3"/>
        <v>0</v>
      </c>
      <c r="J9" s="17">
        <f t="shared" si="3"/>
        <v>45</v>
      </c>
      <c r="K9" s="18">
        <f t="shared" si="2"/>
        <v>1.9</v>
      </c>
      <c r="L9" s="19">
        <f>SUM(L10:L12)</f>
        <v>122</v>
      </c>
      <c r="M9" s="58">
        <f aca="true" t="shared" si="4" ref="M9:M20">L9/C9</f>
        <v>0.0505175983436853</v>
      </c>
      <c r="N9" s="17">
        <f>SUM(N10:N12)</f>
        <v>192</v>
      </c>
      <c r="O9" s="20">
        <f>SUM(O10:O12)</f>
        <v>114</v>
      </c>
      <c r="P9" s="21"/>
    </row>
    <row r="10" spans="1:16" s="37" customFormat="1" ht="18" customHeight="1">
      <c r="A10" s="16" t="s">
        <v>42</v>
      </c>
      <c r="B10" s="17">
        <v>658</v>
      </c>
      <c r="C10" s="17">
        <v>631</v>
      </c>
      <c r="D10" s="18">
        <f t="shared" si="0"/>
        <v>95.9</v>
      </c>
      <c r="E10" s="17">
        <v>8967</v>
      </c>
      <c r="F10" s="17">
        <v>14</v>
      </c>
      <c r="G10" s="17">
        <v>0</v>
      </c>
      <c r="H10" s="17">
        <v>1</v>
      </c>
      <c r="I10" s="17" t="s">
        <v>55</v>
      </c>
      <c r="J10" s="17">
        <f>SUM(F10:I10)</f>
        <v>15</v>
      </c>
      <c r="K10" s="18">
        <f t="shared" si="2"/>
        <v>2.4</v>
      </c>
      <c r="L10" s="19">
        <v>35</v>
      </c>
      <c r="M10" s="64">
        <f t="shared" si="4"/>
        <v>0.0554675118858954</v>
      </c>
      <c r="N10" s="17">
        <v>51</v>
      </c>
      <c r="O10" s="20">
        <v>43</v>
      </c>
      <c r="P10" s="21"/>
    </row>
    <row r="11" spans="1:16" s="37" customFormat="1" ht="18" customHeight="1" thickBot="1">
      <c r="A11" s="24" t="s">
        <v>43</v>
      </c>
      <c r="B11" s="25">
        <v>1438</v>
      </c>
      <c r="C11" s="25">
        <v>1349</v>
      </c>
      <c r="D11" s="26">
        <f t="shared" si="0"/>
        <v>93.8</v>
      </c>
      <c r="E11" s="25">
        <v>19344</v>
      </c>
      <c r="F11" s="25">
        <v>23</v>
      </c>
      <c r="G11" s="25">
        <v>3</v>
      </c>
      <c r="H11" s="27">
        <v>0</v>
      </c>
      <c r="I11" s="27">
        <v>0</v>
      </c>
      <c r="J11" s="27">
        <f>SUM(F11:I11)</f>
        <v>26</v>
      </c>
      <c r="K11" s="26">
        <f t="shared" si="2"/>
        <v>1.9</v>
      </c>
      <c r="L11" s="28">
        <v>74</v>
      </c>
      <c r="M11" s="63">
        <f t="shared" si="4"/>
        <v>0.05485544848035582</v>
      </c>
      <c r="N11" s="25">
        <v>119</v>
      </c>
      <c r="O11" s="29">
        <v>47</v>
      </c>
      <c r="P11" s="21"/>
    </row>
    <row r="12" spans="1:16" s="37" customFormat="1" ht="18" customHeight="1">
      <c r="A12" s="16" t="s">
        <v>44</v>
      </c>
      <c r="B12" s="17">
        <f>SUM(B13:B14)</f>
        <v>452</v>
      </c>
      <c r="C12" s="17">
        <f>SUM(C13:C14)</f>
        <v>435</v>
      </c>
      <c r="D12" s="18">
        <f t="shared" si="0"/>
        <v>96.2</v>
      </c>
      <c r="E12" s="17">
        <f aca="true" t="shared" si="5" ref="E12:J12">SUM(E13:E14)</f>
        <v>6179</v>
      </c>
      <c r="F12" s="17">
        <f t="shared" si="5"/>
        <v>2</v>
      </c>
      <c r="G12" s="17">
        <f t="shared" si="5"/>
        <v>2</v>
      </c>
      <c r="H12" s="17">
        <f t="shared" si="5"/>
        <v>0</v>
      </c>
      <c r="I12" s="17">
        <f t="shared" si="5"/>
        <v>0</v>
      </c>
      <c r="J12" s="17">
        <f t="shared" si="5"/>
        <v>4</v>
      </c>
      <c r="K12" s="18">
        <f t="shared" si="2"/>
        <v>0.9</v>
      </c>
      <c r="L12" s="19">
        <f>SUM(L13:L14)</f>
        <v>13</v>
      </c>
      <c r="M12" s="64">
        <f t="shared" si="4"/>
        <v>0.029885057471264367</v>
      </c>
      <c r="N12" s="17">
        <f>SUM(N13:N14)</f>
        <v>22</v>
      </c>
      <c r="O12" s="20">
        <f>SUM(O13:O14)</f>
        <v>24</v>
      </c>
      <c r="P12" s="21"/>
    </row>
    <row r="13" spans="1:16" s="37" customFormat="1" ht="18" customHeight="1">
      <c r="A13" s="30" t="s">
        <v>45</v>
      </c>
      <c r="B13" s="27">
        <v>235</v>
      </c>
      <c r="C13" s="27">
        <v>228</v>
      </c>
      <c r="D13" s="26">
        <f t="shared" si="0"/>
        <v>97</v>
      </c>
      <c r="E13" s="27">
        <v>3271</v>
      </c>
      <c r="F13" s="27">
        <v>1</v>
      </c>
      <c r="G13" s="27">
        <v>1</v>
      </c>
      <c r="H13" s="27">
        <v>0</v>
      </c>
      <c r="I13" s="27">
        <v>0</v>
      </c>
      <c r="J13" s="27">
        <f>SUM(F13:I13)</f>
        <v>2</v>
      </c>
      <c r="K13" s="26">
        <f t="shared" si="2"/>
        <v>0.9</v>
      </c>
      <c r="L13" s="31">
        <v>5</v>
      </c>
      <c r="M13" s="63">
        <f t="shared" si="4"/>
        <v>0.021929824561403508</v>
      </c>
      <c r="N13" s="27">
        <v>22</v>
      </c>
      <c r="O13" s="32">
        <v>9</v>
      </c>
      <c r="P13" s="21"/>
    </row>
    <row r="14" spans="1:16" s="37" customFormat="1" ht="18" customHeight="1" thickBot="1">
      <c r="A14" s="30" t="s">
        <v>46</v>
      </c>
      <c r="B14" s="27">
        <v>217</v>
      </c>
      <c r="C14" s="27">
        <v>207</v>
      </c>
      <c r="D14" s="26">
        <f t="shared" si="0"/>
        <v>95.4</v>
      </c>
      <c r="E14" s="27">
        <v>2908</v>
      </c>
      <c r="F14" s="27">
        <v>1</v>
      </c>
      <c r="G14" s="27">
        <v>1</v>
      </c>
      <c r="H14" s="27">
        <v>0</v>
      </c>
      <c r="I14" s="27">
        <v>0</v>
      </c>
      <c r="J14" s="27">
        <f>SUM(F14:I14)</f>
        <v>2</v>
      </c>
      <c r="K14" s="26">
        <f t="shared" si="2"/>
        <v>1</v>
      </c>
      <c r="L14" s="31">
        <v>8</v>
      </c>
      <c r="M14" s="59">
        <f t="shared" si="4"/>
        <v>0.03864734299516908</v>
      </c>
      <c r="N14" s="27">
        <v>0</v>
      </c>
      <c r="O14" s="32">
        <v>15</v>
      </c>
      <c r="P14" s="21"/>
    </row>
    <row r="15" spans="1:16" s="22" customFormat="1" ht="18" customHeight="1" thickBot="1">
      <c r="A15" s="16" t="s">
        <v>47</v>
      </c>
      <c r="B15" s="17">
        <f>SUM(B16:B19)</f>
        <v>1341</v>
      </c>
      <c r="C15" s="17">
        <f>SUM(C16:C19)</f>
        <v>1256</v>
      </c>
      <c r="D15" s="18">
        <f t="shared" si="0"/>
        <v>93.7</v>
      </c>
      <c r="E15" s="17">
        <f>SUM(E16:E19)</f>
        <v>18112</v>
      </c>
      <c r="F15" s="17">
        <f>SUM(F16:F19)</f>
        <v>18</v>
      </c>
      <c r="G15" s="54">
        <f>SUM(G16:G19)</f>
        <v>2</v>
      </c>
      <c r="H15" s="54">
        <f>SUM(H16:H19)</f>
        <v>0</v>
      </c>
      <c r="I15" s="54">
        <f>SUM(I16:I19)</f>
        <v>0</v>
      </c>
      <c r="J15" s="54">
        <f>IF(SUM(J16:J19)=0,"- ",SUM(J16:J19))</f>
        <v>20</v>
      </c>
      <c r="K15" s="55">
        <f t="shared" si="2"/>
        <v>1.6</v>
      </c>
      <c r="L15" s="19">
        <f>SUM(L16:L19)</f>
        <v>45</v>
      </c>
      <c r="M15" s="58">
        <f t="shared" si="4"/>
        <v>0.035828025477707005</v>
      </c>
      <c r="N15" s="17">
        <f>SUM(N16:N19)</f>
        <v>42</v>
      </c>
      <c r="O15" s="20">
        <f>SUM(O16:O19)</f>
        <v>75</v>
      </c>
      <c r="P15" s="21"/>
    </row>
    <row r="16" spans="1:16" s="22" customFormat="1" ht="18" customHeight="1">
      <c r="A16" s="16" t="s">
        <v>48</v>
      </c>
      <c r="B16" s="38">
        <v>181</v>
      </c>
      <c r="C16" s="38">
        <v>181</v>
      </c>
      <c r="D16" s="18">
        <f t="shared" si="0"/>
        <v>100</v>
      </c>
      <c r="E16" s="38">
        <v>2651</v>
      </c>
      <c r="F16" s="38">
        <v>2</v>
      </c>
      <c r="G16" s="47">
        <v>1</v>
      </c>
      <c r="H16" s="48">
        <v>0</v>
      </c>
      <c r="I16" s="49">
        <v>0</v>
      </c>
      <c r="J16" s="50">
        <f>SUM(F16:I16)</f>
        <v>3</v>
      </c>
      <c r="K16" s="53">
        <f t="shared" si="2"/>
        <v>1.7</v>
      </c>
      <c r="L16" s="39">
        <v>14</v>
      </c>
      <c r="M16" s="58">
        <f t="shared" si="4"/>
        <v>0.07734806629834254</v>
      </c>
      <c r="N16" s="38">
        <v>0</v>
      </c>
      <c r="O16" s="40">
        <v>1</v>
      </c>
      <c r="P16" s="21"/>
    </row>
    <row r="17" spans="1:16" s="22" customFormat="1" ht="18" customHeight="1">
      <c r="A17" s="30" t="s">
        <v>49</v>
      </c>
      <c r="B17" s="25">
        <v>633</v>
      </c>
      <c r="C17" s="25">
        <v>602</v>
      </c>
      <c r="D17" s="26">
        <f t="shared" si="0"/>
        <v>95.1</v>
      </c>
      <c r="E17" s="25">
        <v>8659</v>
      </c>
      <c r="F17" s="25">
        <v>8</v>
      </c>
      <c r="G17" s="25">
        <v>1</v>
      </c>
      <c r="H17" s="48">
        <v>0</v>
      </c>
      <c r="I17" s="48">
        <v>0</v>
      </c>
      <c r="J17" s="51">
        <f>SUM(F17:I17)</f>
        <v>9</v>
      </c>
      <c r="K17" s="26">
        <f t="shared" si="2"/>
        <v>1.5</v>
      </c>
      <c r="L17" s="28">
        <v>18</v>
      </c>
      <c r="M17" s="65">
        <f t="shared" si="4"/>
        <v>0.029900332225913623</v>
      </c>
      <c r="N17" s="25">
        <v>0</v>
      </c>
      <c r="O17" s="29">
        <v>25</v>
      </c>
      <c r="P17" s="21"/>
    </row>
    <row r="18" spans="1:16" s="22" customFormat="1" ht="18" customHeight="1" thickBot="1">
      <c r="A18" s="30" t="s">
        <v>50</v>
      </c>
      <c r="B18" s="27">
        <v>317</v>
      </c>
      <c r="C18" s="27">
        <v>287</v>
      </c>
      <c r="D18" s="26">
        <f t="shared" si="0"/>
        <v>90.5</v>
      </c>
      <c r="E18" s="27">
        <v>4175</v>
      </c>
      <c r="F18" s="27">
        <v>4</v>
      </c>
      <c r="G18" s="27">
        <v>0</v>
      </c>
      <c r="H18" s="52">
        <v>0</v>
      </c>
      <c r="I18" s="52">
        <v>0</v>
      </c>
      <c r="J18" s="50">
        <f>SUM(F18:I18)</f>
        <v>4</v>
      </c>
      <c r="K18" s="26">
        <f t="shared" si="2"/>
        <v>1.4</v>
      </c>
      <c r="L18" s="31">
        <v>6</v>
      </c>
      <c r="M18" s="63">
        <f t="shared" si="4"/>
        <v>0.020905923344947737</v>
      </c>
      <c r="N18" s="27">
        <v>36</v>
      </c>
      <c r="O18" s="32">
        <v>35</v>
      </c>
      <c r="P18" s="21"/>
    </row>
    <row r="19" spans="1:16" s="22" customFormat="1" ht="18" customHeight="1">
      <c r="A19" s="16" t="s">
        <v>51</v>
      </c>
      <c r="B19" s="17">
        <f>SUM(B20:B20)</f>
        <v>210</v>
      </c>
      <c r="C19" s="17">
        <f>SUM(C20:C20)</f>
        <v>186</v>
      </c>
      <c r="D19" s="18">
        <f t="shared" si="0"/>
        <v>88.6</v>
      </c>
      <c r="E19" s="17">
        <f aca="true" t="shared" si="6" ref="E19:J19">SUM(E20:E20)</f>
        <v>2627</v>
      </c>
      <c r="F19" s="17">
        <f t="shared" si="6"/>
        <v>4</v>
      </c>
      <c r="G19" s="17">
        <f t="shared" si="6"/>
        <v>0</v>
      </c>
      <c r="H19" s="17">
        <f t="shared" si="6"/>
        <v>0</v>
      </c>
      <c r="I19" s="17">
        <f t="shared" si="6"/>
        <v>0</v>
      </c>
      <c r="J19" s="17">
        <f t="shared" si="6"/>
        <v>4</v>
      </c>
      <c r="K19" s="57">
        <f>IF(C19=0,0,ROUND(J19/C19*100,1))</f>
        <v>2.2</v>
      </c>
      <c r="L19" s="19">
        <f>SUM(L20:L20)</f>
        <v>7</v>
      </c>
      <c r="M19" s="64">
        <f t="shared" si="4"/>
        <v>0.03763440860215054</v>
      </c>
      <c r="N19" s="17">
        <f>SUM(N20:N20)</f>
        <v>6</v>
      </c>
      <c r="O19" s="20">
        <f>SUM(O20:O20)</f>
        <v>14</v>
      </c>
      <c r="P19" s="21"/>
    </row>
    <row r="20" spans="1:16" s="22" customFormat="1" ht="18" customHeight="1" thickBot="1">
      <c r="A20" s="33" t="s">
        <v>52</v>
      </c>
      <c r="B20" s="41">
        <v>210</v>
      </c>
      <c r="C20" s="41">
        <v>186</v>
      </c>
      <c r="D20" s="42">
        <f t="shared" si="0"/>
        <v>88.6</v>
      </c>
      <c r="E20" s="41">
        <v>2627</v>
      </c>
      <c r="F20" s="41">
        <v>4</v>
      </c>
      <c r="G20" s="43">
        <v>0</v>
      </c>
      <c r="H20" s="43">
        <v>0</v>
      </c>
      <c r="I20" s="43">
        <v>0</v>
      </c>
      <c r="J20" s="43">
        <f>SUM(F20:I20)</f>
        <v>4</v>
      </c>
      <c r="K20" s="56">
        <f>IF(C20=0,0,ROUND(J20/C20*100,1))</f>
        <v>2.2</v>
      </c>
      <c r="L20" s="44">
        <v>7</v>
      </c>
      <c r="M20" s="66">
        <f t="shared" si="4"/>
        <v>0.03763440860215054</v>
      </c>
      <c r="N20" s="41">
        <v>6</v>
      </c>
      <c r="O20" s="45">
        <v>14</v>
      </c>
      <c r="P20" s="21"/>
    </row>
    <row r="21" spans="1:16" ht="12">
      <c r="A21" s="7"/>
      <c r="B21" s="7"/>
      <c r="C21" s="7"/>
      <c r="D21" s="6"/>
      <c r="E21" s="7"/>
      <c r="F21" s="7"/>
      <c r="G21" s="7"/>
      <c r="H21" s="7"/>
      <c r="I21" s="7"/>
      <c r="J21" s="6"/>
      <c r="K21" s="6"/>
      <c r="L21" s="7"/>
      <c r="M21" s="6"/>
      <c r="N21" s="7"/>
      <c r="O21" s="7"/>
      <c r="P21" s="3"/>
    </row>
    <row r="22" spans="1:16" ht="12">
      <c r="A22" s="2"/>
      <c r="B22" s="2"/>
      <c r="C22" s="2"/>
      <c r="D22" s="3"/>
      <c r="E22" s="2"/>
      <c r="F22" s="2"/>
      <c r="G22" s="2"/>
      <c r="H22" s="2"/>
      <c r="I22" s="2"/>
      <c r="J22" s="3"/>
      <c r="K22" s="3"/>
      <c r="L22" s="2"/>
      <c r="M22" s="3"/>
      <c r="N22" s="2"/>
      <c r="O22" s="2"/>
      <c r="P22" s="3"/>
    </row>
    <row r="23" spans="1:15" ht="10.5">
      <c r="A23" s="35"/>
      <c r="B23" s="1"/>
      <c r="C23" s="1"/>
      <c r="E23" s="1"/>
      <c r="F23" s="1"/>
      <c r="G23" s="1"/>
      <c r="H23" s="1"/>
      <c r="I23" s="1"/>
      <c r="L23" s="1"/>
      <c r="N23" s="1"/>
      <c r="O23" s="1"/>
    </row>
    <row r="24" spans="1:15" ht="10.5">
      <c r="A24" s="35"/>
      <c r="B24" s="1"/>
      <c r="C24" s="1"/>
      <c r="E24" s="1"/>
      <c r="F24" s="1"/>
      <c r="G24" s="1"/>
      <c r="H24" s="1"/>
      <c r="I24" s="1"/>
      <c r="L24" s="1"/>
      <c r="N24" s="1"/>
      <c r="O24" s="1"/>
    </row>
    <row r="25" spans="1:15" ht="10.5">
      <c r="A25" s="35"/>
      <c r="B25" s="1"/>
      <c r="C25" s="1"/>
      <c r="E25" s="1"/>
      <c r="F25" s="1"/>
      <c r="G25" s="1"/>
      <c r="H25" s="1"/>
      <c r="I25" s="1"/>
      <c r="L25" s="1"/>
      <c r="N25" s="1"/>
      <c r="O25" s="1"/>
    </row>
    <row r="26" spans="1:15" ht="10.5">
      <c r="A26" s="35"/>
      <c r="B26" s="1"/>
      <c r="C26" s="1"/>
      <c r="E26" s="1"/>
      <c r="F26" s="1"/>
      <c r="G26" s="1"/>
      <c r="H26" s="1"/>
      <c r="I26" s="1"/>
      <c r="L26" s="1"/>
      <c r="N26" s="1"/>
      <c r="O26" s="1"/>
    </row>
    <row r="27" spans="1:15" ht="10.5">
      <c r="A27" s="35"/>
      <c r="B27" s="1"/>
      <c r="C27" s="1"/>
      <c r="E27" s="1"/>
      <c r="F27" s="1"/>
      <c r="G27" s="1"/>
      <c r="H27" s="1"/>
      <c r="I27" s="1"/>
      <c r="L27" s="1"/>
      <c r="N27" s="1"/>
      <c r="O27" s="1"/>
    </row>
    <row r="28" spans="1:15" ht="10.5">
      <c r="A28" s="35"/>
      <c r="B28" s="1"/>
      <c r="C28" s="1"/>
      <c r="E28" s="1"/>
      <c r="F28" s="1"/>
      <c r="G28" s="1"/>
      <c r="H28" s="1"/>
      <c r="I28" s="1"/>
      <c r="L28" s="1"/>
      <c r="N28" s="1"/>
      <c r="O28" s="1"/>
    </row>
    <row r="29" spans="1:15" ht="10.5">
      <c r="A29" s="35"/>
      <c r="B29" s="1"/>
      <c r="C29" s="1"/>
      <c r="E29" s="1"/>
      <c r="F29" s="1"/>
      <c r="G29" s="1"/>
      <c r="H29" s="1"/>
      <c r="I29" s="1"/>
      <c r="L29" s="1"/>
      <c r="N29" s="1"/>
      <c r="O29" s="1"/>
    </row>
    <row r="30" spans="1:15" ht="10.5">
      <c r="A30" s="35"/>
      <c r="B30" s="1"/>
      <c r="C30" s="1"/>
      <c r="E30" s="1"/>
      <c r="F30" s="1"/>
      <c r="G30" s="1"/>
      <c r="H30" s="1"/>
      <c r="I30" s="1"/>
      <c r="L30" s="1"/>
      <c r="N30" s="1"/>
      <c r="O30" s="1"/>
    </row>
    <row r="31" spans="1:15" ht="10.5">
      <c r="A31" s="35"/>
      <c r="B31" s="1"/>
      <c r="C31" s="1"/>
      <c r="E31" s="1"/>
      <c r="F31" s="1"/>
      <c r="G31" s="1"/>
      <c r="H31" s="1"/>
      <c r="I31" s="1"/>
      <c r="L31" s="1"/>
      <c r="N31" s="1"/>
      <c r="O31" s="1"/>
    </row>
    <row r="32" spans="1:15" ht="10.5">
      <c r="A32" s="35"/>
      <c r="B32" s="1"/>
      <c r="C32" s="1"/>
      <c r="E32" s="1"/>
      <c r="F32" s="1"/>
      <c r="G32" s="1"/>
      <c r="H32" s="1"/>
      <c r="I32" s="1"/>
      <c r="L32" s="1"/>
      <c r="N32" s="1"/>
      <c r="O32" s="1"/>
    </row>
    <row r="33" spans="1:15" ht="10.5">
      <c r="A33" s="35"/>
      <c r="B33" s="1"/>
      <c r="C33" s="1"/>
      <c r="E33" s="1"/>
      <c r="F33" s="1"/>
      <c r="G33" s="1"/>
      <c r="H33" s="1"/>
      <c r="I33" s="1"/>
      <c r="L33" s="1"/>
      <c r="N33" s="1"/>
      <c r="O33" s="1"/>
    </row>
    <row r="34" spans="1:15" ht="10.5">
      <c r="A34" s="35"/>
      <c r="B34" s="1"/>
      <c r="C34" s="1"/>
      <c r="E34" s="1"/>
      <c r="F34" s="1"/>
      <c r="G34" s="1"/>
      <c r="H34" s="1"/>
      <c r="I34" s="1"/>
      <c r="L34" s="1"/>
      <c r="N34" s="1"/>
      <c r="O34" s="1"/>
    </row>
    <row r="35" spans="1:15" ht="10.5">
      <c r="A35" s="35"/>
      <c r="B35" s="1"/>
      <c r="C35" s="1"/>
      <c r="E35" s="1"/>
      <c r="F35" s="1"/>
      <c r="G35" s="1"/>
      <c r="H35" s="1"/>
      <c r="I35" s="1"/>
      <c r="L35" s="1"/>
      <c r="N35" s="1"/>
      <c r="O35" s="1"/>
    </row>
    <row r="36" spans="1:15" ht="10.5">
      <c r="A36" s="35"/>
      <c r="B36" s="1"/>
      <c r="C36" s="1"/>
      <c r="E36" s="1"/>
      <c r="F36" s="1"/>
      <c r="G36" s="1"/>
      <c r="H36" s="1"/>
      <c r="I36" s="1"/>
      <c r="L36" s="1"/>
      <c r="N36" s="1"/>
      <c r="O36" s="1"/>
    </row>
    <row r="37" spans="1:15" ht="10.5">
      <c r="A37" s="35"/>
      <c r="B37" s="1"/>
      <c r="C37" s="1"/>
      <c r="E37" s="1"/>
      <c r="F37" s="1"/>
      <c r="G37" s="1"/>
      <c r="H37" s="1"/>
      <c r="I37" s="1"/>
      <c r="L37" s="1"/>
      <c r="N37" s="1"/>
      <c r="O37" s="1"/>
    </row>
    <row r="38" spans="1:15" ht="10.5">
      <c r="A38" s="35"/>
      <c r="B38" s="1"/>
      <c r="C38" s="1"/>
      <c r="E38" s="1"/>
      <c r="F38" s="1"/>
      <c r="G38" s="1"/>
      <c r="H38" s="1"/>
      <c r="I38" s="1"/>
      <c r="L38" s="1"/>
      <c r="N38" s="1"/>
      <c r="O38" s="1"/>
    </row>
  </sheetData>
  <sheetProtection/>
  <mergeCells count="1">
    <mergeCell ref="F3:J3"/>
  </mergeCells>
  <printOptions/>
  <pageMargins left="0.984251968503937" right="0.984251968503937" top="0.984251968503937" bottom="0.984251968503937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岐阜県</cp:lastModifiedBy>
  <cp:lastPrinted>2008-03-08T05:27:54Z</cp:lastPrinted>
  <dcterms:created xsi:type="dcterms:W3CDTF">2005-03-21T13:04:25Z</dcterms:created>
  <dcterms:modified xsi:type="dcterms:W3CDTF">2010-02-17T06:18:24Z</dcterms:modified>
  <cp:category/>
  <cp:version/>
  <cp:contentType/>
  <cp:contentStatus/>
  <cp:revision>37</cp:revision>
</cp:coreProperties>
</file>