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</definedName>
  </definedNames>
  <calcPr fullCalcOnLoad="1"/>
</workbook>
</file>

<file path=xl/sharedStrings.xml><?xml version="1.0" encoding="utf-8"?>
<sst xmlns="http://schemas.openxmlformats.org/spreadsheetml/2006/main" count="34" uniqueCount="33">
  <si>
    <t>助 産 師</t>
  </si>
  <si>
    <t>　</t>
  </si>
  <si>
    <t>　　　　助　　産　　所</t>
  </si>
  <si>
    <t>区　分</t>
  </si>
  <si>
    <t>総　数</t>
  </si>
  <si>
    <t>学校及び</t>
  </si>
  <si>
    <t>保健所</t>
  </si>
  <si>
    <t>病　　院</t>
  </si>
  <si>
    <t>診 療 所</t>
  </si>
  <si>
    <t>養 成 所</t>
  </si>
  <si>
    <t xml:space="preserve"> 管内総数</t>
  </si>
  <si>
    <r>
      <rPr>
        <sz val="11"/>
        <rFont val="ＭＳ Ｐゴシック"/>
        <family val="3"/>
      </rPr>
      <t xml:space="preserve"> ｾﾝﾀｰ</t>
    </r>
    <r>
      <rPr>
        <sz val="11"/>
        <rFont val="ＭＳ Ｐゴシック"/>
        <family val="3"/>
      </rPr>
      <t>を除く小計</t>
    </r>
  </si>
  <si>
    <t xml:space="preserve"> 羽 島 市</t>
  </si>
  <si>
    <t xml:space="preserve"> 各務原市</t>
  </si>
  <si>
    <t xml:space="preserve"> 羽島郡計</t>
  </si>
  <si>
    <t xml:space="preserve"> 岐 南 町</t>
  </si>
  <si>
    <t xml:space="preserve"> 笠 松 町</t>
  </si>
  <si>
    <t xml:space="preserve"> ｾﾝﾀｰ小計</t>
  </si>
  <si>
    <t xml:space="preserve"> 山 県 市</t>
  </si>
  <si>
    <t xml:space="preserve"> 瑞 穂 市</t>
  </si>
  <si>
    <t xml:space="preserve"> 本 巣 市</t>
  </si>
  <si>
    <t xml:space="preserve"> 本巣郡計</t>
  </si>
  <si>
    <t xml:space="preserve"> 北 方 町</t>
  </si>
  <si>
    <t>人　口  　　　   10万対</t>
  </si>
  <si>
    <t>開設者</t>
  </si>
  <si>
    <t>従事者</t>
  </si>
  <si>
    <t>　オ　就業助産師数　就業場所別　（Ｔ３－７）</t>
  </si>
  <si>
    <t>その他</t>
  </si>
  <si>
    <t>出張のみの者</t>
  </si>
  <si>
    <t>人口　計</t>
  </si>
  <si>
    <t>男</t>
  </si>
  <si>
    <t>女</t>
  </si>
  <si>
    <t>　　　（平成２０年１２月３１日現在）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</si>
</sst>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\-#"/>
    <numFmt numFmtId="177" formatCode="0.0;\-0.0;\-#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 style="thin"/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/>
    </border>
    <border>
      <left style="thin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/>
      <top style="medium">
        <color indexed="8"/>
      </top>
      <bottom style="medium"/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medium">
        <color indexed="8"/>
      </top>
      <bottom style="medium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177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4" xfId="0" applyNumberFormat="1" applyBorder="1" applyAlignment="1">
      <alignment horizontal="right"/>
    </xf>
    <xf numFmtId="178" fontId="0" fillId="0" borderId="15" xfId="0" applyNumberFormat="1" applyBorder="1" applyAlignment="1" applyProtection="1">
      <alignment vertical="center"/>
      <protection locked="0"/>
    </xf>
    <xf numFmtId="178" fontId="0" fillId="0" borderId="12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7" fontId="0" fillId="0" borderId="16" xfId="0" applyNumberFormat="1" applyBorder="1" applyAlignment="1">
      <alignment horizontal="right"/>
    </xf>
    <xf numFmtId="176" fontId="0" fillId="0" borderId="17" xfId="0" applyNumberFormat="1" applyBorder="1" applyAlignment="1" applyProtection="1">
      <alignment horizontal="right"/>
      <protection locked="0"/>
    </xf>
    <xf numFmtId="176" fontId="0" fillId="0" borderId="18" xfId="0" applyNumberFormat="1" applyBorder="1" applyAlignment="1" applyProtection="1">
      <alignment horizontal="right"/>
      <protection locked="0"/>
    </xf>
    <xf numFmtId="176" fontId="0" fillId="0" borderId="19" xfId="0" applyNumberFormat="1" applyBorder="1" applyAlignment="1" applyProtection="1">
      <alignment horizontal="right"/>
      <protection locked="0"/>
    </xf>
    <xf numFmtId="176" fontId="0" fillId="0" borderId="20" xfId="0" applyNumberFormat="1" applyBorder="1" applyAlignment="1" applyProtection="1">
      <alignment horizontal="right"/>
      <protection locked="0"/>
    </xf>
    <xf numFmtId="178" fontId="0" fillId="0" borderId="21" xfId="0" applyNumberFormat="1" applyBorder="1" applyAlignment="1" applyProtection="1">
      <alignment vertical="center"/>
      <protection locked="0"/>
    </xf>
    <xf numFmtId="178" fontId="0" fillId="0" borderId="18" xfId="0" applyNumberFormat="1" applyBorder="1" applyAlignment="1" applyProtection="1">
      <alignment horizontal="right"/>
      <protection locked="0"/>
    </xf>
    <xf numFmtId="178" fontId="0" fillId="0" borderId="20" xfId="0" applyNumberFormat="1" applyBorder="1" applyAlignment="1" applyProtection="1">
      <alignment horizontal="right"/>
      <protection locked="0"/>
    </xf>
    <xf numFmtId="177" fontId="0" fillId="0" borderId="22" xfId="0" applyNumberFormat="1" applyBorder="1" applyAlignment="1">
      <alignment horizontal="right"/>
    </xf>
    <xf numFmtId="176" fontId="0" fillId="0" borderId="23" xfId="0" applyNumberFormat="1" applyBorder="1" applyAlignment="1">
      <alignment horizontal="right"/>
    </xf>
    <xf numFmtId="176" fontId="0" fillId="0" borderId="24" xfId="0" applyNumberFormat="1" applyBorder="1" applyAlignment="1">
      <alignment horizontal="right"/>
    </xf>
    <xf numFmtId="176" fontId="0" fillId="0" borderId="25" xfId="0" applyNumberFormat="1" applyBorder="1" applyAlignment="1">
      <alignment horizontal="right"/>
    </xf>
    <xf numFmtId="176" fontId="0" fillId="0" borderId="26" xfId="0" applyNumberFormat="1" applyBorder="1" applyAlignment="1">
      <alignment horizontal="right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7" fontId="0" fillId="0" borderId="28" xfId="0" applyNumberFormat="1" applyBorder="1" applyAlignment="1">
      <alignment horizontal="right"/>
    </xf>
    <xf numFmtId="176" fontId="0" fillId="0" borderId="0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6" fontId="0" fillId="0" borderId="30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6" fontId="0" fillId="0" borderId="17" xfId="0" applyNumberFormat="1" applyBorder="1" applyAlignment="1">
      <alignment horizontal="right"/>
    </xf>
    <xf numFmtId="176" fontId="0" fillId="0" borderId="18" xfId="0" applyNumberFormat="1" applyBorder="1" applyAlignment="1">
      <alignment horizontal="right"/>
    </xf>
    <xf numFmtId="176" fontId="0" fillId="0" borderId="19" xfId="0" applyNumberForma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18" xfId="0" applyNumberFormat="1" applyBorder="1" applyAlignment="1">
      <alignment horizontal="right"/>
    </xf>
    <xf numFmtId="178" fontId="0" fillId="0" borderId="20" xfId="0" applyNumberFormat="1" applyBorder="1" applyAlignment="1">
      <alignment horizontal="right"/>
    </xf>
    <xf numFmtId="176" fontId="0" fillId="0" borderId="32" xfId="0" applyNumberFormat="1" applyBorder="1" applyAlignment="1">
      <alignment horizontal="right"/>
    </xf>
    <xf numFmtId="176" fontId="0" fillId="0" borderId="33" xfId="0" applyNumberFormat="1" applyBorder="1" applyAlignment="1">
      <alignment horizontal="right"/>
    </xf>
    <xf numFmtId="176" fontId="0" fillId="0" borderId="34" xfId="0" applyNumberFormat="1" applyBorder="1" applyAlignment="1">
      <alignment horizontal="right"/>
    </xf>
    <xf numFmtId="178" fontId="0" fillId="0" borderId="3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>
      <alignment horizontal="right"/>
    </xf>
    <xf numFmtId="176" fontId="0" fillId="0" borderId="39" xfId="0" applyNumberFormat="1" applyBorder="1" applyAlignment="1">
      <alignment horizontal="right"/>
    </xf>
    <xf numFmtId="176" fontId="0" fillId="0" borderId="40" xfId="0" applyNumberFormat="1" applyBorder="1" applyAlignment="1">
      <alignment horizontal="right"/>
    </xf>
    <xf numFmtId="176" fontId="0" fillId="0" borderId="41" xfId="0" applyNumberFormat="1" applyBorder="1" applyAlignment="1">
      <alignment horizontal="right"/>
    </xf>
    <xf numFmtId="178" fontId="0" fillId="0" borderId="42" xfId="0" applyNumberFormat="1" applyBorder="1" applyAlignment="1" applyProtection="1">
      <alignment vertical="center"/>
      <protection locked="0"/>
    </xf>
    <xf numFmtId="178" fontId="0" fillId="0" borderId="43" xfId="0" applyNumberFormat="1" applyBorder="1" applyAlignment="1">
      <alignment horizontal="right"/>
    </xf>
    <xf numFmtId="177" fontId="0" fillId="0" borderId="44" xfId="0" applyNumberFormat="1" applyBorder="1" applyAlignment="1">
      <alignment horizontal="right"/>
    </xf>
    <xf numFmtId="176" fontId="0" fillId="0" borderId="45" xfId="0" applyNumberFormat="1" applyBorder="1" applyAlignment="1">
      <alignment horizontal="right"/>
    </xf>
    <xf numFmtId="176" fontId="0" fillId="0" borderId="46" xfId="0" applyNumberFormat="1" applyBorder="1" applyAlignment="1">
      <alignment horizontal="right"/>
    </xf>
    <xf numFmtId="176" fontId="0" fillId="0" borderId="47" xfId="0" applyNumberFormat="1" applyBorder="1" applyAlignment="1">
      <alignment horizontal="right"/>
    </xf>
    <xf numFmtId="176" fontId="0" fillId="0" borderId="48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8" fontId="0" fillId="0" borderId="50" xfId="0" applyNumberFormat="1" applyBorder="1" applyAlignment="1" applyProtection="1">
      <alignment vertical="center"/>
      <protection locked="0"/>
    </xf>
    <xf numFmtId="178" fontId="0" fillId="0" borderId="46" xfId="0" applyNumberFormat="1" applyBorder="1" applyAlignment="1">
      <alignment horizontal="right"/>
    </xf>
    <xf numFmtId="178" fontId="0" fillId="0" borderId="49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63" xfId="0" applyBorder="1" applyAlignment="1">
      <alignment horizontal="center" shrinkToFit="1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 applyProtection="1">
      <alignment horizontal="center" vertical="center"/>
      <protection locked="0"/>
    </xf>
    <xf numFmtId="0" fontId="0" fillId="0" borderId="6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/>
    </xf>
    <xf numFmtId="0" fontId="0" fillId="0" borderId="68" xfId="0" applyBorder="1" applyAlignment="1">
      <alignment vertical="center"/>
    </xf>
    <xf numFmtId="176" fontId="0" fillId="0" borderId="69" xfId="0" applyNumberFormat="1" applyBorder="1" applyAlignment="1">
      <alignment horizontal="right"/>
    </xf>
    <xf numFmtId="176" fontId="0" fillId="0" borderId="70" xfId="0" applyNumberFormat="1" applyBorder="1" applyAlignment="1">
      <alignment horizontal="right"/>
    </xf>
    <xf numFmtId="176" fontId="0" fillId="0" borderId="71" xfId="0" applyNumberFormat="1" applyBorder="1" applyAlignment="1">
      <alignment horizontal="right"/>
    </xf>
    <xf numFmtId="176" fontId="0" fillId="0" borderId="72" xfId="0" applyNumberFormat="1" applyBorder="1" applyAlignment="1">
      <alignment horizontal="right"/>
    </xf>
    <xf numFmtId="176" fontId="0" fillId="0" borderId="73" xfId="0" applyNumberFormat="1" applyBorder="1" applyAlignment="1">
      <alignment horizontal="right"/>
    </xf>
    <xf numFmtId="176" fontId="0" fillId="0" borderId="74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7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PageLayoutView="0" workbookViewId="0" topLeftCell="A1">
      <selection activeCell="H14" sqref="H14"/>
    </sheetView>
  </sheetViews>
  <sheetFormatPr defaultColWidth="9.00390625" defaultRowHeight="13.5"/>
  <cols>
    <col min="1" max="1" width="11.00390625" style="0" customWidth="1"/>
    <col min="2" max="2" width="9.125" style="0" bestFit="1" customWidth="1"/>
    <col min="3" max="3" width="9.875" style="0" bestFit="1" customWidth="1"/>
    <col min="4" max="11" width="7.25390625" style="0" customWidth="1"/>
    <col min="12" max="12" width="9.50390625" style="0" customWidth="1"/>
    <col min="13" max="14" width="9.75390625" style="0" bestFit="1" customWidth="1"/>
  </cols>
  <sheetData>
    <row r="1" ht="13.5">
      <c r="A1" t="s">
        <v>26</v>
      </c>
    </row>
    <row r="2" ht="14.25" thickBot="1">
      <c r="K2" s="73" t="s">
        <v>32</v>
      </c>
    </row>
    <row r="3" spans="1:11" ht="13.5">
      <c r="A3" s="74"/>
      <c r="B3" s="61"/>
      <c r="C3" s="94" t="s">
        <v>23</v>
      </c>
      <c r="D3" s="70" t="s">
        <v>0</v>
      </c>
      <c r="E3" s="61" t="s">
        <v>1</v>
      </c>
      <c r="F3" s="60"/>
      <c r="G3" s="60"/>
      <c r="H3" s="60" t="s">
        <v>2</v>
      </c>
      <c r="I3" s="61"/>
      <c r="J3" s="61"/>
      <c r="K3" s="62"/>
    </row>
    <row r="4" spans="1:11" ht="13.5">
      <c r="A4" s="75" t="s">
        <v>3</v>
      </c>
      <c r="B4" s="85" t="s">
        <v>4</v>
      </c>
      <c r="C4" s="95"/>
      <c r="D4" s="71" t="s">
        <v>5</v>
      </c>
      <c r="E4" s="69" t="s">
        <v>6</v>
      </c>
      <c r="F4" s="65" t="s">
        <v>7</v>
      </c>
      <c r="G4" s="69" t="s">
        <v>8</v>
      </c>
      <c r="H4" s="97" t="s">
        <v>24</v>
      </c>
      <c r="I4" s="97" t="s">
        <v>25</v>
      </c>
      <c r="J4" s="99" t="s">
        <v>28</v>
      </c>
      <c r="K4" s="63" t="s">
        <v>27</v>
      </c>
    </row>
    <row r="5" spans="1:15" ht="14.25" thickBot="1">
      <c r="A5" s="76"/>
      <c r="B5" s="86"/>
      <c r="C5" s="96"/>
      <c r="D5" s="72" t="s">
        <v>9</v>
      </c>
      <c r="E5" s="68" t="s">
        <v>1</v>
      </c>
      <c r="F5" s="66"/>
      <c r="G5" s="67"/>
      <c r="H5" s="98"/>
      <c r="I5" s="98"/>
      <c r="J5" s="100"/>
      <c r="K5" s="64"/>
      <c r="M5" t="s">
        <v>29</v>
      </c>
      <c r="N5" t="s">
        <v>30</v>
      </c>
      <c r="O5" t="s">
        <v>31</v>
      </c>
    </row>
    <row r="6" spans="1:15" ht="20.25" customHeight="1" thickBot="1">
      <c r="A6" s="77" t="s">
        <v>10</v>
      </c>
      <c r="B6" s="90">
        <f>B7+B13</f>
        <v>60</v>
      </c>
      <c r="C6" s="1">
        <f>B6/M6*100000</f>
        <v>15.266864796645361</v>
      </c>
      <c r="D6" s="2">
        <f aca="true" t="shared" si="0" ref="D6:K6">D7+D13</f>
        <v>0</v>
      </c>
      <c r="E6" s="3">
        <f t="shared" si="0"/>
        <v>0</v>
      </c>
      <c r="F6" s="3">
        <f t="shared" si="0"/>
        <v>14</v>
      </c>
      <c r="G6" s="4">
        <f t="shared" si="0"/>
        <v>31</v>
      </c>
      <c r="H6" s="2">
        <f t="shared" si="0"/>
        <v>5</v>
      </c>
      <c r="I6" s="3">
        <f t="shared" si="0"/>
        <v>3</v>
      </c>
      <c r="J6" s="3">
        <f t="shared" si="0"/>
        <v>2</v>
      </c>
      <c r="K6" s="5">
        <f t="shared" si="0"/>
        <v>5</v>
      </c>
      <c r="M6" s="6">
        <v>393008</v>
      </c>
      <c r="N6" s="7">
        <v>192103</v>
      </c>
      <c r="O6" s="8">
        <v>200905</v>
      </c>
    </row>
    <row r="7" spans="1:15" ht="20.25" customHeight="1" thickBot="1">
      <c r="A7" s="78" t="s">
        <v>11</v>
      </c>
      <c r="B7" s="88">
        <f>SUM(B8:B10)</f>
        <v>41</v>
      </c>
      <c r="C7" s="1">
        <f aca="true" t="shared" si="1" ref="C7:C18">B7/M7*100000</f>
        <v>15.831399457098838</v>
      </c>
      <c r="D7" s="2">
        <f aca="true" t="shared" si="2" ref="D7:K7">SUM(D8:D10)</f>
        <v>0</v>
      </c>
      <c r="E7" s="3">
        <f t="shared" si="2"/>
        <v>0</v>
      </c>
      <c r="F7" s="3">
        <f t="shared" si="2"/>
        <v>14</v>
      </c>
      <c r="G7" s="4">
        <f t="shared" si="2"/>
        <v>17</v>
      </c>
      <c r="H7" s="2">
        <f t="shared" si="2"/>
        <v>3</v>
      </c>
      <c r="I7" s="3">
        <f t="shared" si="2"/>
        <v>3</v>
      </c>
      <c r="J7" s="3">
        <f t="shared" si="2"/>
        <v>2</v>
      </c>
      <c r="K7" s="5">
        <f t="shared" si="2"/>
        <v>2</v>
      </c>
      <c r="M7" s="6">
        <v>258979</v>
      </c>
      <c r="N7" s="7">
        <v>126450</v>
      </c>
      <c r="O7" s="8">
        <v>132529</v>
      </c>
    </row>
    <row r="8" spans="1:15" ht="20.25" customHeight="1">
      <c r="A8" s="79" t="s">
        <v>12</v>
      </c>
      <c r="B8" s="87">
        <v>5</v>
      </c>
      <c r="C8" s="1">
        <f t="shared" si="1"/>
        <v>7.432733759476735</v>
      </c>
      <c r="D8" s="2">
        <v>0</v>
      </c>
      <c r="E8" s="3">
        <v>0</v>
      </c>
      <c r="F8" s="3">
        <v>0</v>
      </c>
      <c r="G8" s="4">
        <v>3</v>
      </c>
      <c r="H8" s="2">
        <v>1</v>
      </c>
      <c r="I8" s="3">
        <v>1</v>
      </c>
      <c r="J8" s="3">
        <v>0</v>
      </c>
      <c r="K8" s="5">
        <f>B8-SUM(D8:J8)</f>
        <v>0</v>
      </c>
      <c r="M8" s="6">
        <v>67270</v>
      </c>
      <c r="N8" s="7">
        <v>32899</v>
      </c>
      <c r="O8" s="8">
        <v>34371</v>
      </c>
    </row>
    <row r="9" spans="1:15" ht="20.25" customHeight="1" thickBot="1">
      <c r="A9" s="80" t="s">
        <v>13</v>
      </c>
      <c r="B9" s="89">
        <v>25</v>
      </c>
      <c r="C9" s="9">
        <f t="shared" si="1"/>
        <v>17.17788038698329</v>
      </c>
      <c r="D9" s="10">
        <v>0</v>
      </c>
      <c r="E9" s="11">
        <v>0</v>
      </c>
      <c r="F9" s="11">
        <v>3</v>
      </c>
      <c r="G9" s="12">
        <v>14</v>
      </c>
      <c r="H9" s="10">
        <v>2</v>
      </c>
      <c r="I9" s="11">
        <v>2</v>
      </c>
      <c r="J9" s="11">
        <v>2</v>
      </c>
      <c r="K9" s="13">
        <f aca="true" t="shared" si="3" ref="K9:K18">B9-SUM(D9:J9)</f>
        <v>2</v>
      </c>
      <c r="M9" s="14">
        <v>145536</v>
      </c>
      <c r="N9" s="15">
        <v>71482</v>
      </c>
      <c r="O9" s="16">
        <v>74054</v>
      </c>
    </row>
    <row r="10" spans="1:15" ht="20.25" customHeight="1" thickBot="1">
      <c r="A10" s="81" t="s">
        <v>14</v>
      </c>
      <c r="B10" s="90">
        <f>SUM(B11:B12)</f>
        <v>11</v>
      </c>
      <c r="C10" s="17">
        <f t="shared" si="1"/>
        <v>23.82344660299309</v>
      </c>
      <c r="D10" s="18">
        <f aca="true" t="shared" si="4" ref="D10:K10">SUM(D11:D12)</f>
        <v>0</v>
      </c>
      <c r="E10" s="19">
        <f t="shared" si="4"/>
        <v>0</v>
      </c>
      <c r="F10" s="19">
        <f t="shared" si="4"/>
        <v>11</v>
      </c>
      <c r="G10" s="20">
        <f t="shared" si="4"/>
        <v>0</v>
      </c>
      <c r="H10" s="18">
        <f t="shared" si="4"/>
        <v>0</v>
      </c>
      <c r="I10" s="19">
        <f t="shared" si="4"/>
        <v>0</v>
      </c>
      <c r="J10" s="19">
        <f t="shared" si="4"/>
        <v>0</v>
      </c>
      <c r="K10" s="21">
        <f t="shared" si="4"/>
        <v>0</v>
      </c>
      <c r="M10" s="22">
        <v>46173</v>
      </c>
      <c r="N10" s="23">
        <v>22069</v>
      </c>
      <c r="O10" s="24">
        <v>24104</v>
      </c>
    </row>
    <row r="11" spans="1:15" ht="20.25" customHeight="1">
      <c r="A11" s="77" t="s">
        <v>15</v>
      </c>
      <c r="B11" s="91">
        <v>0</v>
      </c>
      <c r="C11" s="25">
        <f t="shared" si="1"/>
        <v>0</v>
      </c>
      <c r="D11" s="26">
        <v>0</v>
      </c>
      <c r="E11" s="27">
        <v>0</v>
      </c>
      <c r="F11" s="27">
        <v>0</v>
      </c>
      <c r="G11" s="28">
        <v>0</v>
      </c>
      <c r="H11" s="26">
        <v>0</v>
      </c>
      <c r="I11" s="27">
        <v>0</v>
      </c>
      <c r="J11" s="27">
        <v>0</v>
      </c>
      <c r="K11" s="13">
        <f t="shared" si="3"/>
        <v>0</v>
      </c>
      <c r="M11" s="14">
        <v>23280</v>
      </c>
      <c r="N11" s="29">
        <v>11480</v>
      </c>
      <c r="O11" s="30">
        <v>11800</v>
      </c>
    </row>
    <row r="12" spans="1:15" ht="20.25" customHeight="1" thickBot="1">
      <c r="A12" s="82" t="s">
        <v>16</v>
      </c>
      <c r="B12" s="92">
        <v>11</v>
      </c>
      <c r="C12" s="9">
        <f t="shared" si="1"/>
        <v>48.04962215524396</v>
      </c>
      <c r="D12" s="31">
        <v>0</v>
      </c>
      <c r="E12" s="32">
        <v>0</v>
      </c>
      <c r="F12" s="32">
        <v>11</v>
      </c>
      <c r="G12" s="33">
        <v>0</v>
      </c>
      <c r="H12" s="31">
        <v>0</v>
      </c>
      <c r="I12" s="32">
        <v>0</v>
      </c>
      <c r="J12" s="32">
        <v>0</v>
      </c>
      <c r="K12" s="34">
        <f t="shared" si="3"/>
        <v>0</v>
      </c>
      <c r="M12" s="14">
        <v>22893</v>
      </c>
      <c r="N12" s="35">
        <v>10589</v>
      </c>
      <c r="O12" s="36">
        <v>12304</v>
      </c>
    </row>
    <row r="13" spans="1:15" ht="20.25" customHeight="1" thickBot="1">
      <c r="A13" s="83" t="s">
        <v>17</v>
      </c>
      <c r="B13" s="90">
        <f>SUM(B14:B17)</f>
        <v>19</v>
      </c>
      <c r="C13" s="1">
        <f t="shared" si="1"/>
        <v>14.176036529407815</v>
      </c>
      <c r="D13" s="37">
        <f aca="true" t="shared" si="5" ref="D13:K13">SUM(D14:D17)</f>
        <v>0</v>
      </c>
      <c r="E13" s="37">
        <f t="shared" si="5"/>
        <v>0</v>
      </c>
      <c r="F13" s="37">
        <f t="shared" si="5"/>
        <v>0</v>
      </c>
      <c r="G13" s="38">
        <f t="shared" si="5"/>
        <v>14</v>
      </c>
      <c r="H13" s="37">
        <f t="shared" si="5"/>
        <v>2</v>
      </c>
      <c r="I13" s="37">
        <f t="shared" si="5"/>
        <v>0</v>
      </c>
      <c r="J13" s="37">
        <f t="shared" si="5"/>
        <v>0</v>
      </c>
      <c r="K13" s="39">
        <f t="shared" si="5"/>
        <v>3</v>
      </c>
      <c r="M13" s="40">
        <v>134029</v>
      </c>
      <c r="N13" s="41">
        <v>65653</v>
      </c>
      <c r="O13" s="42">
        <v>68376</v>
      </c>
    </row>
    <row r="14" spans="1:15" ht="20.25" customHeight="1">
      <c r="A14" s="83" t="s">
        <v>18</v>
      </c>
      <c r="B14" s="91">
        <v>0</v>
      </c>
      <c r="C14" s="1">
        <f t="shared" si="1"/>
        <v>0</v>
      </c>
      <c r="D14" s="2">
        <v>0</v>
      </c>
      <c r="E14" s="3">
        <v>0</v>
      </c>
      <c r="F14" s="3">
        <v>0</v>
      </c>
      <c r="G14" s="4">
        <v>0</v>
      </c>
      <c r="H14" s="2">
        <v>0</v>
      </c>
      <c r="I14" s="3">
        <v>0</v>
      </c>
      <c r="J14" s="3">
        <v>0</v>
      </c>
      <c r="K14" s="5">
        <f t="shared" si="3"/>
        <v>0</v>
      </c>
      <c r="M14" s="43">
        <v>29584</v>
      </c>
      <c r="N14" s="7">
        <v>14216</v>
      </c>
      <c r="O14" s="8">
        <v>15368</v>
      </c>
    </row>
    <row r="15" spans="1:15" ht="20.25" customHeight="1">
      <c r="A15" s="82" t="s">
        <v>19</v>
      </c>
      <c r="B15" s="92">
        <v>2</v>
      </c>
      <c r="C15" s="9">
        <f t="shared" si="1"/>
        <v>3.872591732016652</v>
      </c>
      <c r="D15" s="31">
        <v>0</v>
      </c>
      <c r="E15" s="32">
        <v>0</v>
      </c>
      <c r="F15" s="32">
        <v>0</v>
      </c>
      <c r="G15" s="33">
        <v>0</v>
      </c>
      <c r="H15" s="31">
        <v>1</v>
      </c>
      <c r="I15" s="32">
        <v>0</v>
      </c>
      <c r="J15" s="32"/>
      <c r="K15" s="13">
        <f t="shared" si="3"/>
        <v>1</v>
      </c>
      <c r="M15" s="14">
        <v>51645</v>
      </c>
      <c r="N15" s="35">
        <v>25941</v>
      </c>
      <c r="O15" s="36">
        <v>25704</v>
      </c>
    </row>
    <row r="16" spans="1:15" ht="20.25" customHeight="1" thickBot="1">
      <c r="A16" s="82" t="s">
        <v>20</v>
      </c>
      <c r="B16" s="89">
        <v>0</v>
      </c>
      <c r="C16" s="9">
        <f t="shared" si="1"/>
        <v>0</v>
      </c>
      <c r="D16" s="31">
        <v>0</v>
      </c>
      <c r="E16" s="32">
        <v>0</v>
      </c>
      <c r="F16" s="32">
        <v>0</v>
      </c>
      <c r="G16" s="33">
        <v>0</v>
      </c>
      <c r="H16" s="31">
        <v>0</v>
      </c>
      <c r="I16" s="32">
        <v>0</v>
      </c>
      <c r="J16" s="32">
        <v>0</v>
      </c>
      <c r="K16" s="13">
        <f t="shared" si="3"/>
        <v>0</v>
      </c>
      <c r="M16" s="14">
        <v>34872</v>
      </c>
      <c r="N16" s="35">
        <v>16868</v>
      </c>
      <c r="O16" s="36">
        <v>18004</v>
      </c>
    </row>
    <row r="17" spans="1:15" ht="20.25" customHeight="1" thickBot="1">
      <c r="A17" s="81" t="s">
        <v>21</v>
      </c>
      <c r="B17" s="90">
        <f>B18</f>
        <v>17</v>
      </c>
      <c r="C17" s="44">
        <f t="shared" si="1"/>
        <v>94.82373940205267</v>
      </c>
      <c r="D17" s="45">
        <f aca="true" t="shared" si="6" ref="D17:J17">D18</f>
        <v>0</v>
      </c>
      <c r="E17" s="46">
        <f t="shared" si="6"/>
        <v>0</v>
      </c>
      <c r="F17" s="46">
        <f t="shared" si="6"/>
        <v>0</v>
      </c>
      <c r="G17" s="45">
        <f t="shared" si="6"/>
        <v>14</v>
      </c>
      <c r="H17" s="45">
        <f t="shared" si="6"/>
        <v>1</v>
      </c>
      <c r="I17" s="46">
        <f t="shared" si="6"/>
        <v>0</v>
      </c>
      <c r="J17" s="46">
        <f t="shared" si="6"/>
        <v>0</v>
      </c>
      <c r="K17" s="47">
        <f t="shared" si="3"/>
        <v>2</v>
      </c>
      <c r="M17" s="48">
        <v>17928</v>
      </c>
      <c r="N17" s="49">
        <v>8628</v>
      </c>
      <c r="O17" s="24">
        <v>9300</v>
      </c>
    </row>
    <row r="18" spans="1:15" ht="20.25" customHeight="1" thickBot="1">
      <c r="A18" s="84" t="s">
        <v>22</v>
      </c>
      <c r="B18" s="90">
        <v>17</v>
      </c>
      <c r="C18" s="50">
        <f t="shared" si="1"/>
        <v>94.82373940205267</v>
      </c>
      <c r="D18" s="51">
        <v>0</v>
      </c>
      <c r="E18" s="52">
        <v>0</v>
      </c>
      <c r="F18" s="52">
        <v>0</v>
      </c>
      <c r="G18" s="53">
        <v>14</v>
      </c>
      <c r="H18" s="54">
        <v>1</v>
      </c>
      <c r="I18" s="52">
        <v>0</v>
      </c>
      <c r="J18" s="52">
        <v>0</v>
      </c>
      <c r="K18" s="55">
        <f t="shared" si="3"/>
        <v>2</v>
      </c>
      <c r="M18" s="56">
        <v>17928</v>
      </c>
      <c r="N18" s="57">
        <v>8628</v>
      </c>
      <c r="O18" s="58">
        <v>9300</v>
      </c>
    </row>
    <row r="19" ht="13.5">
      <c r="H19" s="59"/>
    </row>
    <row r="23" ht="13.5">
      <c r="M23" s="93"/>
    </row>
    <row r="24" ht="13.5">
      <c r="M24" s="93"/>
    </row>
    <row r="25" ht="13.5">
      <c r="M25" s="93"/>
    </row>
    <row r="26" ht="13.5">
      <c r="M26" s="93"/>
    </row>
    <row r="27" ht="13.5">
      <c r="M27" s="93"/>
    </row>
    <row r="28" ht="13.5">
      <c r="M28" s="93"/>
    </row>
    <row r="29" ht="13.5">
      <c r="M29" s="93"/>
    </row>
    <row r="30" ht="13.5">
      <c r="M30" s="93"/>
    </row>
    <row r="31" ht="13.5">
      <c r="M31" s="93"/>
    </row>
  </sheetData>
  <sheetProtection/>
  <mergeCells count="4">
    <mergeCell ref="C3:C5"/>
    <mergeCell ref="H4:H5"/>
    <mergeCell ref="I4:I5"/>
    <mergeCell ref="J4:J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p20000</dc:creator>
  <cp:keywords/>
  <dc:description/>
  <cp:lastModifiedBy>岐阜県</cp:lastModifiedBy>
  <cp:lastPrinted>2009-02-09T05:54:16Z</cp:lastPrinted>
  <dcterms:created xsi:type="dcterms:W3CDTF">2006-02-27T07:50:54Z</dcterms:created>
  <dcterms:modified xsi:type="dcterms:W3CDTF">2010-02-17T04:59:07Z</dcterms:modified>
  <cp:category/>
  <cp:version/>
  <cp:contentType/>
  <cp:contentStatus/>
</cp:coreProperties>
</file>