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0605" windowHeight="8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<sst xmlns="http://schemas.openxmlformats.org/spreadsheetml/2006/main" count="29" uniqueCount="25">
  <si>
    <t>　イ　年齢３区分別人口（Ｔ１－２）</t>
  </si>
  <si>
    <t>区　分</t>
  </si>
  <si>
    <t>　総　数</t>
  </si>
  <si>
    <t>数</t>
  </si>
  <si>
    <t xml:space="preserve"> 割合　</t>
  </si>
  <si>
    <t>不詳数</t>
  </si>
  <si>
    <t xml:space="preserve"> 全　　国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</si>
  <si>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</si>
  <si>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</si>
  <si>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</si>
  <si>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</si>
  <si>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</si>
  <si>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</si>
  <si>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</si>
  <si>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</si>
  <si>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</si>
  <si>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</si>
  <si>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</si>
  <si>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本巣郡計</t>
  </si>
  <si>
    <t xml:space="preserve"> 北 方 町</t>
  </si>
  <si>
    <t xml:space="preserve"> 本 巣 市</t>
  </si>
  <si>
    <t>年 少 人 口               （０～１４歳）</t>
  </si>
  <si>
    <t xml:space="preserve">   生産年齢人口　　　　　　　　（１５～６４歳）</t>
  </si>
  <si>
    <t>老 年 人 口　　　　　　　　（６５歳以上）</t>
  </si>
  <si>
    <t>　平成20年10月1日現在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</si>
</sst>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.0;\-#,##0.0;\-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6" fontId="0" fillId="0" borderId="10" xfId="0" applyNumberFormat="1" applyBorder="1" applyAlignment="1" applyProtection="1">
      <alignment horizontal="right"/>
      <protection locked="0"/>
    </xf>
    <xf numFmtId="177" fontId="0" fillId="0" borderId="10" xfId="0" applyNumberFormat="1" applyBorder="1" applyAlignment="1" applyProtection="1">
      <alignment horizontal="right"/>
      <protection locked="0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 applyProtection="1">
      <alignment horizontal="right"/>
      <protection locked="0"/>
    </xf>
    <xf numFmtId="177" fontId="0" fillId="0" borderId="11" xfId="0" applyNumberFormat="1" applyBorder="1" applyAlignment="1" applyProtection="1">
      <alignment horizontal="right"/>
      <protection locked="0"/>
    </xf>
    <xf numFmtId="176" fontId="0" fillId="0" borderId="1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176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right"/>
    </xf>
    <xf numFmtId="177" fontId="0" fillId="0" borderId="14" xfId="0" applyNumberFormat="1" applyBorder="1" applyAlignment="1" applyProtection="1">
      <alignment horizontal="right"/>
      <protection locked="0"/>
    </xf>
    <xf numFmtId="176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horizontal="right"/>
    </xf>
    <xf numFmtId="177" fontId="0" fillId="0" borderId="17" xfId="0" applyNumberFormat="1" applyBorder="1" applyAlignment="1" applyProtection="1">
      <alignment horizontal="right"/>
      <protection locked="0"/>
    </xf>
    <xf numFmtId="176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>
      <alignment horizontal="right"/>
    </xf>
    <xf numFmtId="177" fontId="0" fillId="0" borderId="20" xfId="0" applyNumberFormat="1" applyBorder="1" applyAlignment="1" applyProtection="1">
      <alignment horizontal="right"/>
      <protection locked="0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176" fontId="0" fillId="0" borderId="25" xfId="0" applyNumberFormat="1" applyBorder="1" applyAlignment="1">
      <alignment horizontal="right"/>
    </xf>
    <xf numFmtId="0" fontId="0" fillId="0" borderId="24" xfId="0" applyBorder="1" applyAlignment="1" applyProtection="1">
      <alignment horizontal="center"/>
      <protection locked="0"/>
    </xf>
    <xf numFmtId="176" fontId="0" fillId="0" borderId="26" xfId="0" applyNumberForma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29" xfId="0" applyNumberFormat="1" applyBorder="1" applyAlignment="1" applyProtection="1">
      <alignment horizontal="right"/>
      <protection locked="0"/>
    </xf>
    <xf numFmtId="176" fontId="0" fillId="0" borderId="29" xfId="0" applyNumberFormat="1" applyBorder="1" applyAlignment="1">
      <alignment horizontal="right"/>
    </xf>
    <xf numFmtId="177" fontId="0" fillId="0" borderId="29" xfId="0" applyNumberFormat="1" applyBorder="1" applyAlignment="1" applyProtection="1">
      <alignment horizontal="right"/>
      <protection locked="0"/>
    </xf>
    <xf numFmtId="176" fontId="0" fillId="0" borderId="30" xfId="0" applyNumberForma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 shrinkToFit="1"/>
    </xf>
    <xf numFmtId="0" fontId="0" fillId="0" borderId="31" xfId="0" applyBorder="1" applyAlignment="1">
      <alignment horizontal="center"/>
    </xf>
    <xf numFmtId="176" fontId="0" fillId="0" borderId="32" xfId="0" applyNumberFormat="1" applyBorder="1" applyAlignment="1" applyProtection="1">
      <alignment horizontal="right"/>
      <protection locked="0"/>
    </xf>
    <xf numFmtId="176" fontId="0" fillId="0" borderId="32" xfId="0" applyNumberFormat="1" applyBorder="1" applyAlignment="1">
      <alignment horizontal="right"/>
    </xf>
    <xf numFmtId="177" fontId="0" fillId="0" borderId="32" xfId="0" applyNumberFormat="1" applyBorder="1" applyAlignment="1" applyProtection="1">
      <alignment horizontal="right"/>
      <protection locked="0"/>
    </xf>
    <xf numFmtId="176" fontId="0" fillId="0" borderId="33" xfId="0" applyNumberForma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24" xfId="0" applyFill="1" applyBorder="1" applyAlignment="1">
      <alignment horizontal="center"/>
    </xf>
    <xf numFmtId="176" fontId="0" fillId="0" borderId="10" xfId="0" applyNumberFormat="1" applyFill="1" applyBorder="1" applyAlignment="1" applyProtection="1">
      <alignment horizontal="right"/>
      <protection locked="0"/>
    </xf>
    <xf numFmtId="176" fontId="0" fillId="0" borderId="10" xfId="0" applyNumberFormat="1" applyFill="1" applyBorder="1" applyAlignment="1">
      <alignment horizontal="right"/>
    </xf>
    <xf numFmtId="177" fontId="0" fillId="0" borderId="10" xfId="0" applyNumberFormat="1" applyFill="1" applyBorder="1" applyAlignment="1" applyProtection="1">
      <alignment horizontal="right"/>
      <protection locked="0"/>
    </xf>
    <xf numFmtId="176" fontId="0" fillId="0" borderId="25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27" xfId="0" applyFill="1" applyBorder="1" applyAlignment="1" applyProtection="1">
      <alignment horizontal="center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7" fontId="0" fillId="0" borderId="11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1" sqref="M11"/>
    </sheetView>
  </sheetViews>
  <sheetFormatPr defaultColWidth="9.00390625" defaultRowHeight="13.5"/>
  <cols>
    <col min="1" max="1" width="13.00390625" style="0" customWidth="1"/>
    <col min="2" max="2" width="11.625" style="0" customWidth="1"/>
    <col min="3" max="3" width="10.375" style="0" customWidth="1"/>
    <col min="4" max="4" width="8.375" style="0" customWidth="1"/>
    <col min="5" max="5" width="13.125" style="0" customWidth="1"/>
    <col min="6" max="6" width="8.375" style="0" customWidth="1"/>
    <col min="7" max="7" width="12.625" style="0" customWidth="1"/>
    <col min="8" max="8" width="8.375" style="0" customWidth="1"/>
  </cols>
  <sheetData>
    <row r="1" ht="14.25">
      <c r="A1" s="35" t="s">
        <v>0</v>
      </c>
    </row>
    <row r="2" ht="15" thickBot="1">
      <c r="I2" s="42" t="s">
        <v>24</v>
      </c>
    </row>
    <row r="3" spans="1:9" ht="29.25" customHeight="1">
      <c r="A3" s="54" t="s">
        <v>1</v>
      </c>
      <c r="B3" s="56" t="s">
        <v>2</v>
      </c>
      <c r="C3" s="60" t="s">
        <v>21</v>
      </c>
      <c r="D3" s="61"/>
      <c r="E3" s="60" t="s">
        <v>22</v>
      </c>
      <c r="F3" s="61"/>
      <c r="G3" s="60" t="s">
        <v>23</v>
      </c>
      <c r="H3" s="61"/>
      <c r="I3" s="58" t="s">
        <v>5</v>
      </c>
    </row>
    <row r="4" spans="1:9" ht="16.5" customHeight="1" thickBot="1">
      <c r="A4" s="55"/>
      <c r="B4" s="57"/>
      <c r="C4" s="23" t="s">
        <v>3</v>
      </c>
      <c r="D4" s="23" t="s">
        <v>4</v>
      </c>
      <c r="E4" s="23" t="s">
        <v>3</v>
      </c>
      <c r="F4" s="23" t="s">
        <v>4</v>
      </c>
      <c r="G4" s="23" t="s">
        <v>3</v>
      </c>
      <c r="H4" s="24" t="s">
        <v>4</v>
      </c>
      <c r="I4" s="59"/>
    </row>
    <row r="5" spans="1:9" ht="19.5" customHeight="1" thickBot="1">
      <c r="A5" s="25" t="s">
        <v>6</v>
      </c>
      <c r="B5" s="1">
        <v>127692000</v>
      </c>
      <c r="C5" s="1">
        <v>17176000</v>
      </c>
      <c r="D5" s="2">
        <f aca="true" t="shared" si="0" ref="D5:D19">ROUND(C5/B5*100,1)</f>
        <v>13.5</v>
      </c>
      <c r="E5" s="3">
        <v>82300000</v>
      </c>
      <c r="F5" s="2">
        <f aca="true" t="shared" si="1" ref="F5:F19">ROUND(E5/B5*100,1)</f>
        <v>64.5</v>
      </c>
      <c r="G5" s="3">
        <v>28216000</v>
      </c>
      <c r="H5" s="2">
        <f aca="true" t="shared" si="2" ref="H5:H19">ROUND(G5/B5*100,1)</f>
        <v>22.1</v>
      </c>
      <c r="I5" s="26">
        <f>B5-C5-E5-G5</f>
        <v>0</v>
      </c>
    </row>
    <row r="6" spans="1:9" ht="19.5" customHeight="1" thickBot="1">
      <c r="A6" s="27" t="s">
        <v>7</v>
      </c>
      <c r="B6" s="1">
        <v>2098131</v>
      </c>
      <c r="C6" s="1">
        <v>299594</v>
      </c>
      <c r="D6" s="2">
        <f t="shared" si="0"/>
        <v>14.3</v>
      </c>
      <c r="E6" s="3">
        <v>1316706</v>
      </c>
      <c r="F6" s="2">
        <f t="shared" si="1"/>
        <v>62.8</v>
      </c>
      <c r="G6" s="3">
        <v>480205</v>
      </c>
      <c r="H6" s="2">
        <f t="shared" si="2"/>
        <v>22.9</v>
      </c>
      <c r="I6" s="26">
        <f>B6-C6-E6-G6</f>
        <v>1626</v>
      </c>
    </row>
    <row r="7" spans="1:9" ht="19.5" customHeight="1" thickBot="1">
      <c r="A7" s="25" t="s">
        <v>8</v>
      </c>
      <c r="B7" s="1">
        <f>C7+E7+G7+I7</f>
        <v>393008</v>
      </c>
      <c r="C7" s="3">
        <f>SUM(C8+C14)</f>
        <v>60050</v>
      </c>
      <c r="D7" s="2">
        <f t="shared" si="0"/>
        <v>15.3</v>
      </c>
      <c r="E7" s="3">
        <f>SUM(E8+E14)</f>
        <v>254243</v>
      </c>
      <c r="F7" s="2">
        <f t="shared" si="1"/>
        <v>64.7</v>
      </c>
      <c r="G7" s="3">
        <f>SUM(G8+G14)</f>
        <v>77690</v>
      </c>
      <c r="H7" s="2">
        <f t="shared" si="2"/>
        <v>19.8</v>
      </c>
      <c r="I7" s="26">
        <f>SUM(I8+I14)</f>
        <v>1025</v>
      </c>
    </row>
    <row r="8" spans="1:9" ht="19.5" customHeight="1" thickBot="1">
      <c r="A8" s="36" t="s">
        <v>9</v>
      </c>
      <c r="B8" s="1">
        <f>C8+E8+G8+I8</f>
        <v>258979</v>
      </c>
      <c r="C8" s="3">
        <f>SUM(C9:C11)</f>
        <v>39376</v>
      </c>
      <c r="D8" s="2">
        <f t="shared" si="0"/>
        <v>15.2</v>
      </c>
      <c r="E8" s="3">
        <f>SUM(E9:E11)</f>
        <v>167655</v>
      </c>
      <c r="F8" s="2">
        <f t="shared" si="1"/>
        <v>64.7</v>
      </c>
      <c r="G8" s="3">
        <f>SUM(G9:G11)</f>
        <v>51892</v>
      </c>
      <c r="H8" s="2">
        <f t="shared" si="2"/>
        <v>20</v>
      </c>
      <c r="I8" s="26">
        <f>SUM(I9:I11)</f>
        <v>56</v>
      </c>
    </row>
    <row r="9" spans="1:9" s="48" customFormat="1" ht="19.5" customHeight="1">
      <c r="A9" s="43" t="s">
        <v>10</v>
      </c>
      <c r="B9" s="44">
        <v>67270</v>
      </c>
      <c r="C9" s="45">
        <v>10278</v>
      </c>
      <c r="D9" s="46">
        <f t="shared" si="0"/>
        <v>15.3</v>
      </c>
      <c r="E9" s="45">
        <v>43569</v>
      </c>
      <c r="F9" s="46">
        <f t="shared" si="1"/>
        <v>64.8</v>
      </c>
      <c r="G9" s="45">
        <v>13367</v>
      </c>
      <c r="H9" s="46">
        <f t="shared" si="2"/>
        <v>19.9</v>
      </c>
      <c r="I9" s="47">
        <f>B9-C9-E9-G9</f>
        <v>56</v>
      </c>
    </row>
    <row r="10" spans="1:9" s="48" customFormat="1" ht="19.5" customHeight="1" thickBot="1">
      <c r="A10" s="49" t="s">
        <v>11</v>
      </c>
      <c r="B10" s="50">
        <v>145536</v>
      </c>
      <c r="C10" s="50">
        <v>22047</v>
      </c>
      <c r="D10" s="51">
        <f t="shared" si="0"/>
        <v>15.1</v>
      </c>
      <c r="E10" s="52">
        <v>94116</v>
      </c>
      <c r="F10" s="51">
        <f t="shared" si="1"/>
        <v>64.7</v>
      </c>
      <c r="G10" s="52">
        <v>29373</v>
      </c>
      <c r="H10" s="51">
        <f t="shared" si="2"/>
        <v>20.2</v>
      </c>
      <c r="I10" s="53">
        <f>B10-C10-E10-G10</f>
        <v>0</v>
      </c>
    </row>
    <row r="11" spans="1:9" ht="19.5" customHeight="1">
      <c r="A11" s="37" t="s">
        <v>12</v>
      </c>
      <c r="B11" s="38">
        <f>C11+E11+G11+I11</f>
        <v>46173</v>
      </c>
      <c r="C11" s="39">
        <f>SUM(C12:C13)</f>
        <v>7051</v>
      </c>
      <c r="D11" s="40">
        <f t="shared" si="0"/>
        <v>15.3</v>
      </c>
      <c r="E11" s="39">
        <f>SUM(E12:E13)</f>
        <v>29970</v>
      </c>
      <c r="F11" s="40">
        <f t="shared" si="1"/>
        <v>64.9</v>
      </c>
      <c r="G11" s="39">
        <f>SUM(G12:G13)</f>
        <v>9152</v>
      </c>
      <c r="H11" s="40">
        <f t="shared" si="2"/>
        <v>19.8</v>
      </c>
      <c r="I11" s="41">
        <f>SUM(I12:I13)</f>
        <v>0</v>
      </c>
    </row>
    <row r="12" spans="1:9" ht="19.5" customHeight="1">
      <c r="A12" s="29" t="s">
        <v>13</v>
      </c>
      <c r="B12" s="4">
        <v>23280</v>
      </c>
      <c r="C12" s="6">
        <v>3707</v>
      </c>
      <c r="D12" s="5">
        <f t="shared" si="0"/>
        <v>15.9</v>
      </c>
      <c r="E12" s="6">
        <v>15611</v>
      </c>
      <c r="F12" s="5">
        <f t="shared" si="1"/>
        <v>67.1</v>
      </c>
      <c r="G12" s="6">
        <v>3962</v>
      </c>
      <c r="H12" s="5">
        <f t="shared" si="2"/>
        <v>17</v>
      </c>
      <c r="I12" s="28">
        <f>B12-C12-E12-G12</f>
        <v>0</v>
      </c>
    </row>
    <row r="13" spans="1:9" ht="19.5" customHeight="1" thickBot="1">
      <c r="A13" s="29" t="s">
        <v>14</v>
      </c>
      <c r="B13" s="4">
        <v>22893</v>
      </c>
      <c r="C13" s="6">
        <v>3344</v>
      </c>
      <c r="D13" s="5">
        <f t="shared" si="0"/>
        <v>14.6</v>
      </c>
      <c r="E13" s="6">
        <v>14359</v>
      </c>
      <c r="F13" s="5">
        <f t="shared" si="1"/>
        <v>62.7</v>
      </c>
      <c r="G13" s="6">
        <v>5190</v>
      </c>
      <c r="H13" s="5">
        <f t="shared" si="2"/>
        <v>22.7</v>
      </c>
      <c r="I13" s="28">
        <f>B13-C13-E13-G13</f>
        <v>0</v>
      </c>
    </row>
    <row r="14" spans="1:9" ht="19.5" customHeight="1" thickBot="1">
      <c r="A14" s="25" t="s">
        <v>15</v>
      </c>
      <c r="B14" s="1">
        <f>C14+E14+G14+I14</f>
        <v>134029</v>
      </c>
      <c r="C14" s="3">
        <f>SUM(C18+C17+C16+C15)</f>
        <v>20674</v>
      </c>
      <c r="D14" s="2">
        <f t="shared" si="0"/>
        <v>15.4</v>
      </c>
      <c r="E14" s="3">
        <f>SUM(E18+E17+E16+E15)</f>
        <v>86588</v>
      </c>
      <c r="F14" s="2">
        <f t="shared" si="1"/>
        <v>64.6</v>
      </c>
      <c r="G14" s="3">
        <f>SUM(G18+G17+G16+G15)</f>
        <v>25798</v>
      </c>
      <c r="H14" s="2">
        <f t="shared" si="2"/>
        <v>19.2</v>
      </c>
      <c r="I14" s="26">
        <f>SUM(I15:I18)</f>
        <v>969</v>
      </c>
    </row>
    <row r="15" spans="1:9" ht="19.5" customHeight="1">
      <c r="A15" s="17" t="s">
        <v>16</v>
      </c>
      <c r="B15" s="18">
        <v>29584</v>
      </c>
      <c r="C15" s="19">
        <v>3875</v>
      </c>
      <c r="D15" s="20">
        <f t="shared" si="0"/>
        <v>13.1</v>
      </c>
      <c r="E15" s="19">
        <v>18535</v>
      </c>
      <c r="F15" s="20">
        <f t="shared" si="1"/>
        <v>62.7</v>
      </c>
      <c r="G15" s="19">
        <v>7174</v>
      </c>
      <c r="H15" s="20">
        <f t="shared" si="2"/>
        <v>24.2</v>
      </c>
      <c r="I15" s="21">
        <f>B15-C15-E15-G15</f>
        <v>0</v>
      </c>
    </row>
    <row r="16" spans="1:9" ht="19.5" customHeight="1">
      <c r="A16" s="13" t="s">
        <v>17</v>
      </c>
      <c r="B16" s="8">
        <v>51645</v>
      </c>
      <c r="C16" s="14">
        <v>8436</v>
      </c>
      <c r="D16" s="15">
        <f t="shared" si="0"/>
        <v>16.3</v>
      </c>
      <c r="E16" s="14">
        <v>34371</v>
      </c>
      <c r="F16" s="15">
        <f t="shared" si="1"/>
        <v>66.6</v>
      </c>
      <c r="G16" s="14">
        <v>7869</v>
      </c>
      <c r="H16" s="15">
        <f t="shared" si="2"/>
        <v>15.2</v>
      </c>
      <c r="I16" s="16">
        <f>B16-C16-E16-G16</f>
        <v>969</v>
      </c>
    </row>
    <row r="17" spans="1:9" ht="19.5" customHeight="1" thickBot="1">
      <c r="A17" s="9" t="s">
        <v>20</v>
      </c>
      <c r="B17" s="22">
        <v>34872</v>
      </c>
      <c r="C17" s="10">
        <v>5300</v>
      </c>
      <c r="D17" s="11">
        <f>ROUND(C17/B17*100,1)</f>
        <v>15.2</v>
      </c>
      <c r="E17" s="10">
        <v>21938</v>
      </c>
      <c r="F17" s="11">
        <f>ROUND(E17/B17*100,1)</f>
        <v>62.9</v>
      </c>
      <c r="G17" s="10">
        <v>7634</v>
      </c>
      <c r="H17" s="11">
        <f>ROUND(G17/B17*100,1)</f>
        <v>21.9</v>
      </c>
      <c r="I17" s="12">
        <f>B17-C17-E17-G17</f>
        <v>0</v>
      </c>
    </row>
    <row r="18" spans="1:9" ht="19.5" customHeight="1">
      <c r="A18" s="17" t="s">
        <v>18</v>
      </c>
      <c r="B18" s="18">
        <f>B19</f>
        <v>17928</v>
      </c>
      <c r="C18" s="19">
        <f>SUM(C19:C19)</f>
        <v>3063</v>
      </c>
      <c r="D18" s="20">
        <f t="shared" si="0"/>
        <v>17.1</v>
      </c>
      <c r="E18" s="19">
        <f>SUM(E19:E19)</f>
        <v>11744</v>
      </c>
      <c r="F18" s="20">
        <f t="shared" si="1"/>
        <v>65.5</v>
      </c>
      <c r="G18" s="19">
        <f>SUM(G19:G19)</f>
        <v>3121</v>
      </c>
      <c r="H18" s="20">
        <f t="shared" si="2"/>
        <v>17.4</v>
      </c>
      <c r="I18" s="21">
        <f>SUM(I19:I19)</f>
        <v>0</v>
      </c>
    </row>
    <row r="19" spans="1:9" ht="19.5" customHeight="1" thickBot="1">
      <c r="A19" s="30" t="s">
        <v>19</v>
      </c>
      <c r="B19" s="31">
        <v>17928</v>
      </c>
      <c r="C19" s="32">
        <v>3063</v>
      </c>
      <c r="D19" s="33">
        <f t="shared" si="0"/>
        <v>17.1</v>
      </c>
      <c r="E19" s="32">
        <v>11744</v>
      </c>
      <c r="F19" s="33">
        <f t="shared" si="1"/>
        <v>65.5</v>
      </c>
      <c r="G19" s="32">
        <v>3121</v>
      </c>
      <c r="H19" s="33">
        <f t="shared" si="2"/>
        <v>17.4</v>
      </c>
      <c r="I19" s="34">
        <f>B19-C19-E19-G19</f>
        <v>0</v>
      </c>
    </row>
    <row r="20" spans="1:9" ht="13.5">
      <c r="A20" s="7"/>
      <c r="B20" s="7"/>
      <c r="C20" s="7"/>
      <c r="D20" s="7"/>
      <c r="E20" s="7"/>
      <c r="F20" s="7"/>
      <c r="G20" s="7"/>
      <c r="H20" s="7"/>
      <c r="I20" s="7"/>
    </row>
  </sheetData>
  <sheetProtection/>
  <mergeCells count="6">
    <mergeCell ref="A3:A4"/>
    <mergeCell ref="B3:B4"/>
    <mergeCell ref="I3:I4"/>
    <mergeCell ref="E3:F3"/>
    <mergeCell ref="C3:D3"/>
    <mergeCell ref="G3:H3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2006-03-25T02:43:41Z</cp:lastPrinted>
  <dcterms:created xsi:type="dcterms:W3CDTF">2006-01-13T02:05:06Z</dcterms:created>
  <dcterms:modified xsi:type="dcterms:W3CDTF">2010-02-17T08:19:19Z</dcterms:modified>
  <cp:category/>
  <cp:version/>
  <cp:contentType/>
  <cp:contentStatus/>
</cp:coreProperties>
</file>