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P17" i="2"/>
  <c r="O17" i="2"/>
  <c r="N17" i="2"/>
  <c r="L17" i="2" s="1"/>
  <c r="M17" i="2"/>
  <c r="K17" i="2"/>
  <c r="J17" i="2"/>
  <c r="I17" i="2"/>
  <c r="H17" i="2"/>
  <c r="G17" i="2"/>
  <c r="F17" i="2"/>
  <c r="E17" i="2"/>
  <c r="D17" i="2"/>
  <c r="C17" i="2" s="1"/>
  <c r="B17" i="2" s="1"/>
  <c r="Q16" i="2"/>
  <c r="Q19" i="2" s="1"/>
  <c r="P16" i="2"/>
  <c r="P19" i="2" s="1"/>
  <c r="O16" i="2"/>
  <c r="O19" i="2" s="1"/>
  <c r="N16" i="2"/>
  <c r="L16" i="2" s="1"/>
  <c r="M16" i="2"/>
  <c r="M19" i="2" s="1"/>
  <c r="K16" i="2"/>
  <c r="K19" i="2" s="1"/>
  <c r="J16" i="2"/>
  <c r="J19" i="2" s="1"/>
  <c r="I16" i="2"/>
  <c r="I19" i="2" s="1"/>
  <c r="H16" i="2"/>
  <c r="H19" i="2" s="1"/>
  <c r="G19" i="2" s="1"/>
  <c r="G16" i="2"/>
  <c r="F16" i="2"/>
  <c r="F19" i="2" s="1"/>
  <c r="E16" i="2"/>
  <c r="E19" i="2" s="1"/>
  <c r="D16" i="2"/>
  <c r="D19" i="2" s="1"/>
  <c r="L14" i="2"/>
  <c r="G14" i="2"/>
  <c r="C14" i="2"/>
  <c r="B14" i="2"/>
  <c r="L13" i="2"/>
  <c r="G13" i="2"/>
  <c r="B13" i="2" s="1"/>
  <c r="C13" i="2"/>
  <c r="L12" i="2"/>
  <c r="G12" i="2"/>
  <c r="C12" i="2"/>
  <c r="B12" i="2"/>
  <c r="L11" i="2"/>
  <c r="G11" i="2"/>
  <c r="B11" i="2" s="1"/>
  <c r="C11" i="2"/>
  <c r="L10" i="2"/>
  <c r="G10" i="2"/>
  <c r="C10" i="2"/>
  <c r="B10" i="2"/>
  <c r="L9" i="2"/>
  <c r="G9" i="2"/>
  <c r="B9" i="2" s="1"/>
  <c r="C9" i="2"/>
  <c r="L8" i="2"/>
  <c r="G8" i="2"/>
  <c r="C8" i="2"/>
  <c r="B8" i="2"/>
  <c r="L7" i="2"/>
  <c r="G7" i="2"/>
  <c r="B7" i="2" s="1"/>
  <c r="C7" i="2"/>
  <c r="L6" i="2"/>
  <c r="G6" i="2"/>
  <c r="C6" i="2"/>
  <c r="B6" i="2"/>
  <c r="Q17" i="3"/>
  <c r="P17" i="3"/>
  <c r="O17" i="3"/>
  <c r="N17" i="3"/>
  <c r="M17" i="3"/>
  <c r="L17" i="3"/>
  <c r="K17" i="3"/>
  <c r="J17" i="3"/>
  <c r="G17" i="3" s="1"/>
  <c r="B17" i="3" s="1"/>
  <c r="I17" i="3"/>
  <c r="H17" i="3"/>
  <c r="F17" i="3"/>
  <c r="E17" i="3"/>
  <c r="D17" i="3"/>
  <c r="C17" i="3"/>
  <c r="Q16" i="3"/>
  <c r="Q19" i="3" s="1"/>
  <c r="P16" i="3"/>
  <c r="P19" i="3" s="1"/>
  <c r="O16" i="3"/>
  <c r="O19" i="3" s="1"/>
  <c r="N16" i="3"/>
  <c r="N19" i="3" s="1"/>
  <c r="M16" i="3"/>
  <c r="M19" i="3" s="1"/>
  <c r="L16" i="3"/>
  <c r="K16" i="3"/>
  <c r="K19" i="3" s="1"/>
  <c r="J16" i="3"/>
  <c r="G16" i="3" s="1"/>
  <c r="B16" i="3" s="1"/>
  <c r="I16" i="3"/>
  <c r="I19" i="3" s="1"/>
  <c r="H16" i="3"/>
  <c r="H19" i="3" s="1"/>
  <c r="F16" i="3"/>
  <c r="F19" i="3" s="1"/>
  <c r="E16" i="3"/>
  <c r="E19" i="3" s="1"/>
  <c r="D16" i="3"/>
  <c r="D19" i="3" s="1"/>
  <c r="C19" i="3" s="1"/>
  <c r="C16" i="3"/>
  <c r="L14" i="3"/>
  <c r="G14" i="3"/>
  <c r="C14" i="3"/>
  <c r="B14" i="3" s="1"/>
  <c r="L13" i="3"/>
  <c r="G13" i="3"/>
  <c r="C13" i="3"/>
  <c r="B13" i="3"/>
  <c r="L12" i="3"/>
  <c r="G12" i="3"/>
  <c r="C12" i="3"/>
  <c r="B12" i="3" s="1"/>
  <c r="L11" i="3"/>
  <c r="G11" i="3"/>
  <c r="C11" i="3"/>
  <c r="B11" i="3"/>
  <c r="L10" i="3"/>
  <c r="G10" i="3"/>
  <c r="C10" i="3"/>
  <c r="B10" i="3" s="1"/>
  <c r="L9" i="3"/>
  <c r="G9" i="3"/>
  <c r="C9" i="3"/>
  <c r="B9" i="3"/>
  <c r="L8" i="3"/>
  <c r="G8" i="3"/>
  <c r="C8" i="3"/>
  <c r="B8" i="3" s="1"/>
  <c r="L7" i="3"/>
  <c r="G7" i="3"/>
  <c r="C7" i="3"/>
  <c r="B7" i="3"/>
  <c r="L6" i="3"/>
  <c r="G6" i="3"/>
  <c r="C6" i="3"/>
  <c r="B6" i="3" s="1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C19" i="2" l="1"/>
  <c r="B19" i="2" s="1"/>
  <c r="C16" i="2"/>
  <c r="B16" i="2" s="1"/>
  <c r="N19" i="2"/>
  <c r="L19" i="2" s="1"/>
  <c r="L19" i="3"/>
  <c r="J19" i="3"/>
  <c r="G19" i="3" s="1"/>
  <c r="B19" i="3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<sst xmlns="http://schemas.openxmlformats.org/spreadsheetml/2006/main" count="149" uniqueCount="99">
  <si>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</si>
  <si>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</si>
  <si>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</si>
  <si>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</si>
  <si>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</si>
  <si>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</si>
  <si>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</si>
  <si>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</si>
  <si>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</si>
  <si>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</si>
  <si>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</si>
  <si>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</si>
  <si>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</si>
  <si>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</si>
  <si>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</si>
  <si>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</si>
  <si>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</si>
  <si>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</si>
  <si>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</si>
  <si>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</si>
  <si>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</si>
  <si>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</si>
  <si>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</si>
  <si>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</si>
  <si>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</si>
  <si>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</si>
  <si>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</si>
  <si>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</si>
  <si>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</si>
  <si>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</si>
  <si>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</si>
  <si>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</si>
  <si>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</si>
  <si>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</si>
  <si>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</si>
  <si>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</si>
  <si>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</si>
  <si>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</si>
  <si>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</si>
  <si>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</si>
  <si>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</si>
  <si>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</si>
  <si>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</si>
  <si>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</si>
  <si>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</si>
  <si>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</si>
  <si>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</si>
  <si>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</si>
  <si>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</si>
  <si>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</si>
  <si>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</si>
  <si>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</si>
  <si>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</si>
  <si>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</si>
  <si>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</si>
  <si>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</si>
  <si>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</si>
  <si>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</si>
  <si>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</si>
  <si>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</si>
  <si>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</si>
  <si>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</si>
  <si>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</si>
  <si>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</si>
  <si>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</si>
  <si>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</si>
  <si>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</si>
  <si>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</si>
  <si>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</si>
  <si>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</si>
  <si>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</si>
  <si>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</si>
  <si>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</si>
  <si>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</si>
  <si>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</si>
  <si>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</si>
  <si>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</si>
  <si>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</si>
  <si>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</si>
  <si>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</si>
  <si>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</si>
  <si>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</si>
  <si>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</si>
  <si>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</si>
  <si>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</si>
  <si>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</si>
  <si>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</si>
  <si>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</si>
  <si>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</si>
  <si>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</si>
  <si>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</si>
  <si>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</si>
  <si>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</si>
  <si>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</si>
  <si>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</si>
  <si>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</si>
  <si>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</si>
  <si>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令和  2年度分</t>
    <phoneticPr fontId="4"/>
  </si>
  <si>
    <t>大野郡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</si>
</sst>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9" customWidth="1"/>
    <col min="14" max="256" width="7.625" style="26"/>
    <col min="257" max="269" width="9.625" style="26" customWidth="1"/>
    <col min="270" max="512" width="7.625" style="26"/>
    <col min="513" max="525" width="9.625" style="26" customWidth="1"/>
    <col min="526" max="768" width="7.625" style="26"/>
    <col min="769" max="781" width="9.625" style="26" customWidth="1"/>
    <col min="782" max="1024" width="7.625" style="26"/>
    <col min="1025" max="1037" width="9.625" style="26" customWidth="1"/>
    <col min="1038" max="1280" width="7.625" style="26"/>
    <col min="1281" max="1293" width="9.625" style="26" customWidth="1"/>
    <col min="1294" max="1536" width="7.625" style="26"/>
    <col min="1537" max="1549" width="9.625" style="26" customWidth="1"/>
    <col min="1550" max="1792" width="7.625" style="26"/>
    <col min="1793" max="1805" width="9.625" style="26" customWidth="1"/>
    <col min="1806" max="2048" width="7.625" style="26"/>
    <col min="2049" max="2061" width="9.625" style="26" customWidth="1"/>
    <col min="2062" max="2304" width="7.625" style="26"/>
    <col min="2305" max="2317" width="9.625" style="26" customWidth="1"/>
    <col min="2318" max="2560" width="7.625" style="26"/>
    <col min="2561" max="2573" width="9.625" style="26" customWidth="1"/>
    <col min="2574" max="2816" width="7.625" style="26"/>
    <col min="2817" max="2829" width="9.625" style="26" customWidth="1"/>
    <col min="2830" max="3072" width="7.625" style="26"/>
    <col min="3073" max="3085" width="9.625" style="26" customWidth="1"/>
    <col min="3086" max="3328" width="7.625" style="26"/>
    <col min="3329" max="3341" width="9.625" style="26" customWidth="1"/>
    <col min="3342" max="3584" width="7.625" style="26"/>
    <col min="3585" max="3597" width="9.625" style="26" customWidth="1"/>
    <col min="3598" max="3840" width="7.625" style="26"/>
    <col min="3841" max="3853" width="9.625" style="26" customWidth="1"/>
    <col min="3854" max="4096" width="7.625" style="26"/>
    <col min="4097" max="4109" width="9.625" style="26" customWidth="1"/>
    <col min="4110" max="4352" width="7.625" style="26"/>
    <col min="4353" max="4365" width="9.625" style="26" customWidth="1"/>
    <col min="4366" max="4608" width="7.625" style="26"/>
    <col min="4609" max="4621" width="9.625" style="26" customWidth="1"/>
    <col min="4622" max="4864" width="7.625" style="26"/>
    <col min="4865" max="4877" width="9.625" style="26" customWidth="1"/>
    <col min="4878" max="5120" width="7.625" style="26"/>
    <col min="5121" max="5133" width="9.625" style="26" customWidth="1"/>
    <col min="5134" max="5376" width="7.625" style="26"/>
    <col min="5377" max="5389" width="9.625" style="26" customWidth="1"/>
    <col min="5390" max="5632" width="7.625" style="26"/>
    <col min="5633" max="5645" width="9.625" style="26" customWidth="1"/>
    <col min="5646" max="5888" width="7.625" style="26"/>
    <col min="5889" max="5901" width="9.625" style="26" customWidth="1"/>
    <col min="5902" max="6144" width="7.625" style="26"/>
    <col min="6145" max="6157" width="9.625" style="26" customWidth="1"/>
    <col min="6158" max="6400" width="7.625" style="26"/>
    <col min="6401" max="6413" width="9.625" style="26" customWidth="1"/>
    <col min="6414" max="6656" width="7.625" style="26"/>
    <col min="6657" max="6669" width="9.625" style="26" customWidth="1"/>
    <col min="6670" max="6912" width="7.625" style="26"/>
    <col min="6913" max="6925" width="9.625" style="26" customWidth="1"/>
    <col min="6926" max="7168" width="7.625" style="26"/>
    <col min="7169" max="7181" width="9.625" style="26" customWidth="1"/>
    <col min="7182" max="7424" width="7.625" style="26"/>
    <col min="7425" max="7437" width="9.625" style="26" customWidth="1"/>
    <col min="7438" max="7680" width="7.625" style="26"/>
    <col min="7681" max="7693" width="9.625" style="26" customWidth="1"/>
    <col min="7694" max="7936" width="7.625" style="26"/>
    <col min="7937" max="7949" width="9.625" style="26" customWidth="1"/>
    <col min="7950" max="8192" width="7.625" style="26"/>
    <col min="8193" max="8205" width="9.625" style="26" customWidth="1"/>
    <col min="8206" max="8448" width="7.625" style="26"/>
    <col min="8449" max="8461" width="9.625" style="26" customWidth="1"/>
    <col min="8462" max="8704" width="7.625" style="26"/>
    <col min="8705" max="8717" width="9.625" style="26" customWidth="1"/>
    <col min="8718" max="8960" width="7.625" style="26"/>
    <col min="8961" max="8973" width="9.625" style="26" customWidth="1"/>
    <col min="8974" max="9216" width="7.625" style="26"/>
    <col min="9217" max="9229" width="9.625" style="26" customWidth="1"/>
    <col min="9230" max="9472" width="7.625" style="26"/>
    <col min="9473" max="9485" width="9.625" style="26" customWidth="1"/>
    <col min="9486" max="9728" width="7.625" style="26"/>
    <col min="9729" max="9741" width="9.625" style="26" customWidth="1"/>
    <col min="9742" max="9984" width="7.625" style="26"/>
    <col min="9985" max="9997" width="9.625" style="26" customWidth="1"/>
    <col min="9998" max="10240" width="7.625" style="26"/>
    <col min="10241" max="10253" width="9.625" style="26" customWidth="1"/>
    <col min="10254" max="10496" width="7.625" style="26"/>
    <col min="10497" max="10509" width="9.625" style="26" customWidth="1"/>
    <col min="10510" max="10752" width="7.625" style="26"/>
    <col min="10753" max="10765" width="9.625" style="26" customWidth="1"/>
    <col min="10766" max="11008" width="7.625" style="26"/>
    <col min="11009" max="11021" width="9.625" style="26" customWidth="1"/>
    <col min="11022" max="11264" width="7.625" style="26"/>
    <col min="11265" max="11277" width="9.625" style="26" customWidth="1"/>
    <col min="11278" max="11520" width="7.625" style="26"/>
    <col min="11521" max="11533" width="9.625" style="26" customWidth="1"/>
    <col min="11534" max="11776" width="7.625" style="26"/>
    <col min="11777" max="11789" width="9.625" style="26" customWidth="1"/>
    <col min="11790" max="12032" width="7.625" style="26"/>
    <col min="12033" max="12045" width="9.625" style="26" customWidth="1"/>
    <col min="12046" max="12288" width="7.625" style="26"/>
    <col min="12289" max="12301" width="9.625" style="26" customWidth="1"/>
    <col min="12302" max="12544" width="7.625" style="26"/>
    <col min="12545" max="12557" width="9.625" style="26" customWidth="1"/>
    <col min="12558" max="12800" width="7.625" style="26"/>
    <col min="12801" max="12813" width="9.625" style="26" customWidth="1"/>
    <col min="12814" max="13056" width="7.625" style="26"/>
    <col min="13057" max="13069" width="9.625" style="26" customWidth="1"/>
    <col min="13070" max="13312" width="7.625" style="26"/>
    <col min="13313" max="13325" width="9.625" style="26" customWidth="1"/>
    <col min="13326" max="13568" width="7.625" style="26"/>
    <col min="13569" max="13581" width="9.625" style="26" customWidth="1"/>
    <col min="13582" max="13824" width="7.625" style="26"/>
    <col min="13825" max="13837" width="9.625" style="26" customWidth="1"/>
    <col min="13838" max="14080" width="7.625" style="26"/>
    <col min="14081" max="14093" width="9.625" style="26" customWidth="1"/>
    <col min="14094" max="14336" width="7.625" style="26"/>
    <col min="14337" max="14349" width="9.625" style="26" customWidth="1"/>
    <col min="14350" max="14592" width="7.625" style="26"/>
    <col min="14593" max="14605" width="9.625" style="26" customWidth="1"/>
    <col min="14606" max="14848" width="7.625" style="26"/>
    <col min="14849" max="14861" width="9.625" style="26" customWidth="1"/>
    <col min="14862" max="15104" width="7.625" style="26"/>
    <col min="15105" max="15117" width="9.625" style="26" customWidth="1"/>
    <col min="15118" max="15360" width="7.625" style="26"/>
    <col min="15361" max="15373" width="9.625" style="26" customWidth="1"/>
    <col min="15374" max="15616" width="7.625" style="26"/>
    <col min="15617" max="15629" width="9.625" style="26" customWidth="1"/>
    <col min="15630" max="15872" width="7.625" style="26"/>
    <col min="15873" max="15885" width="9.625" style="26" customWidth="1"/>
    <col min="15886" max="16128" width="7.625" style="26"/>
    <col min="16129" max="16141" width="9.625" style="26" customWidth="1"/>
    <col min="16142" max="16384" width="7.625" style="26"/>
  </cols>
  <sheetData>
    <row r="1" spans="1:13" s="1" customFormat="1" ht="18" customHeight="1" x14ac:dyDescent="0.2">
      <c r="F1" s="2" t="s">
        <v>96</v>
      </c>
      <c r="I1" s="1" t="s">
        <v>97</v>
      </c>
    </row>
    <row r="2" spans="1:13" s="1" customFormat="1" ht="15" customHeight="1" thickBot="1" x14ac:dyDescent="0.2">
      <c r="M2" s="3" t="s">
        <v>37</v>
      </c>
    </row>
    <row r="3" spans="1:13" s="10" customFormat="1" ht="15" customHeight="1" x14ac:dyDescent="0.15">
      <c r="A3" s="4"/>
      <c r="B3" s="5"/>
      <c r="C3" s="6" t="s">
        <v>95</v>
      </c>
      <c r="D3" s="7"/>
      <c r="E3" s="7"/>
      <c r="F3" s="7"/>
      <c r="G3" s="7"/>
      <c r="H3" s="7"/>
      <c r="I3" s="7"/>
      <c r="J3" s="7"/>
      <c r="K3" s="8"/>
      <c r="L3" s="6" t="s">
        <v>94</v>
      </c>
      <c r="M3" s="9"/>
    </row>
    <row r="4" spans="1:13" s="10" customFormat="1" ht="15" customHeight="1" thickBot="1" x14ac:dyDescent="0.2">
      <c r="A4" s="11"/>
      <c r="B4" s="12" t="s">
        <v>0</v>
      </c>
      <c r="C4" s="13" t="s">
        <v>11</v>
      </c>
      <c r="D4" s="14" t="s">
        <v>10</v>
      </c>
      <c r="E4" s="14" t="s">
        <v>9</v>
      </c>
      <c r="F4" s="13" t="s">
        <v>8</v>
      </c>
      <c r="G4" s="13" t="s">
        <v>7</v>
      </c>
      <c r="H4" s="15" t="s">
        <v>6</v>
      </c>
      <c r="I4" s="15" t="s">
        <v>93</v>
      </c>
      <c r="J4" s="15" t="s">
        <v>92</v>
      </c>
      <c r="K4" s="15" t="s">
        <v>3</v>
      </c>
      <c r="L4" s="15" t="s">
        <v>16</v>
      </c>
      <c r="M4" s="16" t="s">
        <v>15</v>
      </c>
    </row>
    <row r="5" spans="1:13" s="21" customFormat="1" ht="15" customHeight="1" x14ac:dyDescent="0.15">
      <c r="A5" s="17" t="s">
        <v>91</v>
      </c>
      <c r="B5" s="18">
        <f t="shared" ref="B5:B26" si="0">SUM( C5:K5)</f>
        <v>377631</v>
      </c>
      <c r="C5" s="19">
        <v>268954</v>
      </c>
      <c r="D5" s="19">
        <v>1822</v>
      </c>
      <c r="E5" s="19">
        <v>24901</v>
      </c>
      <c r="F5" s="19">
        <v>10394</v>
      </c>
      <c r="G5" s="19">
        <v>524</v>
      </c>
      <c r="H5" s="19">
        <v>26505</v>
      </c>
      <c r="I5" s="19">
        <v>17242</v>
      </c>
      <c r="J5" s="19">
        <v>25804</v>
      </c>
      <c r="K5" s="19">
        <v>1485</v>
      </c>
      <c r="L5" s="19">
        <v>212589</v>
      </c>
      <c r="M5" s="20">
        <v>165042</v>
      </c>
    </row>
    <row r="6" spans="1:13" ht="15" customHeight="1" x14ac:dyDescent="0.15">
      <c r="A6" s="22" t="s">
        <v>90</v>
      </c>
      <c r="B6" s="23">
        <f t="shared" si="0"/>
        <v>129446</v>
      </c>
      <c r="C6" s="24">
        <v>97340</v>
      </c>
      <c r="D6" s="24">
        <v>705</v>
      </c>
      <c r="E6" s="24">
        <v>475</v>
      </c>
      <c r="F6" s="24">
        <v>12355</v>
      </c>
      <c r="G6" s="24">
        <v>3346</v>
      </c>
      <c r="H6" s="24">
        <v>6228</v>
      </c>
      <c r="I6" s="24">
        <v>3025</v>
      </c>
      <c r="J6" s="24">
        <v>1943</v>
      </c>
      <c r="K6" s="24">
        <v>4029</v>
      </c>
      <c r="L6" s="24">
        <v>86944</v>
      </c>
      <c r="M6" s="25">
        <v>42502</v>
      </c>
    </row>
    <row r="7" spans="1:13" ht="15" customHeight="1" x14ac:dyDescent="0.15">
      <c r="A7" s="22" t="s">
        <v>89</v>
      </c>
      <c r="B7" s="23">
        <f t="shared" si="0"/>
        <v>61725</v>
      </c>
      <c r="C7" s="24">
        <v>36220</v>
      </c>
      <c r="D7" s="24">
        <v>549</v>
      </c>
      <c r="E7" s="24">
        <v>789</v>
      </c>
      <c r="F7" s="24">
        <v>892</v>
      </c>
      <c r="G7" s="24">
        <v>3289</v>
      </c>
      <c r="H7" s="24">
        <v>1251</v>
      </c>
      <c r="I7" s="24">
        <v>15974</v>
      </c>
      <c r="J7" s="24">
        <v>2547</v>
      </c>
      <c r="K7" s="24">
        <v>214</v>
      </c>
      <c r="L7" s="24">
        <v>35258</v>
      </c>
      <c r="M7" s="25">
        <v>26467</v>
      </c>
    </row>
    <row r="8" spans="1:13" ht="15" customHeight="1" x14ac:dyDescent="0.15">
      <c r="A8" s="22" t="s">
        <v>88</v>
      </c>
      <c r="B8" s="23">
        <f t="shared" si="0"/>
        <v>125852</v>
      </c>
      <c r="C8" s="24">
        <v>34966</v>
      </c>
      <c r="D8" s="24">
        <v>34521</v>
      </c>
      <c r="E8" s="24">
        <v>3593</v>
      </c>
      <c r="F8" s="24">
        <v>5822</v>
      </c>
      <c r="G8" s="24">
        <v>3148</v>
      </c>
      <c r="H8" s="24">
        <v>8929</v>
      </c>
      <c r="I8" s="24">
        <v>28733</v>
      </c>
      <c r="J8" s="24">
        <v>5233</v>
      </c>
      <c r="K8" s="24">
        <v>907</v>
      </c>
      <c r="L8" s="24">
        <v>36224</v>
      </c>
      <c r="M8" s="25">
        <v>89628</v>
      </c>
    </row>
    <row r="9" spans="1:13" ht="15" customHeight="1" x14ac:dyDescent="0.15">
      <c r="A9" s="22" t="s">
        <v>87</v>
      </c>
      <c r="B9" s="23">
        <f t="shared" si="0"/>
        <v>72003</v>
      </c>
      <c r="C9" s="24">
        <v>43547</v>
      </c>
      <c r="D9" s="24">
        <v>297</v>
      </c>
      <c r="E9" s="24">
        <v>239</v>
      </c>
      <c r="F9" s="24">
        <v>14630</v>
      </c>
      <c r="G9" s="24">
        <v>0</v>
      </c>
      <c r="H9" s="24">
        <v>1827</v>
      </c>
      <c r="I9" s="24">
        <v>2332</v>
      </c>
      <c r="J9" s="24">
        <v>3278</v>
      </c>
      <c r="K9" s="24">
        <v>5853</v>
      </c>
      <c r="L9" s="24">
        <v>43520</v>
      </c>
      <c r="M9" s="25">
        <v>28483</v>
      </c>
    </row>
    <row r="10" spans="1:13" ht="15" customHeight="1" x14ac:dyDescent="0.15">
      <c r="A10" s="22" t="s">
        <v>86</v>
      </c>
      <c r="B10" s="23">
        <f t="shared" si="0"/>
        <v>64975</v>
      </c>
      <c r="C10" s="24">
        <v>40036</v>
      </c>
      <c r="D10" s="24">
        <v>700</v>
      </c>
      <c r="E10" s="24">
        <v>637</v>
      </c>
      <c r="F10" s="24">
        <v>12361</v>
      </c>
      <c r="G10" s="24">
        <v>895</v>
      </c>
      <c r="H10" s="24">
        <v>6856</v>
      </c>
      <c r="I10" s="24">
        <v>974</v>
      </c>
      <c r="J10" s="24">
        <v>1634</v>
      </c>
      <c r="K10" s="24">
        <v>882</v>
      </c>
      <c r="L10" s="24">
        <v>40314</v>
      </c>
      <c r="M10" s="25">
        <v>24661</v>
      </c>
    </row>
    <row r="11" spans="1:13" ht="15" customHeight="1" x14ac:dyDescent="0.15">
      <c r="A11" s="22" t="s">
        <v>85</v>
      </c>
      <c r="B11" s="23">
        <f t="shared" si="0"/>
        <v>19019</v>
      </c>
      <c r="C11" s="24">
        <v>8479</v>
      </c>
      <c r="D11" s="24">
        <v>0</v>
      </c>
      <c r="E11" s="24">
        <v>194</v>
      </c>
      <c r="F11" s="24">
        <v>7558</v>
      </c>
      <c r="G11" s="24">
        <v>0</v>
      </c>
      <c r="H11" s="24">
        <v>1198</v>
      </c>
      <c r="I11" s="24">
        <v>1325</v>
      </c>
      <c r="J11" s="24">
        <v>204</v>
      </c>
      <c r="K11" s="24">
        <v>61</v>
      </c>
      <c r="L11" s="24">
        <v>8521</v>
      </c>
      <c r="M11" s="25">
        <v>10498</v>
      </c>
    </row>
    <row r="12" spans="1:13" ht="15" customHeight="1" x14ac:dyDescent="0.15">
      <c r="A12" s="22" t="s">
        <v>84</v>
      </c>
      <c r="B12" s="23">
        <f t="shared" si="0"/>
        <v>24998</v>
      </c>
      <c r="C12" s="24">
        <v>19900</v>
      </c>
      <c r="D12" s="24">
        <v>0</v>
      </c>
      <c r="E12" s="24">
        <v>190</v>
      </c>
      <c r="F12" s="24">
        <v>3212</v>
      </c>
      <c r="G12" s="24">
        <v>102</v>
      </c>
      <c r="H12" s="24">
        <v>193</v>
      </c>
      <c r="I12" s="24">
        <v>357</v>
      </c>
      <c r="J12" s="24">
        <v>563</v>
      </c>
      <c r="K12" s="24">
        <v>481</v>
      </c>
      <c r="L12" s="24">
        <v>19905</v>
      </c>
      <c r="M12" s="25">
        <v>5093</v>
      </c>
    </row>
    <row r="13" spans="1:13" ht="15" customHeight="1" x14ac:dyDescent="0.15">
      <c r="A13" s="22" t="s">
        <v>83</v>
      </c>
      <c r="B13" s="23">
        <f t="shared" si="0"/>
        <v>81680</v>
      </c>
      <c r="C13" s="24">
        <v>44803</v>
      </c>
      <c r="D13" s="24">
        <v>357</v>
      </c>
      <c r="E13" s="24">
        <v>773</v>
      </c>
      <c r="F13" s="24">
        <v>951</v>
      </c>
      <c r="G13" s="24">
        <v>31063</v>
      </c>
      <c r="H13" s="24">
        <v>439</v>
      </c>
      <c r="I13" s="24">
        <v>674</v>
      </c>
      <c r="J13" s="24">
        <v>1886</v>
      </c>
      <c r="K13" s="24">
        <v>734</v>
      </c>
      <c r="L13" s="24">
        <v>39853</v>
      </c>
      <c r="M13" s="25">
        <v>41827</v>
      </c>
    </row>
    <row r="14" spans="1:13" ht="15" customHeight="1" x14ac:dyDescent="0.15">
      <c r="A14" s="22" t="s">
        <v>82</v>
      </c>
      <c r="B14" s="23">
        <f t="shared" si="0"/>
        <v>28242</v>
      </c>
      <c r="C14" s="24">
        <v>19898</v>
      </c>
      <c r="D14" s="24">
        <v>239</v>
      </c>
      <c r="E14" s="24">
        <v>1904</v>
      </c>
      <c r="F14" s="24">
        <v>1132</v>
      </c>
      <c r="G14" s="24">
        <v>32</v>
      </c>
      <c r="H14" s="24">
        <v>223</v>
      </c>
      <c r="I14" s="24">
        <v>169</v>
      </c>
      <c r="J14" s="24">
        <v>2362</v>
      </c>
      <c r="K14" s="24">
        <v>2283</v>
      </c>
      <c r="L14" s="24">
        <v>19711</v>
      </c>
      <c r="M14" s="25">
        <v>8531</v>
      </c>
    </row>
    <row r="15" spans="1:13" ht="15" customHeight="1" x14ac:dyDescent="0.15">
      <c r="A15" s="22" t="s">
        <v>81</v>
      </c>
      <c r="B15" s="23">
        <f t="shared" si="0"/>
        <v>72205</v>
      </c>
      <c r="C15" s="24">
        <v>39437</v>
      </c>
      <c r="D15" s="24">
        <v>280</v>
      </c>
      <c r="E15" s="24">
        <v>20</v>
      </c>
      <c r="F15" s="24">
        <v>24958</v>
      </c>
      <c r="G15" s="24">
        <v>39</v>
      </c>
      <c r="H15" s="24">
        <v>488</v>
      </c>
      <c r="I15" s="24">
        <v>2044</v>
      </c>
      <c r="J15" s="24">
        <v>3437</v>
      </c>
      <c r="K15" s="24">
        <v>1502</v>
      </c>
      <c r="L15" s="24">
        <v>37387</v>
      </c>
      <c r="M15" s="25">
        <v>34818</v>
      </c>
    </row>
    <row r="16" spans="1:13" ht="15" customHeight="1" x14ac:dyDescent="0.15">
      <c r="A16" s="22" t="s">
        <v>80</v>
      </c>
      <c r="B16" s="23">
        <f t="shared" si="0"/>
        <v>34500</v>
      </c>
      <c r="C16" s="24">
        <v>23258</v>
      </c>
      <c r="D16" s="24">
        <v>135</v>
      </c>
      <c r="E16" s="24">
        <v>0</v>
      </c>
      <c r="F16" s="24">
        <v>2384</v>
      </c>
      <c r="G16" s="24">
        <v>702</v>
      </c>
      <c r="H16" s="24">
        <v>2547</v>
      </c>
      <c r="I16" s="24">
        <v>865</v>
      </c>
      <c r="J16" s="24">
        <v>3284</v>
      </c>
      <c r="K16" s="24">
        <v>1325</v>
      </c>
      <c r="L16" s="24">
        <v>21562</v>
      </c>
      <c r="M16" s="25">
        <v>12938</v>
      </c>
    </row>
    <row r="17" spans="1:13" ht="15" customHeight="1" x14ac:dyDescent="0.15">
      <c r="A17" s="22" t="s">
        <v>79</v>
      </c>
      <c r="B17" s="23">
        <f t="shared" si="0"/>
        <v>174324</v>
      </c>
      <c r="C17" s="24">
        <v>101819</v>
      </c>
      <c r="D17" s="24">
        <v>737</v>
      </c>
      <c r="E17" s="24">
        <v>54</v>
      </c>
      <c r="F17" s="24">
        <v>4583</v>
      </c>
      <c r="G17" s="24">
        <v>49713</v>
      </c>
      <c r="H17" s="24">
        <v>3369</v>
      </c>
      <c r="I17" s="24">
        <v>4943</v>
      </c>
      <c r="J17" s="24">
        <v>6683</v>
      </c>
      <c r="K17" s="24">
        <v>2423</v>
      </c>
      <c r="L17" s="24">
        <v>69946</v>
      </c>
      <c r="M17" s="25">
        <v>104378</v>
      </c>
    </row>
    <row r="18" spans="1:13" ht="15" customHeight="1" x14ac:dyDescent="0.15">
      <c r="A18" s="22" t="s">
        <v>78</v>
      </c>
      <c r="B18" s="23">
        <f t="shared" si="0"/>
        <v>123422</v>
      </c>
      <c r="C18" s="24">
        <v>61191</v>
      </c>
      <c r="D18" s="24">
        <v>0</v>
      </c>
      <c r="E18" s="24">
        <v>0</v>
      </c>
      <c r="F18" s="24">
        <v>15763</v>
      </c>
      <c r="G18" s="24">
        <v>35327</v>
      </c>
      <c r="H18" s="24">
        <v>5659</v>
      </c>
      <c r="I18" s="24">
        <v>1397</v>
      </c>
      <c r="J18" s="24">
        <v>2142</v>
      </c>
      <c r="K18" s="24">
        <v>1943</v>
      </c>
      <c r="L18" s="24">
        <v>55930</v>
      </c>
      <c r="M18" s="25">
        <v>67492</v>
      </c>
    </row>
    <row r="19" spans="1:13" ht="15" customHeight="1" x14ac:dyDescent="0.15">
      <c r="A19" s="22" t="s">
        <v>77</v>
      </c>
      <c r="B19" s="23">
        <f t="shared" si="0"/>
        <v>19633</v>
      </c>
      <c r="C19" s="24">
        <v>9580</v>
      </c>
      <c r="D19" s="24">
        <v>0</v>
      </c>
      <c r="E19" s="24">
        <v>5510</v>
      </c>
      <c r="F19" s="24">
        <v>1949</v>
      </c>
      <c r="G19" s="24">
        <v>1070</v>
      </c>
      <c r="H19" s="24">
        <v>0</v>
      </c>
      <c r="I19" s="24">
        <v>564</v>
      </c>
      <c r="J19" s="24">
        <v>361</v>
      </c>
      <c r="K19" s="24">
        <v>599</v>
      </c>
      <c r="L19" s="24">
        <v>9367</v>
      </c>
      <c r="M19" s="25">
        <v>10266</v>
      </c>
    </row>
    <row r="20" spans="1:13" ht="15" customHeight="1" x14ac:dyDescent="0.15">
      <c r="A20" s="22" t="s">
        <v>76</v>
      </c>
      <c r="B20" s="23">
        <f t="shared" si="0"/>
        <v>65897</v>
      </c>
      <c r="C20" s="24">
        <v>48689</v>
      </c>
      <c r="D20" s="24">
        <v>473</v>
      </c>
      <c r="E20" s="24">
        <v>71</v>
      </c>
      <c r="F20" s="24">
        <v>7559</v>
      </c>
      <c r="G20" s="24">
        <v>193</v>
      </c>
      <c r="H20" s="24">
        <v>5224</v>
      </c>
      <c r="I20" s="24">
        <v>2817</v>
      </c>
      <c r="J20" s="24">
        <v>404</v>
      </c>
      <c r="K20" s="24">
        <v>467</v>
      </c>
      <c r="L20" s="24">
        <v>42492</v>
      </c>
      <c r="M20" s="25">
        <v>23405</v>
      </c>
    </row>
    <row r="21" spans="1:13" ht="15" customHeight="1" x14ac:dyDescent="0.15">
      <c r="A21" s="22" t="s">
        <v>75</v>
      </c>
      <c r="B21" s="23">
        <f t="shared" si="0"/>
        <v>8141</v>
      </c>
      <c r="C21" s="24">
        <v>6724</v>
      </c>
      <c r="D21" s="24">
        <v>0</v>
      </c>
      <c r="E21" s="24">
        <v>125</v>
      </c>
      <c r="F21" s="24">
        <v>317</v>
      </c>
      <c r="G21" s="24">
        <v>297</v>
      </c>
      <c r="H21" s="24">
        <v>0</v>
      </c>
      <c r="I21" s="24">
        <v>240</v>
      </c>
      <c r="J21" s="24">
        <v>329</v>
      </c>
      <c r="K21" s="24">
        <v>109</v>
      </c>
      <c r="L21" s="24">
        <v>6865</v>
      </c>
      <c r="M21" s="25">
        <v>1276</v>
      </c>
    </row>
    <row r="22" spans="1:13" ht="15" customHeight="1" x14ac:dyDescent="0.15">
      <c r="A22" s="22" t="s">
        <v>74</v>
      </c>
      <c r="B22" s="23">
        <f t="shared" si="0"/>
        <v>26658</v>
      </c>
      <c r="C22" s="24">
        <v>17775</v>
      </c>
      <c r="D22" s="24">
        <v>161</v>
      </c>
      <c r="E22" s="24">
        <v>257</v>
      </c>
      <c r="F22" s="24">
        <v>5164</v>
      </c>
      <c r="G22" s="24">
        <v>248</v>
      </c>
      <c r="H22" s="24">
        <v>2158</v>
      </c>
      <c r="I22" s="24">
        <v>401</v>
      </c>
      <c r="J22" s="24">
        <v>15</v>
      </c>
      <c r="K22" s="24">
        <v>479</v>
      </c>
      <c r="L22" s="24">
        <v>15548</v>
      </c>
      <c r="M22" s="25">
        <v>11110</v>
      </c>
    </row>
    <row r="23" spans="1:13" ht="15" customHeight="1" x14ac:dyDescent="0.15">
      <c r="A23" s="22" t="s">
        <v>73</v>
      </c>
      <c r="B23" s="23">
        <f t="shared" si="0"/>
        <v>25240</v>
      </c>
      <c r="C23" s="24">
        <v>14694</v>
      </c>
      <c r="D23" s="24">
        <v>181</v>
      </c>
      <c r="E23" s="24">
        <v>1205</v>
      </c>
      <c r="F23" s="24">
        <v>4626</v>
      </c>
      <c r="G23" s="24">
        <v>1986</v>
      </c>
      <c r="H23" s="24">
        <v>1505</v>
      </c>
      <c r="I23" s="24">
        <v>232</v>
      </c>
      <c r="J23" s="24">
        <v>306</v>
      </c>
      <c r="K23" s="24">
        <v>505</v>
      </c>
      <c r="L23" s="24">
        <v>16046</v>
      </c>
      <c r="M23" s="25">
        <v>9194</v>
      </c>
    </row>
    <row r="24" spans="1:13" ht="15" customHeight="1" x14ac:dyDescent="0.15">
      <c r="A24" s="22" t="s">
        <v>72</v>
      </c>
      <c r="B24" s="23">
        <f t="shared" si="0"/>
        <v>17436</v>
      </c>
      <c r="C24" s="24">
        <v>6969</v>
      </c>
      <c r="D24" s="24">
        <v>471</v>
      </c>
      <c r="E24" s="24">
        <v>0</v>
      </c>
      <c r="F24" s="24">
        <v>2452</v>
      </c>
      <c r="G24" s="24">
        <v>33</v>
      </c>
      <c r="H24" s="24">
        <v>1798</v>
      </c>
      <c r="I24" s="24">
        <v>761</v>
      </c>
      <c r="J24" s="24">
        <v>639</v>
      </c>
      <c r="K24" s="24">
        <v>4313</v>
      </c>
      <c r="L24" s="24">
        <v>8039</v>
      </c>
      <c r="M24" s="25">
        <v>9397</v>
      </c>
    </row>
    <row r="25" spans="1:13" ht="15" customHeight="1" x14ac:dyDescent="0.15">
      <c r="A25" s="27" t="s">
        <v>71</v>
      </c>
      <c r="B25" s="28">
        <f t="shared" si="0"/>
        <v>17541</v>
      </c>
      <c r="C25" s="29">
        <v>8804</v>
      </c>
      <c r="D25" s="29">
        <v>0</v>
      </c>
      <c r="E25" s="29">
        <v>1417</v>
      </c>
      <c r="F25" s="29">
        <v>1139</v>
      </c>
      <c r="G25" s="29">
        <v>192</v>
      </c>
      <c r="H25" s="29">
        <v>455</v>
      </c>
      <c r="I25" s="29">
        <v>2694</v>
      </c>
      <c r="J25" s="29">
        <v>1441</v>
      </c>
      <c r="K25" s="29">
        <v>1399</v>
      </c>
      <c r="L25" s="29">
        <v>8354</v>
      </c>
      <c r="M25" s="30">
        <v>9187</v>
      </c>
    </row>
    <row r="26" spans="1:13" ht="15" customHeight="1" x14ac:dyDescent="0.15">
      <c r="A26" s="31" t="s">
        <v>70</v>
      </c>
      <c r="B26" s="32">
        <f t="shared" si="0"/>
        <v>1570568</v>
      </c>
      <c r="C26" s="33">
        <v>953083</v>
      </c>
      <c r="D26" s="33">
        <v>41628</v>
      </c>
      <c r="E26" s="33">
        <v>42354</v>
      </c>
      <c r="F26" s="33">
        <v>140201</v>
      </c>
      <c r="G26" s="33">
        <v>132199</v>
      </c>
      <c r="H26" s="33">
        <v>76852</v>
      </c>
      <c r="I26" s="33">
        <v>87763</v>
      </c>
      <c r="J26" s="33">
        <v>64495</v>
      </c>
      <c r="K26" s="33">
        <v>31993</v>
      </c>
      <c r="L26" s="33">
        <v>834375</v>
      </c>
      <c r="M26" s="34">
        <v>736193</v>
      </c>
    </row>
    <row r="27" spans="1:13" ht="15" customHeight="1" x14ac:dyDescent="0.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 x14ac:dyDescent="0.15">
      <c r="A28" s="22" t="s">
        <v>69</v>
      </c>
      <c r="B28" s="23">
        <f>SUM( C28:K28)</f>
        <v>32049</v>
      </c>
      <c r="C28" s="24">
        <v>27269</v>
      </c>
      <c r="D28" s="24">
        <v>201</v>
      </c>
      <c r="E28" s="24">
        <v>0</v>
      </c>
      <c r="F28" s="24">
        <v>420</v>
      </c>
      <c r="G28" s="24">
        <v>534</v>
      </c>
      <c r="H28" s="24">
        <v>1558</v>
      </c>
      <c r="I28" s="24">
        <v>869</v>
      </c>
      <c r="J28" s="24">
        <v>612</v>
      </c>
      <c r="K28" s="24">
        <v>586</v>
      </c>
      <c r="L28" s="24">
        <v>23907</v>
      </c>
      <c r="M28" s="25">
        <v>8142</v>
      </c>
    </row>
    <row r="29" spans="1:13" ht="15" customHeight="1" x14ac:dyDescent="0.15">
      <c r="A29" s="27" t="s">
        <v>68</v>
      </c>
      <c r="B29" s="28">
        <f>SUM( C29:K29)</f>
        <v>14067</v>
      </c>
      <c r="C29" s="29">
        <v>10873</v>
      </c>
      <c r="D29" s="29">
        <v>0</v>
      </c>
      <c r="E29" s="29">
        <v>0</v>
      </c>
      <c r="F29" s="29">
        <v>936</v>
      </c>
      <c r="G29" s="29">
        <v>167</v>
      </c>
      <c r="H29" s="29">
        <v>329</v>
      </c>
      <c r="I29" s="29">
        <v>110</v>
      </c>
      <c r="J29" s="29">
        <v>999</v>
      </c>
      <c r="K29" s="29">
        <v>653</v>
      </c>
      <c r="L29" s="29">
        <v>10290</v>
      </c>
      <c r="M29" s="30">
        <v>3777</v>
      </c>
    </row>
    <row r="30" spans="1:13" ht="15" customHeight="1" x14ac:dyDescent="0.15">
      <c r="A30" s="31" t="s">
        <v>67</v>
      </c>
      <c r="B30" s="32">
        <f>SUM( C30:K30)</f>
        <v>46116</v>
      </c>
      <c r="C30" s="33">
        <v>38142</v>
      </c>
      <c r="D30" s="33">
        <v>201</v>
      </c>
      <c r="E30" s="33">
        <v>0</v>
      </c>
      <c r="F30" s="33">
        <v>1356</v>
      </c>
      <c r="G30" s="33">
        <v>701</v>
      </c>
      <c r="H30" s="33">
        <v>1887</v>
      </c>
      <c r="I30" s="33">
        <v>979</v>
      </c>
      <c r="J30" s="33">
        <v>1611</v>
      </c>
      <c r="K30" s="33">
        <v>1239</v>
      </c>
      <c r="L30" s="33">
        <v>34197</v>
      </c>
      <c r="M30" s="34">
        <v>11919</v>
      </c>
    </row>
    <row r="31" spans="1:13" ht="15" customHeight="1" x14ac:dyDescent="0.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 x14ac:dyDescent="0.15">
      <c r="A32" s="27" t="s">
        <v>66</v>
      </c>
      <c r="B32" s="28">
        <f>SUM( C32:K32)</f>
        <v>12656</v>
      </c>
      <c r="C32" s="29">
        <v>7497</v>
      </c>
      <c r="D32" s="29">
        <v>366</v>
      </c>
      <c r="E32" s="29">
        <v>397</v>
      </c>
      <c r="F32" s="29">
        <v>1372</v>
      </c>
      <c r="G32" s="29">
        <v>0</v>
      </c>
      <c r="H32" s="29">
        <v>1730</v>
      </c>
      <c r="I32" s="29">
        <v>869</v>
      </c>
      <c r="J32" s="29">
        <v>65</v>
      </c>
      <c r="K32" s="29">
        <v>360</v>
      </c>
      <c r="L32" s="29">
        <v>7167</v>
      </c>
      <c r="M32" s="30">
        <v>5489</v>
      </c>
    </row>
    <row r="33" spans="1:13" ht="15" customHeight="1" x14ac:dyDescent="0.15">
      <c r="A33" s="31" t="s">
        <v>65</v>
      </c>
      <c r="B33" s="32">
        <f>SUM( C33:K33)</f>
        <v>12656</v>
      </c>
      <c r="C33" s="33">
        <v>7497</v>
      </c>
      <c r="D33" s="33">
        <v>366</v>
      </c>
      <c r="E33" s="33">
        <v>397</v>
      </c>
      <c r="F33" s="33">
        <v>1372</v>
      </c>
      <c r="G33" s="33">
        <v>0</v>
      </c>
      <c r="H33" s="33">
        <v>1730</v>
      </c>
      <c r="I33" s="33">
        <v>869</v>
      </c>
      <c r="J33" s="33">
        <v>65</v>
      </c>
      <c r="K33" s="33">
        <v>360</v>
      </c>
      <c r="L33" s="33">
        <v>7167</v>
      </c>
      <c r="M33" s="34">
        <v>5489</v>
      </c>
    </row>
    <row r="34" spans="1:13" ht="1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 x14ac:dyDescent="0.15">
      <c r="A35" s="22" t="s">
        <v>64</v>
      </c>
      <c r="B35" s="23">
        <f>SUM( C35:K35)</f>
        <v>38420</v>
      </c>
      <c r="C35" s="24">
        <v>11116</v>
      </c>
      <c r="D35" s="24">
        <v>200</v>
      </c>
      <c r="E35" s="24">
        <v>386</v>
      </c>
      <c r="F35" s="24">
        <v>22403</v>
      </c>
      <c r="G35" s="24">
        <v>25</v>
      </c>
      <c r="H35" s="24">
        <v>1168</v>
      </c>
      <c r="I35" s="24">
        <v>227</v>
      </c>
      <c r="J35" s="24">
        <v>2862</v>
      </c>
      <c r="K35" s="24">
        <v>33</v>
      </c>
      <c r="L35" s="24">
        <v>13524</v>
      </c>
      <c r="M35" s="25">
        <v>24896</v>
      </c>
    </row>
    <row r="36" spans="1:13" ht="15" customHeight="1" x14ac:dyDescent="0.15">
      <c r="A36" s="27" t="s">
        <v>63</v>
      </c>
      <c r="B36" s="28">
        <f>SUM( C36:K36)</f>
        <v>4006</v>
      </c>
      <c r="C36" s="29">
        <v>948</v>
      </c>
      <c r="D36" s="29">
        <v>303</v>
      </c>
      <c r="E36" s="29">
        <v>0</v>
      </c>
      <c r="F36" s="29">
        <v>1851</v>
      </c>
      <c r="G36" s="29">
        <v>0</v>
      </c>
      <c r="H36" s="29">
        <v>191</v>
      </c>
      <c r="I36" s="29">
        <v>0</v>
      </c>
      <c r="J36" s="29">
        <v>713</v>
      </c>
      <c r="K36" s="29">
        <v>0</v>
      </c>
      <c r="L36" s="29">
        <v>1224</v>
      </c>
      <c r="M36" s="30">
        <v>2782</v>
      </c>
    </row>
    <row r="37" spans="1:13" ht="15" customHeight="1" x14ac:dyDescent="0.15">
      <c r="A37" s="31" t="s">
        <v>62</v>
      </c>
      <c r="B37" s="32">
        <f>SUM( C37:K37)</f>
        <v>42426</v>
      </c>
      <c r="C37" s="33">
        <v>12064</v>
      </c>
      <c r="D37" s="33">
        <v>503</v>
      </c>
      <c r="E37" s="33">
        <v>386</v>
      </c>
      <c r="F37" s="33">
        <v>24254</v>
      </c>
      <c r="G37" s="33">
        <v>25</v>
      </c>
      <c r="H37" s="33">
        <v>1359</v>
      </c>
      <c r="I37" s="33">
        <v>227</v>
      </c>
      <c r="J37" s="33">
        <v>3575</v>
      </c>
      <c r="K37" s="33">
        <v>33</v>
      </c>
      <c r="L37" s="33">
        <v>14748</v>
      </c>
      <c r="M37" s="34">
        <v>27678</v>
      </c>
    </row>
    <row r="38" spans="1:13" ht="15" customHeight="1" x14ac:dyDescent="0.1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 x14ac:dyDescent="0.15">
      <c r="A39" s="22" t="s">
        <v>61</v>
      </c>
      <c r="B39" s="23">
        <f>SUM( C39:K39)</f>
        <v>10567</v>
      </c>
      <c r="C39" s="24">
        <v>9632</v>
      </c>
      <c r="D39" s="24">
        <v>0</v>
      </c>
      <c r="E39" s="24">
        <v>225</v>
      </c>
      <c r="F39" s="24">
        <v>268</v>
      </c>
      <c r="G39" s="24">
        <v>355</v>
      </c>
      <c r="H39" s="24">
        <v>0</v>
      </c>
      <c r="I39" s="24">
        <v>0</v>
      </c>
      <c r="J39" s="24">
        <v>20</v>
      </c>
      <c r="K39" s="24">
        <v>67</v>
      </c>
      <c r="L39" s="24">
        <v>6677</v>
      </c>
      <c r="M39" s="25">
        <v>3890</v>
      </c>
    </row>
    <row r="40" spans="1:13" ht="15" customHeight="1" x14ac:dyDescent="0.15">
      <c r="A40" s="22" t="s">
        <v>60</v>
      </c>
      <c r="B40" s="23">
        <f>SUM( C40:K40)</f>
        <v>42602</v>
      </c>
      <c r="C40" s="24">
        <v>2724</v>
      </c>
      <c r="D40" s="24">
        <v>0</v>
      </c>
      <c r="E40" s="24">
        <v>124</v>
      </c>
      <c r="F40" s="24">
        <v>11564</v>
      </c>
      <c r="G40" s="24">
        <v>28030</v>
      </c>
      <c r="H40" s="24">
        <v>160</v>
      </c>
      <c r="I40" s="24">
        <v>0</v>
      </c>
      <c r="J40" s="24">
        <v>0</v>
      </c>
      <c r="K40" s="24">
        <v>0</v>
      </c>
      <c r="L40" s="24">
        <v>2459</v>
      </c>
      <c r="M40" s="25">
        <v>40143</v>
      </c>
    </row>
    <row r="41" spans="1:13" ht="15" customHeight="1" x14ac:dyDescent="0.15">
      <c r="A41" s="27" t="s">
        <v>59</v>
      </c>
      <c r="B41" s="28">
        <f>SUM( C41:K41)</f>
        <v>6847</v>
      </c>
      <c r="C41" s="29">
        <v>4692</v>
      </c>
      <c r="D41" s="29">
        <v>0</v>
      </c>
      <c r="E41" s="29">
        <v>0</v>
      </c>
      <c r="F41" s="29">
        <v>1709</v>
      </c>
      <c r="G41" s="29">
        <v>190</v>
      </c>
      <c r="H41" s="29">
        <v>200</v>
      </c>
      <c r="I41" s="29">
        <v>0</v>
      </c>
      <c r="J41" s="29">
        <v>56</v>
      </c>
      <c r="K41" s="29">
        <v>0</v>
      </c>
      <c r="L41" s="29">
        <v>4532</v>
      </c>
      <c r="M41" s="30">
        <v>2315</v>
      </c>
    </row>
    <row r="42" spans="1:13" ht="15" customHeight="1" x14ac:dyDescent="0.15">
      <c r="A42" s="31" t="s">
        <v>58</v>
      </c>
      <c r="B42" s="32">
        <f>SUM( C42:K42)</f>
        <v>60016</v>
      </c>
      <c r="C42" s="33">
        <v>17048</v>
      </c>
      <c r="D42" s="33">
        <v>0</v>
      </c>
      <c r="E42" s="33">
        <v>349</v>
      </c>
      <c r="F42" s="33">
        <v>13541</v>
      </c>
      <c r="G42" s="33">
        <v>28575</v>
      </c>
      <c r="H42" s="33">
        <v>360</v>
      </c>
      <c r="I42" s="33">
        <v>0</v>
      </c>
      <c r="J42" s="33">
        <v>76</v>
      </c>
      <c r="K42" s="33">
        <v>67</v>
      </c>
      <c r="L42" s="33">
        <v>13668</v>
      </c>
      <c r="M42" s="34">
        <v>46348</v>
      </c>
    </row>
    <row r="43" spans="1:13" ht="15" customHeight="1" x14ac:dyDescent="0.1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 x14ac:dyDescent="0.15">
      <c r="A44" s="22" t="s">
        <v>57</v>
      </c>
      <c r="B44" s="23">
        <f>SUM( C44:K44)</f>
        <v>5800</v>
      </c>
      <c r="C44" s="24">
        <v>4034</v>
      </c>
      <c r="D44" s="24">
        <v>0</v>
      </c>
      <c r="E44" s="24">
        <v>478</v>
      </c>
      <c r="F44" s="24">
        <v>254</v>
      </c>
      <c r="G44" s="24">
        <v>0</v>
      </c>
      <c r="H44" s="24">
        <v>0</v>
      </c>
      <c r="I44" s="24">
        <v>0</v>
      </c>
      <c r="J44" s="24">
        <v>958</v>
      </c>
      <c r="K44" s="24">
        <v>76</v>
      </c>
      <c r="L44" s="24">
        <v>5564</v>
      </c>
      <c r="M44" s="25">
        <v>236</v>
      </c>
    </row>
    <row r="45" spans="1:13" ht="15" customHeight="1" x14ac:dyDescent="0.15">
      <c r="A45" s="22" t="s">
        <v>56</v>
      </c>
      <c r="B45" s="23">
        <f>SUM( C45:K45)</f>
        <v>10081</v>
      </c>
      <c r="C45" s="24">
        <v>6406</v>
      </c>
      <c r="D45" s="24">
        <v>0</v>
      </c>
      <c r="E45" s="24">
        <v>463</v>
      </c>
      <c r="F45" s="24">
        <v>3009</v>
      </c>
      <c r="G45" s="24">
        <v>0</v>
      </c>
      <c r="H45" s="24">
        <v>0</v>
      </c>
      <c r="I45" s="24">
        <v>0</v>
      </c>
      <c r="J45" s="24">
        <v>203</v>
      </c>
      <c r="K45" s="24">
        <v>0</v>
      </c>
      <c r="L45" s="24">
        <v>5238</v>
      </c>
      <c r="M45" s="25">
        <v>4843</v>
      </c>
    </row>
    <row r="46" spans="1:13" ht="15" customHeight="1" x14ac:dyDescent="0.15">
      <c r="A46" s="27" t="s">
        <v>55</v>
      </c>
      <c r="B46" s="28">
        <f>SUM( C46:K46)</f>
        <v>15509</v>
      </c>
      <c r="C46" s="29">
        <v>10125</v>
      </c>
      <c r="D46" s="29">
        <v>0</v>
      </c>
      <c r="E46" s="29">
        <v>73</v>
      </c>
      <c r="F46" s="29">
        <v>3587</v>
      </c>
      <c r="G46" s="29">
        <v>128</v>
      </c>
      <c r="H46" s="29">
        <v>52</v>
      </c>
      <c r="I46" s="29">
        <v>283</v>
      </c>
      <c r="J46" s="29">
        <v>63</v>
      </c>
      <c r="K46" s="29">
        <v>1198</v>
      </c>
      <c r="L46" s="29">
        <v>9875</v>
      </c>
      <c r="M46" s="30">
        <v>5634</v>
      </c>
    </row>
    <row r="47" spans="1:13" ht="15" customHeight="1" x14ac:dyDescent="0.15">
      <c r="A47" s="31" t="s">
        <v>54</v>
      </c>
      <c r="B47" s="32">
        <f>SUM( C47:K47)</f>
        <v>31390</v>
      </c>
      <c r="C47" s="33">
        <v>20565</v>
      </c>
      <c r="D47" s="33">
        <v>0</v>
      </c>
      <c r="E47" s="33">
        <v>1014</v>
      </c>
      <c r="F47" s="33">
        <v>6850</v>
      </c>
      <c r="G47" s="33">
        <v>128</v>
      </c>
      <c r="H47" s="33">
        <v>52</v>
      </c>
      <c r="I47" s="33">
        <v>283</v>
      </c>
      <c r="J47" s="33">
        <v>1224</v>
      </c>
      <c r="K47" s="33">
        <v>1274</v>
      </c>
      <c r="L47" s="33">
        <v>20677</v>
      </c>
      <c r="M47" s="34">
        <v>10713</v>
      </c>
    </row>
    <row r="48" spans="1:13" ht="15" customHeight="1" x14ac:dyDescent="0.1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 x14ac:dyDescent="0.15">
      <c r="A49" s="27" t="s">
        <v>53</v>
      </c>
      <c r="B49" s="28">
        <f>SUM( C49:K49)</f>
        <v>18173</v>
      </c>
      <c r="C49" s="29">
        <v>16417</v>
      </c>
      <c r="D49" s="29">
        <v>286</v>
      </c>
      <c r="E49" s="29">
        <v>0</v>
      </c>
      <c r="F49" s="29">
        <v>0</v>
      </c>
      <c r="G49" s="29">
        <v>0</v>
      </c>
      <c r="H49" s="29">
        <v>516</v>
      </c>
      <c r="I49" s="29">
        <v>0</v>
      </c>
      <c r="J49" s="29">
        <v>386</v>
      </c>
      <c r="K49" s="29">
        <v>568</v>
      </c>
      <c r="L49" s="29">
        <v>16733</v>
      </c>
      <c r="M49" s="30">
        <v>1440</v>
      </c>
    </row>
    <row r="50" spans="1:13" ht="15" customHeight="1" x14ac:dyDescent="0.15">
      <c r="A50" s="31" t="s">
        <v>52</v>
      </c>
      <c r="B50" s="32">
        <f>SUM( C50:K50)</f>
        <v>18173</v>
      </c>
      <c r="C50" s="33">
        <v>16417</v>
      </c>
      <c r="D50" s="33">
        <v>286</v>
      </c>
      <c r="E50" s="33">
        <v>0</v>
      </c>
      <c r="F50" s="33">
        <v>0</v>
      </c>
      <c r="G50" s="33">
        <v>0</v>
      </c>
      <c r="H50" s="33">
        <v>516</v>
      </c>
      <c r="I50" s="33">
        <v>0</v>
      </c>
      <c r="J50" s="33">
        <v>386</v>
      </c>
      <c r="K50" s="33">
        <v>568</v>
      </c>
      <c r="L50" s="33">
        <v>16733</v>
      </c>
      <c r="M50" s="34">
        <v>1440</v>
      </c>
    </row>
    <row r="51" spans="1:13" ht="15" customHeight="1" x14ac:dyDescent="0.1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 x14ac:dyDescent="0.15">
      <c r="A52" s="22" t="s">
        <v>51</v>
      </c>
      <c r="B52" s="23">
        <f t="shared" ref="B52:B59" si="1">SUM( C52:K52)</f>
        <v>8994</v>
      </c>
      <c r="C52" s="24">
        <v>6633</v>
      </c>
      <c r="D52" s="24">
        <v>0</v>
      </c>
      <c r="E52" s="24">
        <v>0</v>
      </c>
      <c r="F52" s="24">
        <v>2203</v>
      </c>
      <c r="G52" s="24">
        <v>0</v>
      </c>
      <c r="H52" s="24">
        <v>87</v>
      </c>
      <c r="I52" s="24">
        <v>71</v>
      </c>
      <c r="J52" s="24">
        <v>0</v>
      </c>
      <c r="K52" s="24">
        <v>0</v>
      </c>
      <c r="L52" s="24">
        <v>6043</v>
      </c>
      <c r="M52" s="25">
        <v>2951</v>
      </c>
    </row>
    <row r="53" spans="1:13" ht="15" customHeight="1" x14ac:dyDescent="0.15">
      <c r="A53" s="22" t="s">
        <v>50</v>
      </c>
      <c r="B53" s="23">
        <f t="shared" si="1"/>
        <v>5870</v>
      </c>
      <c r="C53" s="24">
        <v>4383</v>
      </c>
      <c r="D53" s="24">
        <v>177</v>
      </c>
      <c r="E53" s="24">
        <v>0</v>
      </c>
      <c r="F53" s="24">
        <v>1063</v>
      </c>
      <c r="G53" s="24">
        <v>79</v>
      </c>
      <c r="H53" s="24">
        <v>0</v>
      </c>
      <c r="I53" s="24">
        <v>0</v>
      </c>
      <c r="J53" s="24">
        <v>0</v>
      </c>
      <c r="K53" s="24">
        <v>168</v>
      </c>
      <c r="L53" s="24">
        <v>4329</v>
      </c>
      <c r="M53" s="25">
        <v>1541</v>
      </c>
    </row>
    <row r="54" spans="1:13" ht="15" customHeight="1" x14ac:dyDescent="0.15">
      <c r="A54" s="22" t="s">
        <v>49</v>
      </c>
      <c r="B54" s="23">
        <f t="shared" si="1"/>
        <v>7204</v>
      </c>
      <c r="C54" s="24">
        <v>4368</v>
      </c>
      <c r="D54" s="24">
        <v>361</v>
      </c>
      <c r="E54" s="24">
        <v>30</v>
      </c>
      <c r="F54" s="24">
        <v>2293</v>
      </c>
      <c r="G54" s="24">
        <v>18</v>
      </c>
      <c r="H54" s="24">
        <v>21</v>
      </c>
      <c r="I54" s="24">
        <v>0</v>
      </c>
      <c r="J54" s="24">
        <v>58</v>
      </c>
      <c r="K54" s="24">
        <v>55</v>
      </c>
      <c r="L54" s="24">
        <v>4434</v>
      </c>
      <c r="M54" s="25">
        <v>2770</v>
      </c>
    </row>
    <row r="55" spans="1:13" ht="15" customHeight="1" x14ac:dyDescent="0.15">
      <c r="A55" s="22" t="s">
        <v>48</v>
      </c>
      <c r="B55" s="23">
        <f t="shared" si="1"/>
        <v>274</v>
      </c>
      <c r="C55" s="24">
        <v>274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274</v>
      </c>
      <c r="M55" s="25">
        <v>0</v>
      </c>
    </row>
    <row r="56" spans="1:13" ht="15" customHeight="1" x14ac:dyDescent="0.15">
      <c r="A56" s="22" t="s">
        <v>47</v>
      </c>
      <c r="B56" s="23">
        <f t="shared" si="1"/>
        <v>2999</v>
      </c>
      <c r="C56" s="24">
        <v>2848</v>
      </c>
      <c r="D56" s="24">
        <v>0</v>
      </c>
      <c r="E56" s="24">
        <v>0</v>
      </c>
      <c r="F56" s="24">
        <v>72</v>
      </c>
      <c r="G56" s="24">
        <v>0</v>
      </c>
      <c r="H56" s="24">
        <v>79</v>
      </c>
      <c r="I56" s="24">
        <v>0</v>
      </c>
      <c r="J56" s="24">
        <v>0</v>
      </c>
      <c r="K56" s="24">
        <v>0</v>
      </c>
      <c r="L56" s="24">
        <v>2652</v>
      </c>
      <c r="M56" s="25">
        <v>347</v>
      </c>
    </row>
    <row r="57" spans="1:13" ht="15" customHeight="1" x14ac:dyDescent="0.15">
      <c r="A57" s="22" t="s">
        <v>46</v>
      </c>
      <c r="B57" s="23">
        <f t="shared" si="1"/>
        <v>587</v>
      </c>
      <c r="C57" s="24">
        <v>564</v>
      </c>
      <c r="D57" s="24">
        <v>0</v>
      </c>
      <c r="E57" s="24">
        <v>0</v>
      </c>
      <c r="F57" s="24">
        <v>23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587</v>
      </c>
      <c r="M57" s="25">
        <v>0</v>
      </c>
    </row>
    <row r="58" spans="1:13" ht="15" customHeight="1" x14ac:dyDescent="0.15">
      <c r="A58" s="27" t="s">
        <v>45</v>
      </c>
      <c r="B58" s="28">
        <f t="shared" si="1"/>
        <v>143</v>
      </c>
      <c r="C58" s="29">
        <v>113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30</v>
      </c>
      <c r="K58" s="29">
        <v>0</v>
      </c>
      <c r="L58" s="29">
        <v>113</v>
      </c>
      <c r="M58" s="30">
        <v>30</v>
      </c>
    </row>
    <row r="59" spans="1:13" ht="15" customHeight="1" x14ac:dyDescent="0.15">
      <c r="A59" s="31" t="s">
        <v>44</v>
      </c>
      <c r="B59" s="32">
        <f t="shared" si="1"/>
        <v>26071</v>
      </c>
      <c r="C59" s="33">
        <v>19183</v>
      </c>
      <c r="D59" s="33">
        <v>538</v>
      </c>
      <c r="E59" s="33">
        <v>30</v>
      </c>
      <c r="F59" s="33">
        <v>5654</v>
      </c>
      <c r="G59" s="33">
        <v>97</v>
      </c>
      <c r="H59" s="33">
        <v>187</v>
      </c>
      <c r="I59" s="33">
        <v>71</v>
      </c>
      <c r="J59" s="33">
        <v>88</v>
      </c>
      <c r="K59" s="33">
        <v>223</v>
      </c>
      <c r="L59" s="33">
        <v>18432</v>
      </c>
      <c r="M59" s="34">
        <v>7639</v>
      </c>
    </row>
    <row r="60" spans="1:13" ht="15" customHeight="1" x14ac:dyDescent="0.1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15">
      <c r="A61" s="27" t="s">
        <v>43</v>
      </c>
      <c r="B61" s="28">
        <f>SUM( C61:K61)</f>
        <v>9722</v>
      </c>
      <c r="C61" s="29">
        <v>6548</v>
      </c>
      <c r="D61" s="29">
        <v>267</v>
      </c>
      <c r="E61" s="29">
        <v>44</v>
      </c>
      <c r="F61" s="29">
        <v>2018</v>
      </c>
      <c r="G61" s="29">
        <v>0</v>
      </c>
      <c r="H61" s="29">
        <v>91</v>
      </c>
      <c r="I61" s="29">
        <v>754</v>
      </c>
      <c r="J61" s="29">
        <v>0</v>
      </c>
      <c r="K61" s="29">
        <v>0</v>
      </c>
      <c r="L61" s="29">
        <v>6533</v>
      </c>
      <c r="M61" s="30">
        <v>3189</v>
      </c>
    </row>
    <row r="62" spans="1:13" ht="15" customHeight="1" x14ac:dyDescent="0.15">
      <c r="A62" s="31" t="s">
        <v>42</v>
      </c>
      <c r="B62" s="32">
        <f>SUM( C62:K62)</f>
        <v>9722</v>
      </c>
      <c r="C62" s="33">
        <v>6548</v>
      </c>
      <c r="D62" s="33">
        <v>267</v>
      </c>
      <c r="E62" s="33">
        <v>44</v>
      </c>
      <c r="F62" s="33">
        <v>2018</v>
      </c>
      <c r="G62" s="33">
        <v>0</v>
      </c>
      <c r="H62" s="33">
        <v>91</v>
      </c>
      <c r="I62" s="33">
        <v>754</v>
      </c>
      <c r="J62" s="33">
        <v>0</v>
      </c>
      <c r="K62" s="33">
        <v>0</v>
      </c>
      <c r="L62" s="33">
        <v>6533</v>
      </c>
      <c r="M62" s="34">
        <v>3189</v>
      </c>
    </row>
    <row r="63" spans="1:13" ht="15" customHeight="1" x14ac:dyDescent="0.1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 x14ac:dyDescent="0.15">
      <c r="A64" s="27" t="s">
        <v>41</v>
      </c>
      <c r="B64" s="28">
        <f>SUM( C64:K64)</f>
        <v>2338</v>
      </c>
      <c r="C64" s="29">
        <v>408</v>
      </c>
      <c r="D64" s="29">
        <v>0</v>
      </c>
      <c r="E64" s="29">
        <v>32</v>
      </c>
      <c r="F64" s="29">
        <v>241</v>
      </c>
      <c r="G64" s="29">
        <v>1657</v>
      </c>
      <c r="H64" s="29">
        <v>0</v>
      </c>
      <c r="I64" s="29">
        <v>0</v>
      </c>
      <c r="J64" s="29">
        <v>0</v>
      </c>
      <c r="K64" s="29">
        <v>0</v>
      </c>
      <c r="L64" s="29">
        <v>1680</v>
      </c>
      <c r="M64" s="30">
        <v>658</v>
      </c>
    </row>
    <row r="65" spans="1:13" ht="15" customHeight="1" x14ac:dyDescent="0.15">
      <c r="A65" s="31" t="s">
        <v>98</v>
      </c>
      <c r="B65" s="32">
        <f>SUM( C65:K65)</f>
        <v>2338</v>
      </c>
      <c r="C65" s="33">
        <v>408</v>
      </c>
      <c r="D65" s="33">
        <v>0</v>
      </c>
      <c r="E65" s="33">
        <v>32</v>
      </c>
      <c r="F65" s="33">
        <v>241</v>
      </c>
      <c r="G65" s="33">
        <v>1657</v>
      </c>
      <c r="H65" s="33">
        <v>0</v>
      </c>
      <c r="I65" s="33">
        <v>0</v>
      </c>
      <c r="J65" s="33">
        <v>0</v>
      </c>
      <c r="K65" s="33">
        <v>0</v>
      </c>
      <c r="L65" s="33">
        <v>1680</v>
      </c>
      <c r="M65" s="34">
        <v>658</v>
      </c>
    </row>
    <row r="66" spans="1:13" ht="15" customHeight="1" x14ac:dyDescent="0.1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 x14ac:dyDescent="0.15">
      <c r="A67" s="22" t="s">
        <v>40</v>
      </c>
      <c r="B67" s="23">
        <f>SUM( C67:K67)</f>
        <v>248908</v>
      </c>
      <c r="C67" s="24">
        <v>137872</v>
      </c>
      <c r="D67" s="24">
        <v>2161</v>
      </c>
      <c r="E67" s="24">
        <v>2252</v>
      </c>
      <c r="F67" s="24">
        <v>55286</v>
      </c>
      <c r="G67" s="24">
        <v>31183</v>
      </c>
      <c r="H67" s="24">
        <v>6182</v>
      </c>
      <c r="I67" s="24">
        <v>3183</v>
      </c>
      <c r="J67" s="24">
        <v>7025</v>
      </c>
      <c r="K67" s="24">
        <v>3764</v>
      </c>
      <c r="L67" s="24">
        <v>133835</v>
      </c>
      <c r="M67" s="25">
        <v>115073</v>
      </c>
    </row>
    <row r="68" spans="1:13" ht="15" customHeight="1" x14ac:dyDescent="0.1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 x14ac:dyDescent="0.2">
      <c r="A69" s="35" t="s">
        <v>39</v>
      </c>
      <c r="B69" s="36">
        <f>SUM( C69:K69)</f>
        <v>1819476</v>
      </c>
      <c r="C69" s="37">
        <v>1090955</v>
      </c>
      <c r="D69" s="37">
        <v>43789</v>
      </c>
      <c r="E69" s="37">
        <v>44606</v>
      </c>
      <c r="F69" s="37">
        <v>195487</v>
      </c>
      <c r="G69" s="37">
        <v>163382</v>
      </c>
      <c r="H69" s="37">
        <v>83034</v>
      </c>
      <c r="I69" s="37">
        <v>90946</v>
      </c>
      <c r="J69" s="37">
        <v>71520</v>
      </c>
      <c r="K69" s="37">
        <v>35757</v>
      </c>
      <c r="L69" s="37">
        <v>968210</v>
      </c>
      <c r="M69" s="38">
        <v>851266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39" customWidth="1"/>
    <col min="2" max="17" width="7.625" style="39"/>
    <col min="18" max="256" width="7.625" style="26"/>
    <col min="257" max="257" width="10.625" style="26" customWidth="1"/>
    <col min="258" max="512" width="7.625" style="26"/>
    <col min="513" max="513" width="10.625" style="26" customWidth="1"/>
    <col min="514" max="768" width="7.625" style="26"/>
    <col min="769" max="769" width="10.625" style="26" customWidth="1"/>
    <col min="770" max="1024" width="7.625" style="26"/>
    <col min="1025" max="1025" width="10.625" style="26" customWidth="1"/>
    <col min="1026" max="1280" width="7.625" style="26"/>
    <col min="1281" max="1281" width="10.625" style="26" customWidth="1"/>
    <col min="1282" max="1536" width="7.625" style="26"/>
    <col min="1537" max="1537" width="10.625" style="26" customWidth="1"/>
    <col min="1538" max="1792" width="7.625" style="26"/>
    <col min="1793" max="1793" width="10.625" style="26" customWidth="1"/>
    <col min="1794" max="2048" width="7.625" style="26"/>
    <col min="2049" max="2049" width="10.625" style="26" customWidth="1"/>
    <col min="2050" max="2304" width="7.625" style="26"/>
    <col min="2305" max="2305" width="10.625" style="26" customWidth="1"/>
    <col min="2306" max="2560" width="7.625" style="26"/>
    <col min="2561" max="2561" width="10.625" style="26" customWidth="1"/>
    <col min="2562" max="2816" width="7.625" style="26"/>
    <col min="2817" max="2817" width="10.625" style="26" customWidth="1"/>
    <col min="2818" max="3072" width="7.625" style="26"/>
    <col min="3073" max="3073" width="10.625" style="26" customWidth="1"/>
    <col min="3074" max="3328" width="7.625" style="26"/>
    <col min="3329" max="3329" width="10.625" style="26" customWidth="1"/>
    <col min="3330" max="3584" width="7.625" style="26"/>
    <col min="3585" max="3585" width="10.625" style="26" customWidth="1"/>
    <col min="3586" max="3840" width="7.625" style="26"/>
    <col min="3841" max="3841" width="10.625" style="26" customWidth="1"/>
    <col min="3842" max="4096" width="7.625" style="26"/>
    <col min="4097" max="4097" width="10.625" style="26" customWidth="1"/>
    <col min="4098" max="4352" width="7.625" style="26"/>
    <col min="4353" max="4353" width="10.625" style="26" customWidth="1"/>
    <col min="4354" max="4608" width="7.625" style="26"/>
    <col min="4609" max="4609" width="10.625" style="26" customWidth="1"/>
    <col min="4610" max="4864" width="7.625" style="26"/>
    <col min="4865" max="4865" width="10.625" style="26" customWidth="1"/>
    <col min="4866" max="5120" width="7.625" style="26"/>
    <col min="5121" max="5121" width="10.625" style="26" customWidth="1"/>
    <col min="5122" max="5376" width="7.625" style="26"/>
    <col min="5377" max="5377" width="10.625" style="26" customWidth="1"/>
    <col min="5378" max="5632" width="7.625" style="26"/>
    <col min="5633" max="5633" width="10.625" style="26" customWidth="1"/>
    <col min="5634" max="5888" width="7.625" style="26"/>
    <col min="5889" max="5889" width="10.625" style="26" customWidth="1"/>
    <col min="5890" max="6144" width="7.625" style="26"/>
    <col min="6145" max="6145" width="10.625" style="26" customWidth="1"/>
    <col min="6146" max="6400" width="7.625" style="26"/>
    <col min="6401" max="6401" width="10.625" style="26" customWidth="1"/>
    <col min="6402" max="6656" width="7.625" style="26"/>
    <col min="6657" max="6657" width="10.625" style="26" customWidth="1"/>
    <col min="6658" max="6912" width="7.625" style="26"/>
    <col min="6913" max="6913" width="10.625" style="26" customWidth="1"/>
    <col min="6914" max="7168" width="7.625" style="26"/>
    <col min="7169" max="7169" width="10.625" style="26" customWidth="1"/>
    <col min="7170" max="7424" width="7.625" style="26"/>
    <col min="7425" max="7425" width="10.625" style="26" customWidth="1"/>
    <col min="7426" max="7680" width="7.625" style="26"/>
    <col min="7681" max="7681" width="10.625" style="26" customWidth="1"/>
    <col min="7682" max="7936" width="7.625" style="26"/>
    <col min="7937" max="7937" width="10.625" style="26" customWidth="1"/>
    <col min="7938" max="8192" width="7.625" style="26"/>
    <col min="8193" max="8193" width="10.625" style="26" customWidth="1"/>
    <col min="8194" max="8448" width="7.625" style="26"/>
    <col min="8449" max="8449" width="10.625" style="26" customWidth="1"/>
    <col min="8450" max="8704" width="7.625" style="26"/>
    <col min="8705" max="8705" width="10.625" style="26" customWidth="1"/>
    <col min="8706" max="8960" width="7.625" style="26"/>
    <col min="8961" max="8961" width="10.625" style="26" customWidth="1"/>
    <col min="8962" max="9216" width="7.625" style="26"/>
    <col min="9217" max="9217" width="10.625" style="26" customWidth="1"/>
    <col min="9218" max="9472" width="7.625" style="26"/>
    <col min="9473" max="9473" width="10.625" style="26" customWidth="1"/>
    <col min="9474" max="9728" width="7.625" style="26"/>
    <col min="9729" max="9729" width="10.625" style="26" customWidth="1"/>
    <col min="9730" max="9984" width="7.625" style="26"/>
    <col min="9985" max="9985" width="10.625" style="26" customWidth="1"/>
    <col min="9986" max="10240" width="7.625" style="26"/>
    <col min="10241" max="10241" width="10.625" style="26" customWidth="1"/>
    <col min="10242" max="10496" width="7.625" style="26"/>
    <col min="10497" max="10497" width="10.625" style="26" customWidth="1"/>
    <col min="10498" max="10752" width="7.625" style="26"/>
    <col min="10753" max="10753" width="10.625" style="26" customWidth="1"/>
    <col min="10754" max="11008" width="7.625" style="26"/>
    <col min="11009" max="11009" width="10.625" style="26" customWidth="1"/>
    <col min="11010" max="11264" width="7.625" style="26"/>
    <col min="11265" max="11265" width="10.625" style="26" customWidth="1"/>
    <col min="11266" max="11520" width="7.625" style="26"/>
    <col min="11521" max="11521" width="10.625" style="26" customWidth="1"/>
    <col min="11522" max="11776" width="7.625" style="26"/>
    <col min="11777" max="11777" width="10.625" style="26" customWidth="1"/>
    <col min="11778" max="12032" width="7.625" style="26"/>
    <col min="12033" max="12033" width="10.625" style="26" customWidth="1"/>
    <col min="12034" max="12288" width="7.625" style="26"/>
    <col min="12289" max="12289" width="10.625" style="26" customWidth="1"/>
    <col min="12290" max="12544" width="7.625" style="26"/>
    <col min="12545" max="12545" width="10.625" style="26" customWidth="1"/>
    <col min="12546" max="12800" width="7.625" style="26"/>
    <col min="12801" max="12801" width="10.625" style="26" customWidth="1"/>
    <col min="12802" max="13056" width="7.625" style="26"/>
    <col min="13057" max="13057" width="10.625" style="26" customWidth="1"/>
    <col min="13058" max="13312" width="7.625" style="26"/>
    <col min="13313" max="13313" width="10.625" style="26" customWidth="1"/>
    <col min="13314" max="13568" width="7.625" style="26"/>
    <col min="13569" max="13569" width="10.625" style="26" customWidth="1"/>
    <col min="13570" max="13824" width="7.625" style="26"/>
    <col min="13825" max="13825" width="10.625" style="26" customWidth="1"/>
    <col min="13826" max="14080" width="7.625" style="26"/>
    <col min="14081" max="14081" width="10.625" style="26" customWidth="1"/>
    <col min="14082" max="14336" width="7.625" style="26"/>
    <col min="14337" max="14337" width="10.625" style="26" customWidth="1"/>
    <col min="14338" max="14592" width="7.625" style="26"/>
    <col min="14593" max="14593" width="10.625" style="26" customWidth="1"/>
    <col min="14594" max="14848" width="7.625" style="26"/>
    <col min="14849" max="14849" width="10.625" style="26" customWidth="1"/>
    <col min="14850" max="15104" width="7.625" style="26"/>
    <col min="15105" max="15105" width="10.625" style="26" customWidth="1"/>
    <col min="15106" max="15360" width="7.625" style="26"/>
    <col min="15361" max="15361" width="10.625" style="26" customWidth="1"/>
    <col min="15362" max="15616" width="7.625" style="26"/>
    <col min="15617" max="15617" width="10.625" style="26" customWidth="1"/>
    <col min="15618" max="15872" width="7.625" style="26"/>
    <col min="15873" max="15873" width="10.625" style="26" customWidth="1"/>
    <col min="15874" max="16128" width="7.625" style="26"/>
    <col min="16129" max="16129" width="10.625" style="26" customWidth="1"/>
    <col min="16130" max="16384" width="7.625" style="26"/>
  </cols>
  <sheetData>
    <row r="1" spans="1:17" s="1" customFormat="1" ht="18" customHeight="1" x14ac:dyDescent="0.2">
      <c r="A1" s="1" t="s">
        <v>34</v>
      </c>
      <c r="E1" s="2" t="s">
        <v>38</v>
      </c>
      <c r="I1" s="1" t="s">
        <v>97</v>
      </c>
    </row>
    <row r="2" spans="1:17" s="1" customFormat="1" ht="15" customHeight="1" thickBot="1" x14ac:dyDescent="0.2">
      <c r="Q2" s="3" t="s">
        <v>37</v>
      </c>
    </row>
    <row r="3" spans="1:17" s="10" customFormat="1" ht="15" customHeight="1" x14ac:dyDescent="0.15">
      <c r="A3" s="4"/>
      <c r="B3" s="5"/>
      <c r="C3" s="6" t="s">
        <v>36</v>
      </c>
      <c r="D3" s="7"/>
      <c r="E3" s="7"/>
      <c r="F3" s="7"/>
      <c r="G3" s="7"/>
      <c r="H3" s="7"/>
      <c r="I3" s="7"/>
      <c r="J3" s="8"/>
      <c r="K3" s="6" t="s">
        <v>35</v>
      </c>
      <c r="L3" s="7"/>
      <c r="M3" s="7"/>
      <c r="N3" s="7"/>
      <c r="O3" s="7"/>
      <c r="P3" s="7"/>
      <c r="Q3" s="9"/>
    </row>
    <row r="4" spans="1:17" s="10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10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1090955</v>
      </c>
      <c r="C6" s="50">
        <f>SUM(D6:F6)</f>
        <v>1970</v>
      </c>
      <c r="D6" s="50">
        <v>1573</v>
      </c>
      <c r="E6" s="50">
        <v>0</v>
      </c>
      <c r="F6" s="50">
        <v>397</v>
      </c>
      <c r="G6" s="50">
        <f>SUM(H6:J6)</f>
        <v>1088985</v>
      </c>
      <c r="H6" s="50">
        <v>296520</v>
      </c>
      <c r="I6" s="50">
        <v>2040</v>
      </c>
      <c r="J6" s="50">
        <v>790425</v>
      </c>
      <c r="K6" s="50">
        <v>877201</v>
      </c>
      <c r="L6" s="50">
        <f>SUM(M6:Q6)</f>
        <v>213754</v>
      </c>
      <c r="M6" s="50">
        <v>402</v>
      </c>
      <c r="N6" s="50">
        <v>53039</v>
      </c>
      <c r="O6" s="50">
        <v>153495</v>
      </c>
      <c r="P6" s="50">
        <v>0</v>
      </c>
      <c r="Q6" s="51">
        <v>6818</v>
      </c>
    </row>
    <row r="7" spans="1:17" ht="15" customHeight="1" x14ac:dyDescent="0.15">
      <c r="A7" s="52" t="s">
        <v>10</v>
      </c>
      <c r="B7" s="53">
        <f>+C7+G7</f>
        <v>43789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43789</v>
      </c>
      <c r="H7" s="54">
        <v>160</v>
      </c>
      <c r="I7" s="54">
        <v>34368</v>
      </c>
      <c r="J7" s="54">
        <v>9261</v>
      </c>
      <c r="K7" s="54">
        <v>8261</v>
      </c>
      <c r="L7" s="54">
        <f>SUM(M7:Q7)</f>
        <v>35528</v>
      </c>
      <c r="M7" s="54">
        <v>0</v>
      </c>
      <c r="N7" s="54">
        <v>34368</v>
      </c>
      <c r="O7" s="54">
        <v>1160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44606</v>
      </c>
      <c r="C8" s="54">
        <f t="shared" ref="C8:C19" si="1">SUM(D8:F8)</f>
        <v>25</v>
      </c>
      <c r="D8" s="54">
        <v>0</v>
      </c>
      <c r="E8" s="54">
        <v>11</v>
      </c>
      <c r="F8" s="54">
        <v>14</v>
      </c>
      <c r="G8" s="54">
        <f t="shared" ref="G8:G19" si="2">SUM(H8:J8)</f>
        <v>44581</v>
      </c>
      <c r="H8" s="54">
        <v>38977</v>
      </c>
      <c r="I8" s="54">
        <v>1261</v>
      </c>
      <c r="J8" s="54">
        <v>4343</v>
      </c>
      <c r="K8" s="54">
        <v>8930</v>
      </c>
      <c r="L8" s="54">
        <f t="shared" ref="L8:L17" si="3">SUM(M8:Q8)</f>
        <v>35676</v>
      </c>
      <c r="M8" s="54">
        <v>240</v>
      </c>
      <c r="N8" s="54">
        <v>14</v>
      </c>
      <c r="O8" s="54">
        <v>35277</v>
      </c>
      <c r="P8" s="54">
        <v>0</v>
      </c>
      <c r="Q8" s="55">
        <v>145</v>
      </c>
    </row>
    <row r="9" spans="1:17" ht="15" customHeight="1" x14ac:dyDescent="0.15">
      <c r="A9" s="52" t="s">
        <v>8</v>
      </c>
      <c r="B9" s="53">
        <f t="shared" si="0"/>
        <v>195487</v>
      </c>
      <c r="C9" s="54">
        <f t="shared" si="1"/>
        <v>159</v>
      </c>
      <c r="D9" s="54">
        <v>0</v>
      </c>
      <c r="E9" s="54">
        <v>0</v>
      </c>
      <c r="F9" s="54">
        <v>159</v>
      </c>
      <c r="G9" s="54">
        <f t="shared" si="2"/>
        <v>195328</v>
      </c>
      <c r="H9" s="54">
        <v>193068</v>
      </c>
      <c r="I9" s="54">
        <v>98</v>
      </c>
      <c r="J9" s="54">
        <v>2162</v>
      </c>
      <c r="K9" s="54">
        <v>9739</v>
      </c>
      <c r="L9" s="54">
        <f t="shared" si="3"/>
        <v>185748</v>
      </c>
      <c r="M9" s="54">
        <v>48</v>
      </c>
      <c r="N9" s="54">
        <v>1838</v>
      </c>
      <c r="O9" s="54">
        <v>182452</v>
      </c>
      <c r="P9" s="54">
        <v>111</v>
      </c>
      <c r="Q9" s="55">
        <v>1299</v>
      </c>
    </row>
    <row r="10" spans="1:17" ht="15" customHeight="1" x14ac:dyDescent="0.15">
      <c r="A10" s="52" t="s">
        <v>7</v>
      </c>
      <c r="B10" s="53">
        <f t="shared" si="0"/>
        <v>163382</v>
      </c>
      <c r="C10" s="54">
        <f t="shared" si="1"/>
        <v>0</v>
      </c>
      <c r="D10" s="54">
        <v>0</v>
      </c>
      <c r="E10" s="54">
        <v>0</v>
      </c>
      <c r="F10" s="54">
        <v>0</v>
      </c>
      <c r="G10" s="54">
        <f t="shared" si="2"/>
        <v>163382</v>
      </c>
      <c r="H10" s="54">
        <v>162752</v>
      </c>
      <c r="I10" s="54">
        <v>79</v>
      </c>
      <c r="J10" s="54">
        <v>551</v>
      </c>
      <c r="K10" s="54">
        <v>2634</v>
      </c>
      <c r="L10" s="54">
        <f t="shared" si="3"/>
        <v>160748</v>
      </c>
      <c r="M10" s="54">
        <v>0</v>
      </c>
      <c r="N10" s="54">
        <v>49773</v>
      </c>
      <c r="O10" s="54">
        <v>110553</v>
      </c>
      <c r="P10" s="54">
        <v>0</v>
      </c>
      <c r="Q10" s="55">
        <v>422</v>
      </c>
    </row>
    <row r="11" spans="1:17" ht="15" customHeight="1" x14ac:dyDescent="0.15">
      <c r="A11" s="52" t="s">
        <v>6</v>
      </c>
      <c r="B11" s="53">
        <f t="shared" si="0"/>
        <v>83034</v>
      </c>
      <c r="C11" s="54">
        <f t="shared" si="1"/>
        <v>0</v>
      </c>
      <c r="D11" s="54">
        <v>0</v>
      </c>
      <c r="E11" s="54">
        <v>0</v>
      </c>
      <c r="F11" s="54">
        <v>0</v>
      </c>
      <c r="G11" s="54">
        <f t="shared" si="2"/>
        <v>83034</v>
      </c>
      <c r="H11" s="54">
        <v>79882</v>
      </c>
      <c r="I11" s="54">
        <v>547</v>
      </c>
      <c r="J11" s="54">
        <v>2605</v>
      </c>
      <c r="K11" s="54">
        <v>10224</v>
      </c>
      <c r="L11" s="54">
        <f t="shared" si="3"/>
        <v>72810</v>
      </c>
      <c r="M11" s="54">
        <v>0</v>
      </c>
      <c r="N11" s="54">
        <v>114</v>
      </c>
      <c r="O11" s="54">
        <v>71859</v>
      </c>
      <c r="P11" s="54">
        <v>0</v>
      </c>
      <c r="Q11" s="55">
        <v>837</v>
      </c>
    </row>
    <row r="12" spans="1:17" ht="15" customHeight="1" x14ac:dyDescent="0.15">
      <c r="A12" s="52" t="s">
        <v>5</v>
      </c>
      <c r="B12" s="53">
        <f t="shared" si="0"/>
        <v>90946</v>
      </c>
      <c r="C12" s="54">
        <f t="shared" si="1"/>
        <v>2708</v>
      </c>
      <c r="D12" s="54">
        <v>1085</v>
      </c>
      <c r="E12" s="54">
        <v>1623</v>
      </c>
      <c r="F12" s="54">
        <v>0</v>
      </c>
      <c r="G12" s="54">
        <f t="shared" si="2"/>
        <v>88238</v>
      </c>
      <c r="H12" s="54">
        <v>44832</v>
      </c>
      <c r="I12" s="54">
        <v>31497</v>
      </c>
      <c r="J12" s="54">
        <v>11909</v>
      </c>
      <c r="K12" s="54">
        <v>16564</v>
      </c>
      <c r="L12" s="54">
        <f t="shared" si="3"/>
        <v>74382</v>
      </c>
      <c r="M12" s="54">
        <v>0</v>
      </c>
      <c r="N12" s="54">
        <v>10623</v>
      </c>
      <c r="O12" s="54">
        <v>63448</v>
      </c>
      <c r="P12" s="54">
        <v>17</v>
      </c>
      <c r="Q12" s="55">
        <v>294</v>
      </c>
    </row>
    <row r="13" spans="1:17" ht="15" customHeight="1" x14ac:dyDescent="0.15">
      <c r="A13" s="52" t="s">
        <v>4</v>
      </c>
      <c r="B13" s="53">
        <f t="shared" si="0"/>
        <v>71520</v>
      </c>
      <c r="C13" s="54">
        <f t="shared" si="1"/>
        <v>25850</v>
      </c>
      <c r="D13" s="54">
        <v>2139</v>
      </c>
      <c r="E13" s="54">
        <v>9328</v>
      </c>
      <c r="F13" s="54">
        <v>14383</v>
      </c>
      <c r="G13" s="54">
        <f t="shared" si="2"/>
        <v>45670</v>
      </c>
      <c r="H13" s="54">
        <v>20021</v>
      </c>
      <c r="I13" s="54">
        <v>24019</v>
      </c>
      <c r="J13" s="54">
        <v>1630</v>
      </c>
      <c r="K13" s="54">
        <v>28392</v>
      </c>
      <c r="L13" s="54">
        <f t="shared" si="3"/>
        <v>43128</v>
      </c>
      <c r="M13" s="54">
        <v>0</v>
      </c>
      <c r="N13" s="54">
        <v>11212</v>
      </c>
      <c r="O13" s="54">
        <v>30736</v>
      </c>
      <c r="P13" s="54">
        <v>0</v>
      </c>
      <c r="Q13" s="55">
        <v>1180</v>
      </c>
    </row>
    <row r="14" spans="1:17" ht="15" customHeight="1" x14ac:dyDescent="0.15">
      <c r="A14" s="52" t="s">
        <v>3</v>
      </c>
      <c r="B14" s="53">
        <f t="shared" si="0"/>
        <v>35757</v>
      </c>
      <c r="C14" s="54">
        <f t="shared" si="1"/>
        <v>9929</v>
      </c>
      <c r="D14" s="54">
        <v>267</v>
      </c>
      <c r="E14" s="54">
        <v>12</v>
      </c>
      <c r="F14" s="54">
        <v>9650</v>
      </c>
      <c r="G14" s="54">
        <f t="shared" si="2"/>
        <v>25828</v>
      </c>
      <c r="H14" s="54">
        <v>17947</v>
      </c>
      <c r="I14" s="54">
        <v>4683</v>
      </c>
      <c r="J14" s="54">
        <v>3198</v>
      </c>
      <c r="K14" s="54">
        <v>6265</v>
      </c>
      <c r="L14" s="54">
        <f t="shared" si="3"/>
        <v>29492</v>
      </c>
      <c r="M14" s="54">
        <v>0</v>
      </c>
      <c r="N14" s="54">
        <v>2641</v>
      </c>
      <c r="O14" s="54">
        <v>25759</v>
      </c>
      <c r="P14" s="54">
        <v>66</v>
      </c>
      <c r="Q14" s="55">
        <v>1026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1134744</v>
      </c>
      <c r="C16" s="54">
        <f t="shared" si="1"/>
        <v>1970</v>
      </c>
      <c r="D16" s="54">
        <f>SUM(D6:D7)</f>
        <v>1573</v>
      </c>
      <c r="E16" s="54">
        <f>SUM(E6:E7)</f>
        <v>0</v>
      </c>
      <c r="F16" s="54">
        <f>SUM(F6:F7)</f>
        <v>397</v>
      </c>
      <c r="G16" s="54">
        <f t="shared" si="2"/>
        <v>1132774</v>
      </c>
      <c r="H16" s="54">
        <f>SUM(H6:H7)</f>
        <v>296680</v>
      </c>
      <c r="I16" s="54">
        <f>SUM(I6:I7)</f>
        <v>36408</v>
      </c>
      <c r="J16" s="54">
        <f>SUM(J6:J7)</f>
        <v>799686</v>
      </c>
      <c r="K16" s="54">
        <f>SUM(K6:K7)</f>
        <v>885462</v>
      </c>
      <c r="L16" s="54">
        <f t="shared" si="3"/>
        <v>249282</v>
      </c>
      <c r="M16" s="54">
        <f>SUM(M6:M7)</f>
        <v>402</v>
      </c>
      <c r="N16" s="54">
        <f>SUM(N6:N7)</f>
        <v>87407</v>
      </c>
      <c r="O16" s="54">
        <f>SUM(O6:O7)</f>
        <v>154655</v>
      </c>
      <c r="P16" s="54">
        <f>SUM(P6:P7)</f>
        <v>0</v>
      </c>
      <c r="Q16" s="55">
        <f>SUM(Q6:Q7)</f>
        <v>6818</v>
      </c>
    </row>
    <row r="17" spans="1:17" ht="15" customHeight="1" x14ac:dyDescent="0.15">
      <c r="A17" s="52" t="s">
        <v>1</v>
      </c>
      <c r="B17" s="53">
        <f t="shared" si="0"/>
        <v>684732</v>
      </c>
      <c r="C17" s="54">
        <f t="shared" si="1"/>
        <v>38671</v>
      </c>
      <c r="D17" s="54">
        <f>SUM(D8:D14)</f>
        <v>3491</v>
      </c>
      <c r="E17" s="54">
        <f>SUM(E8:E14)</f>
        <v>10974</v>
      </c>
      <c r="F17" s="54">
        <f>SUM(F8:F14)</f>
        <v>24206</v>
      </c>
      <c r="G17" s="54">
        <f t="shared" si="2"/>
        <v>646061</v>
      </c>
      <c r="H17" s="54">
        <f>SUM(H8:H14)</f>
        <v>557479</v>
      </c>
      <c r="I17" s="54">
        <f>SUM(I8:I14)</f>
        <v>62184</v>
      </c>
      <c r="J17" s="54">
        <f>SUM(J8:J14)</f>
        <v>26398</v>
      </c>
      <c r="K17" s="54">
        <f>SUM(K8:K14)</f>
        <v>82748</v>
      </c>
      <c r="L17" s="54">
        <f t="shared" si="3"/>
        <v>601984</v>
      </c>
      <c r="M17" s="54">
        <f>SUM(M8:M14)</f>
        <v>288</v>
      </c>
      <c r="N17" s="54">
        <f>SUM(N8:N14)</f>
        <v>76215</v>
      </c>
      <c r="O17" s="54">
        <f>SUM(O8:O14)</f>
        <v>520084</v>
      </c>
      <c r="P17" s="54">
        <f>SUM(P8:P14)</f>
        <v>194</v>
      </c>
      <c r="Q17" s="55">
        <f>SUM(Q8:Q14)</f>
        <v>5203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1819476</v>
      </c>
      <c r="C19" s="62">
        <f t="shared" si="1"/>
        <v>40641</v>
      </c>
      <c r="D19" s="61">
        <f>SUM(D16:D17)</f>
        <v>5064</v>
      </c>
      <c r="E19" s="61">
        <f>SUM(E16:E17)</f>
        <v>10974</v>
      </c>
      <c r="F19" s="61">
        <f>SUM(F16:F17)</f>
        <v>24603</v>
      </c>
      <c r="G19" s="62">
        <f t="shared" si="2"/>
        <v>1778835</v>
      </c>
      <c r="H19" s="61">
        <f>SUM(H16:H17)</f>
        <v>854159</v>
      </c>
      <c r="I19" s="61">
        <f>SUM(I16:I17)</f>
        <v>98592</v>
      </c>
      <c r="J19" s="61">
        <f>SUM(J16:J17)</f>
        <v>826084</v>
      </c>
      <c r="K19" s="62">
        <f>SUM(K16:K17)</f>
        <v>968210</v>
      </c>
      <c r="L19" s="61">
        <f>SUM(M19:Q19)</f>
        <v>851266</v>
      </c>
      <c r="M19" s="61">
        <f>SUM(M16:M17)</f>
        <v>690</v>
      </c>
      <c r="N19" s="61">
        <f>SUM(N16:N17)</f>
        <v>163622</v>
      </c>
      <c r="O19" s="61">
        <f>SUM(O16:O17)</f>
        <v>674739</v>
      </c>
      <c r="P19" s="61">
        <f>SUM(P16:P17)</f>
        <v>194</v>
      </c>
      <c r="Q19" s="63">
        <f>SUM(Q16:Q17)</f>
        <v>12021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39" customWidth="1"/>
    <col min="2" max="256" width="7.625" style="39"/>
    <col min="257" max="257" width="10.625" style="39" customWidth="1"/>
    <col min="258" max="512" width="7.625" style="39"/>
    <col min="513" max="513" width="10.625" style="39" customWidth="1"/>
    <col min="514" max="768" width="7.625" style="39"/>
    <col min="769" max="769" width="10.625" style="39" customWidth="1"/>
    <col min="770" max="1024" width="7.625" style="39"/>
    <col min="1025" max="1025" width="10.625" style="39" customWidth="1"/>
    <col min="1026" max="1280" width="7.625" style="39"/>
    <col min="1281" max="1281" width="10.625" style="39" customWidth="1"/>
    <col min="1282" max="1536" width="7.625" style="39"/>
    <col min="1537" max="1537" width="10.625" style="39" customWidth="1"/>
    <col min="1538" max="1792" width="7.625" style="39"/>
    <col min="1793" max="1793" width="10.625" style="39" customWidth="1"/>
    <col min="1794" max="2048" width="7.625" style="39"/>
    <col min="2049" max="2049" width="10.625" style="39" customWidth="1"/>
    <col min="2050" max="2304" width="7.625" style="39"/>
    <col min="2305" max="2305" width="10.625" style="39" customWidth="1"/>
    <col min="2306" max="2560" width="7.625" style="39"/>
    <col min="2561" max="2561" width="10.625" style="39" customWidth="1"/>
    <col min="2562" max="2816" width="7.625" style="39"/>
    <col min="2817" max="2817" width="10.625" style="39" customWidth="1"/>
    <col min="2818" max="3072" width="7.625" style="39"/>
    <col min="3073" max="3073" width="10.625" style="39" customWidth="1"/>
    <col min="3074" max="3328" width="7.625" style="39"/>
    <col min="3329" max="3329" width="10.625" style="39" customWidth="1"/>
    <col min="3330" max="3584" width="7.625" style="39"/>
    <col min="3585" max="3585" width="10.625" style="39" customWidth="1"/>
    <col min="3586" max="3840" width="7.625" style="39"/>
    <col min="3841" max="3841" width="10.625" style="39" customWidth="1"/>
    <col min="3842" max="4096" width="7.625" style="39"/>
    <col min="4097" max="4097" width="10.625" style="39" customWidth="1"/>
    <col min="4098" max="4352" width="7.625" style="39"/>
    <col min="4353" max="4353" width="10.625" style="39" customWidth="1"/>
    <col min="4354" max="4608" width="7.625" style="39"/>
    <col min="4609" max="4609" width="10.625" style="39" customWidth="1"/>
    <col min="4610" max="4864" width="7.625" style="39"/>
    <col min="4865" max="4865" width="10.625" style="39" customWidth="1"/>
    <col min="4866" max="5120" width="7.625" style="39"/>
    <col min="5121" max="5121" width="10.625" style="39" customWidth="1"/>
    <col min="5122" max="5376" width="7.625" style="39"/>
    <col min="5377" max="5377" width="10.625" style="39" customWidth="1"/>
    <col min="5378" max="5632" width="7.625" style="39"/>
    <col min="5633" max="5633" width="10.625" style="39" customWidth="1"/>
    <col min="5634" max="5888" width="7.625" style="39"/>
    <col min="5889" max="5889" width="10.625" style="39" customWidth="1"/>
    <col min="5890" max="6144" width="7.625" style="39"/>
    <col min="6145" max="6145" width="10.625" style="39" customWidth="1"/>
    <col min="6146" max="6400" width="7.625" style="39"/>
    <col min="6401" max="6401" width="10.625" style="39" customWidth="1"/>
    <col min="6402" max="6656" width="7.625" style="39"/>
    <col min="6657" max="6657" width="10.625" style="39" customWidth="1"/>
    <col min="6658" max="6912" width="7.625" style="39"/>
    <col min="6913" max="6913" width="10.625" style="39" customWidth="1"/>
    <col min="6914" max="7168" width="7.625" style="39"/>
    <col min="7169" max="7169" width="10.625" style="39" customWidth="1"/>
    <col min="7170" max="7424" width="7.625" style="39"/>
    <col min="7425" max="7425" width="10.625" style="39" customWidth="1"/>
    <col min="7426" max="7680" width="7.625" style="39"/>
    <col min="7681" max="7681" width="10.625" style="39" customWidth="1"/>
    <col min="7682" max="7936" width="7.625" style="39"/>
    <col min="7937" max="7937" width="10.625" style="39" customWidth="1"/>
    <col min="7938" max="8192" width="7.625" style="39"/>
    <col min="8193" max="8193" width="10.625" style="39" customWidth="1"/>
    <col min="8194" max="8448" width="7.625" style="39"/>
    <col min="8449" max="8449" width="10.625" style="39" customWidth="1"/>
    <col min="8450" max="8704" width="7.625" style="39"/>
    <col min="8705" max="8705" width="10.625" style="39" customWidth="1"/>
    <col min="8706" max="8960" width="7.625" style="39"/>
    <col min="8961" max="8961" width="10.625" style="39" customWidth="1"/>
    <col min="8962" max="9216" width="7.625" style="39"/>
    <col min="9217" max="9217" width="10.625" style="39" customWidth="1"/>
    <col min="9218" max="9472" width="7.625" style="39"/>
    <col min="9473" max="9473" width="10.625" style="39" customWidth="1"/>
    <col min="9474" max="9728" width="7.625" style="39"/>
    <col min="9729" max="9729" width="10.625" style="39" customWidth="1"/>
    <col min="9730" max="9984" width="7.625" style="39"/>
    <col min="9985" max="9985" width="10.625" style="39" customWidth="1"/>
    <col min="9986" max="10240" width="7.625" style="39"/>
    <col min="10241" max="10241" width="10.625" style="39" customWidth="1"/>
    <col min="10242" max="10496" width="7.625" style="39"/>
    <col min="10497" max="10497" width="10.625" style="39" customWidth="1"/>
    <col min="10498" max="10752" width="7.625" style="39"/>
    <col min="10753" max="10753" width="10.625" style="39" customWidth="1"/>
    <col min="10754" max="11008" width="7.625" style="39"/>
    <col min="11009" max="11009" width="10.625" style="39" customWidth="1"/>
    <col min="11010" max="11264" width="7.625" style="39"/>
    <col min="11265" max="11265" width="10.625" style="39" customWidth="1"/>
    <col min="11266" max="11520" width="7.625" style="39"/>
    <col min="11521" max="11521" width="10.625" style="39" customWidth="1"/>
    <col min="11522" max="11776" width="7.625" style="39"/>
    <col min="11777" max="11777" width="10.625" style="39" customWidth="1"/>
    <col min="11778" max="12032" width="7.625" style="39"/>
    <col min="12033" max="12033" width="10.625" style="39" customWidth="1"/>
    <col min="12034" max="12288" width="7.625" style="39"/>
    <col min="12289" max="12289" width="10.625" style="39" customWidth="1"/>
    <col min="12290" max="12544" width="7.625" style="39"/>
    <col min="12545" max="12545" width="10.625" style="39" customWidth="1"/>
    <col min="12546" max="12800" width="7.625" style="39"/>
    <col min="12801" max="12801" width="10.625" style="39" customWidth="1"/>
    <col min="12802" max="13056" width="7.625" style="39"/>
    <col min="13057" max="13057" width="10.625" style="39" customWidth="1"/>
    <col min="13058" max="13312" width="7.625" style="39"/>
    <col min="13313" max="13313" width="10.625" style="39" customWidth="1"/>
    <col min="13314" max="13568" width="7.625" style="39"/>
    <col min="13569" max="13569" width="10.625" style="39" customWidth="1"/>
    <col min="13570" max="13824" width="7.625" style="39"/>
    <col min="13825" max="13825" width="10.625" style="39" customWidth="1"/>
    <col min="13826" max="14080" width="7.625" style="39"/>
    <col min="14081" max="14081" width="10.625" style="39" customWidth="1"/>
    <col min="14082" max="14336" width="7.625" style="39"/>
    <col min="14337" max="14337" width="10.625" style="39" customWidth="1"/>
    <col min="14338" max="14592" width="7.625" style="39"/>
    <col min="14593" max="14593" width="10.625" style="39" customWidth="1"/>
    <col min="14594" max="14848" width="7.625" style="39"/>
    <col min="14849" max="14849" width="10.625" style="39" customWidth="1"/>
    <col min="14850" max="15104" width="7.625" style="39"/>
    <col min="15105" max="15105" width="10.625" style="39" customWidth="1"/>
    <col min="15106" max="15360" width="7.625" style="39"/>
    <col min="15361" max="15361" width="10.625" style="39" customWidth="1"/>
    <col min="15362" max="15616" width="7.625" style="39"/>
    <col min="15617" max="15617" width="10.625" style="39" customWidth="1"/>
    <col min="15618" max="15872" width="7.625" style="39"/>
    <col min="15873" max="15873" width="10.625" style="39" customWidth="1"/>
    <col min="15874" max="16128" width="7.625" style="39"/>
    <col min="16129" max="16129" width="10.625" style="39" customWidth="1"/>
    <col min="16130" max="16384" width="7.625" style="39"/>
  </cols>
  <sheetData>
    <row r="1" spans="1:17" s="1" customFormat="1" ht="18" customHeight="1" x14ac:dyDescent="0.2">
      <c r="A1" s="1" t="s">
        <v>34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64" customFormat="1" ht="15" customHeight="1" x14ac:dyDescent="0.15">
      <c r="A3" s="4"/>
      <c r="B3" s="5"/>
      <c r="C3" s="6" t="s">
        <v>31</v>
      </c>
      <c r="D3" s="7"/>
      <c r="E3" s="7"/>
      <c r="F3" s="7"/>
      <c r="G3" s="7"/>
      <c r="H3" s="7"/>
      <c r="I3" s="7"/>
      <c r="J3" s="8"/>
      <c r="K3" s="6" t="s">
        <v>30</v>
      </c>
      <c r="L3" s="7"/>
      <c r="M3" s="7"/>
      <c r="N3" s="7"/>
      <c r="O3" s="7"/>
      <c r="P3" s="7"/>
      <c r="Q3" s="9"/>
    </row>
    <row r="4" spans="1:17" s="64" customFormat="1" ht="15" customHeight="1" x14ac:dyDescent="0.15">
      <c r="A4" s="11"/>
      <c r="B4" s="40" t="s">
        <v>0</v>
      </c>
      <c r="C4" s="41" t="s">
        <v>29</v>
      </c>
      <c r="D4" s="42"/>
      <c r="E4" s="42"/>
      <c r="F4" s="43"/>
      <c r="G4" s="41" t="s">
        <v>28</v>
      </c>
      <c r="H4" s="42"/>
      <c r="I4" s="42"/>
      <c r="J4" s="43"/>
      <c r="K4" s="15"/>
      <c r="L4" s="15"/>
      <c r="M4" s="15" t="s">
        <v>27</v>
      </c>
      <c r="N4" s="15" t="s">
        <v>26</v>
      </c>
      <c r="O4" s="15"/>
      <c r="P4" s="15" t="s">
        <v>25</v>
      </c>
      <c r="Q4" s="16"/>
    </row>
    <row r="5" spans="1:17" s="64" customFormat="1" ht="15" customHeight="1" thickBot="1" x14ac:dyDescent="0.2">
      <c r="A5" s="44"/>
      <c r="B5" s="45"/>
      <c r="C5" s="46" t="s">
        <v>24</v>
      </c>
      <c r="D5" s="46" t="s">
        <v>23</v>
      </c>
      <c r="E5" s="46" t="s">
        <v>22</v>
      </c>
      <c r="F5" s="46" t="s">
        <v>21</v>
      </c>
      <c r="G5" s="46" t="s">
        <v>20</v>
      </c>
      <c r="H5" s="46" t="s">
        <v>19</v>
      </c>
      <c r="I5" s="46" t="s">
        <v>18</v>
      </c>
      <c r="J5" s="46" t="s">
        <v>17</v>
      </c>
      <c r="K5" s="46" t="s">
        <v>16</v>
      </c>
      <c r="L5" s="46" t="s">
        <v>15</v>
      </c>
      <c r="M5" s="46" t="s">
        <v>14</v>
      </c>
      <c r="N5" s="46" t="s">
        <v>14</v>
      </c>
      <c r="O5" s="46" t="s">
        <v>13</v>
      </c>
      <c r="P5" s="46" t="s">
        <v>12</v>
      </c>
      <c r="Q5" s="47" t="s">
        <v>3</v>
      </c>
    </row>
    <row r="6" spans="1:17" ht="15" customHeight="1" x14ac:dyDescent="0.15">
      <c r="A6" s="48" t="s">
        <v>11</v>
      </c>
      <c r="B6" s="49">
        <f>+C6+G6</f>
        <v>20619352</v>
      </c>
      <c r="C6" s="50">
        <f>SUM(D6:F6)</f>
        <v>62480</v>
      </c>
      <c r="D6" s="50">
        <v>45480</v>
      </c>
      <c r="E6" s="50">
        <v>0</v>
      </c>
      <c r="F6" s="50">
        <v>17000</v>
      </c>
      <c r="G6" s="50">
        <f>SUM(H6:J6)</f>
        <v>20556872</v>
      </c>
      <c r="H6" s="50">
        <v>4509951</v>
      </c>
      <c r="I6" s="50">
        <v>39750</v>
      </c>
      <c r="J6" s="50">
        <v>16007171</v>
      </c>
      <c r="K6" s="50">
        <v>15698396</v>
      </c>
      <c r="L6" s="50">
        <f>SUM(M6:Q6)</f>
        <v>4920956</v>
      </c>
      <c r="M6" s="50">
        <v>13000</v>
      </c>
      <c r="N6" s="50">
        <v>1109911</v>
      </c>
      <c r="O6" s="50">
        <v>3749052</v>
      </c>
      <c r="P6" s="50">
        <v>0</v>
      </c>
      <c r="Q6" s="51">
        <v>48993</v>
      </c>
    </row>
    <row r="7" spans="1:17" ht="15" customHeight="1" x14ac:dyDescent="0.15">
      <c r="A7" s="52" t="s">
        <v>10</v>
      </c>
      <c r="B7" s="53">
        <f>+C7+G7</f>
        <v>1501124</v>
      </c>
      <c r="C7" s="54">
        <f>SUM(D7:F7)</f>
        <v>0</v>
      </c>
      <c r="D7" s="54">
        <v>0</v>
      </c>
      <c r="E7" s="54">
        <v>0</v>
      </c>
      <c r="F7" s="54">
        <v>0</v>
      </c>
      <c r="G7" s="54">
        <f>SUM(H7:J7)</f>
        <v>1501124</v>
      </c>
      <c r="H7" s="54">
        <v>3000</v>
      </c>
      <c r="I7" s="54">
        <v>1296419</v>
      </c>
      <c r="J7" s="54">
        <v>201705</v>
      </c>
      <c r="K7" s="54">
        <v>173490</v>
      </c>
      <c r="L7" s="54">
        <f>SUM(M7:Q7)</f>
        <v>1327634</v>
      </c>
      <c r="M7" s="54">
        <v>0</v>
      </c>
      <c r="N7" s="54">
        <v>1296419</v>
      </c>
      <c r="O7" s="54">
        <v>31215</v>
      </c>
      <c r="P7" s="54">
        <v>0</v>
      </c>
      <c r="Q7" s="55">
        <v>0</v>
      </c>
    </row>
    <row r="8" spans="1:17" ht="15" customHeight="1" x14ac:dyDescent="0.15">
      <c r="A8" s="52" t="s">
        <v>9</v>
      </c>
      <c r="B8" s="53">
        <f t="shared" ref="B8:B17" si="0">+C8+G8</f>
        <v>497853</v>
      </c>
      <c r="C8" s="54">
        <f t="shared" ref="C8:C19" si="1">SUM(D8:F8)</f>
        <v>1238</v>
      </c>
      <c r="D8" s="54">
        <v>0</v>
      </c>
      <c r="E8" s="54">
        <v>493</v>
      </c>
      <c r="F8" s="54">
        <v>745</v>
      </c>
      <c r="G8" s="54">
        <f t="shared" ref="G8:G19" si="2">SUM(H8:J8)</f>
        <v>496615</v>
      </c>
      <c r="H8" s="54">
        <v>444836</v>
      </c>
      <c r="I8" s="54">
        <v>15700</v>
      </c>
      <c r="J8" s="54">
        <v>36079</v>
      </c>
      <c r="K8" s="54">
        <v>115899</v>
      </c>
      <c r="L8" s="54">
        <f t="shared" ref="L8:L17" si="3">SUM(M8:Q8)</f>
        <v>381954</v>
      </c>
      <c r="M8" s="54">
        <v>1000</v>
      </c>
      <c r="N8" s="54">
        <v>745</v>
      </c>
      <c r="O8" s="54">
        <v>377639</v>
      </c>
      <c r="P8" s="54">
        <v>0</v>
      </c>
      <c r="Q8" s="55">
        <v>2570</v>
      </c>
    </row>
    <row r="9" spans="1:17" ht="15" customHeight="1" x14ac:dyDescent="0.15">
      <c r="A9" s="52" t="s">
        <v>8</v>
      </c>
      <c r="B9" s="53">
        <f t="shared" si="0"/>
        <v>3492485</v>
      </c>
      <c r="C9" s="54">
        <f t="shared" si="1"/>
        <v>350</v>
      </c>
      <c r="D9" s="54">
        <v>0</v>
      </c>
      <c r="E9" s="54">
        <v>0</v>
      </c>
      <c r="F9" s="54">
        <v>350</v>
      </c>
      <c r="G9" s="54">
        <f t="shared" si="2"/>
        <v>3492135</v>
      </c>
      <c r="H9" s="54">
        <v>3465994</v>
      </c>
      <c r="I9" s="54">
        <v>1200</v>
      </c>
      <c r="J9" s="54">
        <v>24941</v>
      </c>
      <c r="K9" s="54">
        <v>134321</v>
      </c>
      <c r="L9" s="54">
        <f t="shared" si="3"/>
        <v>3358164</v>
      </c>
      <c r="M9" s="54">
        <v>250</v>
      </c>
      <c r="N9" s="54">
        <v>75000</v>
      </c>
      <c r="O9" s="54">
        <v>3269489</v>
      </c>
      <c r="P9" s="54">
        <v>2500</v>
      </c>
      <c r="Q9" s="55">
        <v>10925</v>
      </c>
    </row>
    <row r="10" spans="1:17" ht="15" customHeight="1" x14ac:dyDescent="0.15">
      <c r="A10" s="52" t="s">
        <v>7</v>
      </c>
      <c r="B10" s="53">
        <f t="shared" si="0"/>
        <v>2179719</v>
      </c>
      <c r="C10" s="54">
        <f t="shared" si="1"/>
        <v>0</v>
      </c>
      <c r="D10" s="54">
        <v>0</v>
      </c>
      <c r="E10" s="54">
        <v>0</v>
      </c>
      <c r="F10" s="54">
        <v>0</v>
      </c>
      <c r="G10" s="54">
        <f t="shared" si="2"/>
        <v>2179719</v>
      </c>
      <c r="H10" s="54">
        <v>2174869</v>
      </c>
      <c r="I10" s="54">
        <v>350</v>
      </c>
      <c r="J10" s="54">
        <v>4500</v>
      </c>
      <c r="K10" s="54">
        <v>81448</v>
      </c>
      <c r="L10" s="54">
        <f t="shared" si="3"/>
        <v>2098271</v>
      </c>
      <c r="M10" s="54">
        <v>0</v>
      </c>
      <c r="N10" s="54">
        <v>637250</v>
      </c>
      <c r="O10" s="54">
        <v>1458961</v>
      </c>
      <c r="P10" s="54">
        <v>0</v>
      </c>
      <c r="Q10" s="55">
        <v>2060</v>
      </c>
    </row>
    <row r="11" spans="1:17" ht="15" customHeight="1" x14ac:dyDescent="0.15">
      <c r="A11" s="52" t="s">
        <v>6</v>
      </c>
      <c r="B11" s="53">
        <f t="shared" si="0"/>
        <v>1354999</v>
      </c>
      <c r="C11" s="54">
        <f t="shared" si="1"/>
        <v>0</v>
      </c>
      <c r="D11" s="54">
        <v>0</v>
      </c>
      <c r="E11" s="54">
        <v>0</v>
      </c>
      <c r="F11" s="54">
        <v>0</v>
      </c>
      <c r="G11" s="54">
        <f t="shared" si="2"/>
        <v>1354999</v>
      </c>
      <c r="H11" s="54">
        <v>1292761</v>
      </c>
      <c r="I11" s="54">
        <v>14000</v>
      </c>
      <c r="J11" s="54">
        <v>48238</v>
      </c>
      <c r="K11" s="54">
        <v>211607</v>
      </c>
      <c r="L11" s="54">
        <f t="shared" si="3"/>
        <v>1143392</v>
      </c>
      <c r="M11" s="54">
        <v>0</v>
      </c>
      <c r="N11" s="54">
        <v>2900</v>
      </c>
      <c r="O11" s="54">
        <v>1136358</v>
      </c>
      <c r="P11" s="54">
        <v>0</v>
      </c>
      <c r="Q11" s="55">
        <v>4134</v>
      </c>
    </row>
    <row r="12" spans="1:17" ht="15" customHeight="1" x14ac:dyDescent="0.15">
      <c r="A12" s="52" t="s">
        <v>5</v>
      </c>
      <c r="B12" s="53">
        <f t="shared" si="0"/>
        <v>2330767</v>
      </c>
      <c r="C12" s="54">
        <f t="shared" si="1"/>
        <v>137718</v>
      </c>
      <c r="D12" s="54">
        <v>25050</v>
      </c>
      <c r="E12" s="54">
        <v>112668</v>
      </c>
      <c r="F12" s="54">
        <v>0</v>
      </c>
      <c r="G12" s="54">
        <f t="shared" si="2"/>
        <v>2193049</v>
      </c>
      <c r="H12" s="54">
        <v>878475</v>
      </c>
      <c r="I12" s="54">
        <v>1003654</v>
      </c>
      <c r="J12" s="54">
        <v>310920</v>
      </c>
      <c r="K12" s="54">
        <v>408910</v>
      </c>
      <c r="L12" s="54">
        <f t="shared" si="3"/>
        <v>1921857</v>
      </c>
      <c r="M12" s="54">
        <v>0</v>
      </c>
      <c r="N12" s="54">
        <v>638398</v>
      </c>
      <c r="O12" s="54">
        <v>1278939</v>
      </c>
      <c r="P12" s="54">
        <v>150</v>
      </c>
      <c r="Q12" s="55">
        <v>4370</v>
      </c>
    </row>
    <row r="13" spans="1:17" ht="15" customHeight="1" x14ac:dyDescent="0.15">
      <c r="A13" s="52" t="s">
        <v>4</v>
      </c>
      <c r="B13" s="53">
        <f t="shared" si="0"/>
        <v>1929888</v>
      </c>
      <c r="C13" s="54">
        <f t="shared" si="1"/>
        <v>1005161</v>
      </c>
      <c r="D13" s="54">
        <v>47460</v>
      </c>
      <c r="E13" s="54">
        <v>301163</v>
      </c>
      <c r="F13" s="54">
        <v>656538</v>
      </c>
      <c r="G13" s="54">
        <f t="shared" si="2"/>
        <v>924727</v>
      </c>
      <c r="H13" s="54">
        <v>315112</v>
      </c>
      <c r="I13" s="54">
        <v>576565</v>
      </c>
      <c r="J13" s="54">
        <v>33050</v>
      </c>
      <c r="K13" s="54">
        <v>553483</v>
      </c>
      <c r="L13" s="54">
        <f t="shared" si="3"/>
        <v>1376405</v>
      </c>
      <c r="M13" s="54">
        <v>0</v>
      </c>
      <c r="N13" s="54">
        <v>570035</v>
      </c>
      <c r="O13" s="54">
        <v>782189</v>
      </c>
      <c r="P13" s="54">
        <v>0</v>
      </c>
      <c r="Q13" s="55">
        <v>24181</v>
      </c>
    </row>
    <row r="14" spans="1:17" ht="15" customHeight="1" x14ac:dyDescent="0.15">
      <c r="A14" s="52" t="s">
        <v>3</v>
      </c>
      <c r="B14" s="53">
        <f t="shared" si="0"/>
        <v>744365</v>
      </c>
      <c r="C14" s="54">
        <f t="shared" si="1"/>
        <v>228583</v>
      </c>
      <c r="D14" s="54">
        <v>11360</v>
      </c>
      <c r="E14" s="54">
        <v>1000</v>
      </c>
      <c r="F14" s="54">
        <v>216223</v>
      </c>
      <c r="G14" s="54">
        <f t="shared" si="2"/>
        <v>515782</v>
      </c>
      <c r="H14" s="54">
        <v>361110</v>
      </c>
      <c r="I14" s="54">
        <v>107192</v>
      </c>
      <c r="J14" s="54">
        <v>47480</v>
      </c>
      <c r="K14" s="54">
        <v>136642</v>
      </c>
      <c r="L14" s="54">
        <f t="shared" si="3"/>
        <v>607723</v>
      </c>
      <c r="M14" s="54">
        <v>0</v>
      </c>
      <c r="N14" s="54">
        <v>135135</v>
      </c>
      <c r="O14" s="54">
        <v>465438</v>
      </c>
      <c r="P14" s="54">
        <v>1320</v>
      </c>
      <c r="Q14" s="55">
        <v>5830</v>
      </c>
    </row>
    <row r="15" spans="1:17" ht="15" customHeight="1" x14ac:dyDescent="0.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5" customHeight="1" x14ac:dyDescent="0.15">
      <c r="A16" s="52" t="s">
        <v>2</v>
      </c>
      <c r="B16" s="53">
        <f t="shared" si="0"/>
        <v>22120476</v>
      </c>
      <c r="C16" s="54">
        <f t="shared" si="1"/>
        <v>62480</v>
      </c>
      <c r="D16" s="54">
        <f>SUM(D6:D7)</f>
        <v>45480</v>
      </c>
      <c r="E16" s="54">
        <f>SUM(E6:E7)</f>
        <v>0</v>
      </c>
      <c r="F16" s="54">
        <f>SUM(F6:F7)</f>
        <v>17000</v>
      </c>
      <c r="G16" s="54">
        <f t="shared" si="2"/>
        <v>22057996</v>
      </c>
      <c r="H16" s="54">
        <f>SUM(H6:H7)</f>
        <v>4512951</v>
      </c>
      <c r="I16" s="54">
        <f>SUM(I6:I7)</f>
        <v>1336169</v>
      </c>
      <c r="J16" s="54">
        <f>SUM(J6:J7)</f>
        <v>16208876</v>
      </c>
      <c r="K16" s="54">
        <f>SUM(K6:K7)</f>
        <v>15871886</v>
      </c>
      <c r="L16" s="54">
        <f t="shared" si="3"/>
        <v>6248590</v>
      </c>
      <c r="M16" s="54">
        <f>SUM(M6:M7)</f>
        <v>13000</v>
      </c>
      <c r="N16" s="54">
        <f>SUM(N6:N7)</f>
        <v>2406330</v>
      </c>
      <c r="O16" s="54">
        <f>SUM(O6:O7)</f>
        <v>3780267</v>
      </c>
      <c r="P16" s="54">
        <f>SUM(P6:P7)</f>
        <v>0</v>
      </c>
      <c r="Q16" s="55">
        <f>SUM(Q6:Q7)</f>
        <v>48993</v>
      </c>
    </row>
    <row r="17" spans="1:17" ht="15" customHeight="1" x14ac:dyDescent="0.15">
      <c r="A17" s="52" t="s">
        <v>1</v>
      </c>
      <c r="B17" s="53">
        <f t="shared" si="0"/>
        <v>12530076</v>
      </c>
      <c r="C17" s="54">
        <f t="shared" si="1"/>
        <v>1373050</v>
      </c>
      <c r="D17" s="54">
        <f>SUM(D8:D14)</f>
        <v>83870</v>
      </c>
      <c r="E17" s="54">
        <f>SUM(E8:E14)</f>
        <v>415324</v>
      </c>
      <c r="F17" s="54">
        <f>SUM(F8:F14)</f>
        <v>873856</v>
      </c>
      <c r="G17" s="54">
        <f t="shared" si="2"/>
        <v>11157026</v>
      </c>
      <c r="H17" s="54">
        <f>SUM(H8:H14)</f>
        <v>8933157</v>
      </c>
      <c r="I17" s="54">
        <f>SUM(I8:I14)</f>
        <v>1718661</v>
      </c>
      <c r="J17" s="54">
        <f>SUM(J8:J14)</f>
        <v>505208</v>
      </c>
      <c r="K17" s="54">
        <f>SUM(K8:K14)</f>
        <v>1642310</v>
      </c>
      <c r="L17" s="54">
        <f t="shared" si="3"/>
        <v>10887766</v>
      </c>
      <c r="M17" s="54">
        <f>SUM(M8:M14)</f>
        <v>1250</v>
      </c>
      <c r="N17" s="54">
        <f>SUM(N8:N14)</f>
        <v>2059463</v>
      </c>
      <c r="O17" s="54">
        <f>SUM(O8:O14)</f>
        <v>8769013</v>
      </c>
      <c r="P17" s="54">
        <f>SUM(P8:P14)</f>
        <v>3970</v>
      </c>
      <c r="Q17" s="55">
        <f>SUM(Q8:Q14)</f>
        <v>54070</v>
      </c>
    </row>
    <row r="18" spans="1:17" ht="15" customHeight="1" x14ac:dyDescent="0.15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5" customHeight="1" thickBot="1" x14ac:dyDescent="0.2">
      <c r="A19" s="60" t="s">
        <v>0</v>
      </c>
      <c r="B19" s="61">
        <f>+C19+G19</f>
        <v>34650552</v>
      </c>
      <c r="C19" s="62">
        <f t="shared" si="1"/>
        <v>1435530</v>
      </c>
      <c r="D19" s="61">
        <f>SUM(D16:D17)</f>
        <v>129350</v>
      </c>
      <c r="E19" s="61">
        <f>SUM(E16:E17)</f>
        <v>415324</v>
      </c>
      <c r="F19" s="61">
        <f>SUM(F16:F17)</f>
        <v>890856</v>
      </c>
      <c r="G19" s="62">
        <f t="shared" si="2"/>
        <v>33215022</v>
      </c>
      <c r="H19" s="61">
        <f>SUM(H16:H17)</f>
        <v>13446108</v>
      </c>
      <c r="I19" s="61">
        <f>SUM(I16:I17)</f>
        <v>3054830</v>
      </c>
      <c r="J19" s="61">
        <f>SUM(J16:J17)</f>
        <v>16714084</v>
      </c>
      <c r="K19" s="62">
        <f>SUM(K16:K17)</f>
        <v>17514196</v>
      </c>
      <c r="L19" s="61">
        <f>SUM(M19:Q19)</f>
        <v>17136356</v>
      </c>
      <c r="M19" s="61">
        <f>SUM(M16:M17)</f>
        <v>14250</v>
      </c>
      <c r="N19" s="61">
        <f>SUM(N16:N17)</f>
        <v>4465793</v>
      </c>
      <c r="O19" s="61">
        <f>SUM(O16:O17)</f>
        <v>12549280</v>
      </c>
      <c r="P19" s="61">
        <f>SUM(P16:P17)</f>
        <v>3970</v>
      </c>
      <c r="Q19" s="63">
        <f>SUM(Q16:Q17)</f>
        <v>103063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2021-05-21T05:21:29Z</dcterms:modified>
</cp:coreProperties>
</file>