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1475" windowHeight="6330" activeTab="0"/>
  </bookViews>
  <sheets>
    <sheet name="商工局" sheetId="1" r:id="rId1"/>
  </sheets>
  <definedNames>
    <definedName name="_xlnm.Print_Titles" localSheetId="0">'商工局'!$4:$7</definedName>
  </definedNames>
  <calcPr fullCalcOnLoad="1" iterate="1" iterateCount="50" iterateDelta="0.001"/>
</workbook>
</file>

<file path=xl/sharedStrings.xml><?xml version="1.0" encoding="utf-8"?>
<sst xmlns="http://schemas.openxmlformats.org/spreadsheetml/2006/main" count="247" uniqueCount="230">
  <si>
    <t>新たなＧＩＦＵデザイン・イメージの創造・発信とともに、県民のデザインマインド育成を図るため、デザイン・ファッションの振興拠点として、ＴＡＫＵＭＩ工房の運営を支援
【補助事業】　　　　　　　　　　　　　　　　　　　　　　　　　　　　　　　　　　　　　　　　　　　　　　　　　　　　①県関連工房の企画・運営　　　　　　　　　　　　　　　　　　　　　　　　　　　　　　　　　　　　　　②県民参加の促進　　　　　　　　　　　　　　　　　　　　　　　　　　　　　　　　　　　　　　　　　　　　　　　③事務局運営費　　　　　　　　　　　　　　　　　　　　　　　　　　　　　　　　　　　　　　　　　　　　　　　　　　　　　嘱託員増要求１人→１（２）人、日々雇用減要求２人→２（１）人、</t>
  </si>
  <si>
    <t>ワールドデザインＯＲＩＢＥ・ブランド化戦略支援事業費
［デザイン振興室］
（特定課題）</t>
  </si>
  <si>
    <t xml:space="preserve">○信用保証料０．９５％（無保証人０．６５％）のうち、０．２５％を補給
</t>
  </si>
  <si>
    <t>利子補給金　　　　　　　　　[経営支援室]　　　　　　　　（特定課題）</t>
  </si>
  <si>
    <t xml:space="preserve">○中小企業者が融資を受けた際に、その利子の一部を県が補助することにより、借受者の負担軽減を図る。
</t>
  </si>
  <si>
    <t>○事務的経費については枠予算の削減率に準じて予算計上するものとする。
○ＯＲＩＢＥファッションアカデミー事務局費の中の、賃金職員から嘱託員への変更要求については予算計上せず、現状維持とする。</t>
  </si>
  <si>
    <t>岐阜アパレルをはじめ、おしゃれ関連の新商品展示、イベント開催等の事業に対する支援
【事業内容】　　　　　　　　　　　　　　　　　　　　　　　　　　　　　　　　　　　　　　　　　　　　　　　　　　　　　　　　　　①おしゃれシリーズ展（最新のおしゃれの情報発信）6,700(7,200)　　　　　　　　　　　　　　　　　　　　　　　　　　　　　　②おしゃれ体験イベント開催　　　　　　　　　　　　810(900)　　　　　　　　　　　　　　　　　　　　　　　　　　　　　　　　　　　　　　　　　　　③日々雇用１人継続雇用　　　　　　　　　　　　　2,206　　　　　　　　　　　　　　　　　　　　　　　　　　　　　　　　　　　　　　　　　　　　　④その他事務費　　　　　　　　　　　　　　　　　1,084(1,265)</t>
  </si>
  <si>
    <t xml:space="preserve">陶芸アカデミー（仮称）開設に向け、基本フレーム等を検討する「陶芸アカデミー開設推進委員会」の開催のための事務費　　　　　　　　　　　　　　　　　　　　　　　　　　　　　　　　【委員会構成メンバー】
　加藤卓男氏（名誉学長候補）、オリベ想創塾長、商工局長、
　多治見市長、土岐市長、瑞浪市長、笠原町長、
　商工会議所関係者等                                                                                                                                   　　　　　　【目標】
　平成１７年１月の市町村合併を目標に陶芸アカデミーの体制づくり
</t>
  </si>
  <si>
    <t>うち[新規]　　　　　　　　　　　　　　　　　　　　　　　　　　　　　　　　　　中部ＣＬＯ資金損失補償</t>
  </si>
  <si>
    <t xml:space="preserve">○信用保証料0.9%～1.0%のうち、H14は0.2%、H15から0.3%を補給
○融資自体は１５年度で終了するが、保証料補給は１８年度まで
</t>
  </si>
  <si>
    <t>・商工会合併支援として唯一の事業。
・合併検討経費　　　２商工会→５商工会　1,000×5=5,000
・商工会館の改修　　　　　０→５商工会　1,000×5=5,000</t>
  </si>
  <si>
    <t>○アンテナショップ出店費については、Ｈ１５の実績が１件であったことに鑑み、４件要求のところ２件とする。</t>
  </si>
  <si>
    <t>(1,500)
     0</t>
  </si>
  <si>
    <t>民間のビジネスサイトと連携し、ｅ－コマース事業を展開することにより、消費者ニーズを把握し、地場産業企業の売れる商品づくりに繋げる。
【補助事業内容】　　　　　　　　　　　　　　　　　　　　　　　　　　　　　　　　　　　　　　　　　　　　　　　　　　　　　　　　　　　　　　　①ｅ－コマースビジネス展開経費8,754(9,666)　　　　　　　　　　　　　　　　　　　　　　　　　　　　　　　　　　　
②新商品開発研究会開催経費      846(941)　　　　　　　　　　　　　　　　　　　　　　　　　　　　　　※商品販売手数料720＝総売上高（3,600千円／年）×手数料率２０％を計上し、予算額から減する。</t>
  </si>
  <si>
    <t>災害復旧資金信用保証料補給金
［経営支援室］
（特定課題）</t>
  </si>
  <si>
    <t>○平成１４年度の「台風６号豪雨災害復旧融資」に係る融資について   　　　　　　　　　　　　     ○信用保証料０．７％を全額補給　　
○融資は１４年度で終了しているが、保証料補給は１８年度まで
　</t>
  </si>
  <si>
    <t>地震防災対策利子補給金
［経営支援室］
（特定課題）</t>
  </si>
  <si>
    <t>ワールドデザインＯＲＩＢＥ構想推進拠点事業費補助金
［デザイン振興室］
（特定課題）</t>
  </si>
  <si>
    <t>オリベブランド活用推進事業費補助金
［デザイン振興室］
（特定課題）</t>
  </si>
  <si>
    <t xml:space="preserve">オリベブランドの認定及び確立に向けて展開する事業への支援
【補助事業】　　　　　　　　　　　　　　　　　　　　　　　　　　　　　　　　　　　　　　　　　　　　　　　　①オリベブランド認定委員会開催　　　　　　　　　　　　　　　　　　　　　　　　　　　　　　　　　　　　②オリベ商標登録　　　　　　　　　　　　　　　　　　　　　　　　　　　　　　　　　　　　　　　　　　　③オリベブランド普及啓発
</t>
  </si>
  <si>
    <t>・人件費で財源捻出のため廃止した特別調査研究費▲51,984を新規事業費に充当の形を取りたい。</t>
  </si>
  <si>
    <t>　　　　　　　　　　→名簿方式廃止による過員解消のため経営指導員を１４７人→１２８人へ削減を図る。</t>
  </si>
  <si>
    <t>商業基盤等施設整備事業費補助金
［商工業室］
（一千万以上）</t>
  </si>
  <si>
    <t>岐阜産業会館施設改修工事負担金
［商工業室］
（一千万以上）</t>
  </si>
  <si>
    <t xml:space="preserve">岐阜産業会館の施設の管理、維持に必要な工事費負担金
 県 1／2、岐阜市 1／2
①建物外壁（北、西面）補修工事      18,723×1/2=8,000(9,366)
・老朽化で剥落等の危険がある外壁（北・西面）のクラック、壁面コンクリートの補修工事
・今回要求分は、通行人に直接危険が及ぶおそれがある屋上より下の部分のみ
②大展示場舞台吊改修工事　　　13,230×1/2=（6,615）
・照明取付装置、看板を吊る装置の撤去、ワイヤーロープの滑車の取り換え
・安全で使いやすい施設の提供により、見本市、展示会、及び催事を通じて県内産業の振興と文化向上に寄与する。                                      </t>
  </si>
  <si>
    <t>陶芸アカデミー（仮称）開設推進事業費
［デザイン振興室］
（拠点施設）</t>
  </si>
  <si>
    <t>「ＯＲＩＢＥワールド」ファッションシリーズ開催事業費
［デザイン振興室］
（特定課題）</t>
  </si>
  <si>
    <t>アクティブＧ施設取得費
［デザイン振興室］
（一千万以上）</t>
  </si>
  <si>
    <t>オリベデザインセンター推進事業費補助金
［デザイン振興室］
（特定課題）</t>
  </si>
  <si>
    <t>岐阜駅高架下建物（アクティブＧ）を取得するための経費
【取得期間】  平成１２年～平成２１年
【全体支払額】9,044,000千円
【支払先】十六銀行、大垣共立銀行、岐阜銀行</t>
  </si>
  <si>
    <t>◎平成２７年度からは事業費補助を完全実施する。</t>
  </si>
  <si>
    <t>うち　　　　　　　　　　［新］広域サポートセンター設置人件費(単補分)</t>
  </si>
  <si>
    <t>事業名及び所管課</t>
  </si>
  <si>
    <t>前年度
予算額</t>
  </si>
  <si>
    <t>要求額</t>
  </si>
  <si>
    <t>調査額</t>
  </si>
  <si>
    <t>事　　業　　の　　概　　要</t>
  </si>
  <si>
    <t>【商工会・商工会議所補助金について】</t>
  </si>
  <si>
    <t>商工会・商工会議所等補助金
（国補）
［産業経済室］　　　　　（特定課題）</t>
  </si>
  <si>
    <t>オリベデザインアカデミー推進事業費補助金
［デザイン振興室］
（特定課題）</t>
  </si>
  <si>
    <t>ＯＲＩＢＥアパレルプラザ支援事業費補助金
［デザイン振興室］
（特定課題）</t>
  </si>
  <si>
    <t>ｅ－コマースビジネス展開支援補助金
［デザイン振興室］
（特定課題）</t>
  </si>
  <si>
    <t>ＯＲＩＢＥコンソーシアムプロジェクト支援事業費補助金
［デザイン振興室］
（特定課題）</t>
  </si>
  <si>
    <t>ＯＲＩＢＥファッションアカデミー支援事業費補助金
［デザイン振興室］
（特定課題）</t>
  </si>
  <si>
    <t>○財源捻出した特別調査研究費分▲51,984の範囲内で賄えている分を予算計上し、初度調弁については組織全体で対応すること。</t>
  </si>
  <si>
    <t>うち　　　　　　　　　　　[新］中小企業診断士の養成</t>
  </si>
  <si>
    <t>小規模企業特別小口資金信用保証料補給金
［経営支援室］
（特定課題）</t>
  </si>
  <si>
    <t>元気企業育成資金信用保証料補給金
［経営支援室］
（特定課題）</t>
  </si>
  <si>
    <t>○元気企業育成資金の借受者の信用保証料１．０％のうち０．３％を補給</t>
  </si>
  <si>
    <t>不況対策資金信用保証料補給金
［経営支援室］
（特定課題）</t>
  </si>
  <si>
    <t>○不況対策資金における経済変動対策資金、関連倒産防止資金の借受者の信用保証料１．０％のうち０．３％を補給</t>
  </si>
  <si>
    <t>政策誘導型資金信用保証料補給金
［経営支援室］
（特定課題）</t>
  </si>
  <si>
    <t>経済変動緊急対策特別融資制度信用保証料補給金
［経営支援室］
（特定課題）</t>
  </si>
  <si>
    <t>同和地区小規模事業資金利子補給金
［経営支援室］
（特定課題）</t>
  </si>
  <si>
    <t>「おしゃれサロン」運営事業費補助金
［デザイン振興室］
（特定課題）</t>
  </si>
  <si>
    <t>(138,650)              140,000</t>
  </si>
  <si>
    <t>(39,300) 37,800</t>
  </si>
  <si>
    <t>中小企業制度融資貸付金　　　　　　　　　　　　　　[経営支援室]　　　　　　　　　　　　（特定課題）</t>
  </si>
  <si>
    <t>うち[新規]　　　　　　　　　　　　　　　　　　　　　　　　　　　　　　　　　　知恵産業創出促進資金</t>
  </si>
  <si>
    <t>不況対策資金
［経営支援室］
（特定課題）</t>
  </si>
  <si>
    <t>うち[新規]　　　　　　　　　　　　　　　　　　　　　　　　　　　　　　　　　　返済ゆったり資金（借換え資金）</t>
  </si>
  <si>
    <t>うち[新規]　　　　　　　　　　　　　　　　　　　　　　　　　　　　　　　　　　中小企業再生支援資金</t>
  </si>
  <si>
    <t>調　　査　　額　　の　　考　　え　　方</t>
  </si>
  <si>
    <t>番号</t>
  </si>
  <si>
    <t>「日本まんなか楽園ぎふ－飛騨・美濃」ＰＲ館運営事業費
［交流産業室］
（特定課題）</t>
  </si>
  <si>
    <t>花フェスタ記念公園に観光ＰＲブースを設け、本県の観光資源等を紹介し岐阜の魅力を発信することにより、観光客誘致を図る。                                                                                                                                        【名称】「日本まんなか楽園ぎふ－飛騨・美濃ＰＲ館（仮称）」　　　　　　　　　　　　　　　　　　　　【設営場所】花フェスタ記念公園　　　　　　　　　　　　　　　　　　　　　　　　　　　　　【設営規模】3ブース（県産品４ブースと併せて開設）
【事業期間】平成１６年度～１７年度の２ヶ年事業　　　　　　　　　　　　　　　　　　　　　　　【全体事業費】14,171(14,627)（H16：7,000（7,456）、H17：7,171）
【運営期間】平成１７年3月1日～3月31日（１７年度経費は別途要求）
【出展内容】県内名所の映像上映、パネル展示等　　　　　　　　　　　　　　　　　　　　　　　　　　　　　　　　　　　　　　　【事業主体】岐阜県　　　　　　　　　　　　　　　　　　　　　　　　　　　　　　　　　　　　　　　　　　　　　　　　　　　　　　　　　【委託先】人材派遣会社（ﾌﾟﾛﾎﾟｰｻﾞﾙ方式で選定）　　　　　　　　　　　　　　　　　　　　　　　　　　　　　　　　　　　　　　　　　　　　　　　　　　　　　　　　　　　　　　　【事業目標】立ち寄り入場者数５０万人（開催期間中）　　　　　　　　　　　　　　　　　　　　　　　　　　　　　　　　　　　　　　　　　　　　　　　　　　　　　　　　　【施策目標】平成１７（２００５）年中の観光誘客５，０００万人達成</t>
  </si>
  <si>
    <t xml:space="preserve">花フェスタ記念公園にて、県民参加型イベントを実施　　　　　　　　　　　　　　　　　　　　　　　　　　　　　　　　　　　　　　　　　　　　　　　　　　　　　　　　　　　　　　　　　　　　　　　　　【開催時期】　平成１７年３月１日　　　　　　　　　　　　　　　　　　　　　　　　　　　　　　　　　　　　　　　　【開催場所】　花フェスタ記念公園雅ホール　　　　　　　　　　　　　　　　　　　　　　　　　　　　　　　　　　　　　　　　　　【内　　容】　加藤登紀子、原田真二によるミニコンサート
　　　　　　　及び県民参加型イベントを実施　　　　　　　　　　　　　　　　　　　　　　　　　　　　　　　　　　　　　　　　　　　　　　　　　　　　　　　　　　　　　　　　　　　　　【全体事業費】７，０００（７，３５０）千円
</t>
  </si>
  <si>
    <t>○枠的に１７，０００千円予算計上し、執行時協議を行うものとする。</t>
  </si>
  <si>
    <t>【開催期間】平成１６年１０月１４日～１２月５日
【開催場所】ドイツ
【事業主体】（仮称）ドイツ伝統文化・クラフト観光展実行委員会　
【事業内容】
○「川が育んだ日本の伝統文化展」
　①伝統工芸実演＆ワークショップ
　[経費負担]1,000（実行委員会負担金）
　　畳表貼り付け、手すき和紙、刀鍛冶、組み紐、
　　草木染め職人による実演、体験、公演。
　[開催期間及び開催場所]
　10/16(土)、10/17(日)　ケルン東洋美術館
　10/23(土)、10/24(日)　ミュンヘン民族学博物館
　②伝統工芸展示
　[経費負担]1,000（実行委員会負担金）
　和紙、絹、畳、刃物の実演及びパネル展示
  [開催期間及び開催場所]
　10/15(金)～12/5(日) 　ミュンヘン民族学博物館
　10/16(土)～11/14(日)　ケルン東洋美術館</t>
  </si>
  <si>
    <t>【開催日】平成１６年１１月
【全体事業費】28,800千円(H16:9,600、H17:9,600、H18:9,600)
【目的】ＮＹバイヤーとの具体的成約等による海外市場拡大
【事業概要】
・オリベ2003inＮＹ「クラフト展・観光展」出展企業中心に、
　県内のやる気のある企業等が参加して、交流会、商談会を行う。
【事業内容】
①有識者招聘セミナー開催費　　　　　　　　　　1,900（1,950）
・ＮＹ有識者のセミナーを受ける。
②ＮＹバイヤー等招聘企業交流会、商談会開催費　8,000（9,250）
・ＮＹバイヤーを招聘し、交流会、商談会、県内企業見学会を行う。
③事務費　　　　　　　　　　　　　　　　　　　　100（400）
　小計　　　　　　　　　　　　　　　　　　 　 9,000（11,600）
【業界負担】　　  　　　　　　　　　　　　　▲3,000
・2,000千円=400×5業種　　　　　　　 
（木工、和紙、陶磁器、刃物、アパレル）
【県補助金】                                  6,000（9,600）</t>
  </si>
  <si>
    <t>①オリベ情報発信映像装置については、１５年度９補で整備中の映像配信装置のディスプレイを利用する等で経費削減を図るものとする。
②エスカレーター自動運転センサーについては、指定修繕枠対応とする。
③携帯電話については、指定修繕枠対応とする。　　　　　　　　　　　　　　　　　　　　　　　　　　　　　　　　　　　　　　　　　　　　　　　　　　
④案内看板設置については内容精査のうえ所要額を予算計上する。
⑤駐車場棟排水路新設工事については、管財課の修繕枠対応検討とする。</t>
  </si>
  <si>
    <t>○過員の解消については、退職者数の１／３補充を行わず、退職者不補充と事務局長登用により、計画より前倒しで平成１９年度に達成すること。
○２２年度以降の支所設置定数枠、事業費補助の段階的導入、２７年度以降の完全実施については、合併の進捗が未確定であり、事業費補助の内容が確定できない現段階で決定するのは現実的でないため、今後の要検討事項とする。
○財源捻出した特別調査研究費分▲51,984の範囲内であるものは、予算計上するものとする。
　　　　　　　　　　　　　　　　　　　　　　　　　　　　　　　　　　　　　　　　　　　　　　　　　　　　　　　　　　　　　　　　　　　　　　　　　　　　　　　　　　　　　　　　　　　　　</t>
  </si>
  <si>
    <t>・人件費補助：150,471(152,233)(対前年▲8,249)
・県商連事務局長退職により補助対象24人→23人　　　　　　　　　　　　　　　　　　　　　　　　　　　　　　　　　　　　　　　　　　　　　　　　　　　　　　　　　　　　　　　　　　　　　　　　　　　　　・事業費補助：8,288(8,441)</t>
  </si>
  <si>
    <t xml:space="preserve">○過員の解消について、退職者不補充により前倒しで平成１９年度に達成することから、２０年度以降は補助制度をうち切るものとする。
</t>
  </si>
  <si>
    <t>【補　助　率】２／３
【補助限度額】２，０００千円、５商工会等を想定　　　　　　　　　　　　　　　　　　　　　　　　　【補助対象】  商工会が行う文化産業おこしや地域ブランド創出に資す
　　　　　　　る
【位置付け】　事業費補助への「芽だし」</t>
  </si>
  <si>
    <t>○同和地区小規模事業資金の借受者の融資利率１.３％のうち０.５２％を補給
    補給率     年０．５２％
    補給期間   運転７年以内・設備１０年以内   
　　終期 平成16年度</t>
  </si>
  <si>
    <t>【１７年度事業予定】　　　　　　　　　　　　　　　　　　　　　　　　　　　　　　　　　　　　　　　　　　　　　　
①第１１回国際ファッションデザインコンテストＯＲＩＢＥ開催費（57,371）
・最終選考９月　　　　　　　　　　　　　　　　　　　　　　　　　　　　　　　　　　　　　　　　　　　　　　　　　　　　
②第３回モードルオーディションＯＲＩＢＥ開催費　　　　　　　 （3,000）　　　　　　　　　　　　　　　　　　　　　　　　　　　　　・募集　　　　　　　　　　　　　　　　　　　　　　　　　　　　　　　　　　　　　　　　　　　　　　　　　　　　　　　　
③事務局費                                                    (4,629)　　　　　　　　　　　　　　　　　　　　　　　　　　　　　　　　　　　　　　　　　　　　　　　
【１７年度全体事業費】
  　（65,000）千円</t>
  </si>
  <si>
    <t xml:space="preserve">○①オリベデザインセンター施設設備維持管理事業費及び⑤マーケティング戦略支援事業費については、事務的経費を枠予算の削減率に準じて予算措置するものとする。
　　　　　　　　　　　　　　　　　　　　　　　　　　　　　　　　　　　　　　　　　　　　　　　　　　　　　　　　　　　　　　　　　　　　　　　　　　　　　　　　　　　　　　　　　　　　　　　　　　　　　　　　　　　　　　　　　　　　　　　　　　　　　　　　　　　　　　　　　　　　　　　　　　　　　　　　　　　　　　　　　　　　　　　　　　　　　　　　　　　　　　　　　　　　　　　　　　　　　　　　　　○②オリベデザインセンター運営事業費のうち、マテリアル保管・管理委託(5,597)については、部局別枠予算対応とする。
　なお、今後の活用について十分検討すること。
○④新商品開発支援事業費については、政策予算の枠的なものととらえ、枠予算の削減率に準じて予算計上するものとする。
</t>
  </si>
  <si>
    <t>○①管理運営事業費の事務的経費については、枠予算の削減率に準じて予算計上するものとする。
○③デザインセミナー開催事業費及び④商品化計画推進事業費については、政策予算の枠的なものととらえ、枠予算の削減率に準じて予算計上するものとする。
○②オリベ想創塾推進事業費の講座数７→９の増要求については、
民間等からの強い要望があることから、要求にそって９講座分の所要額（１３８，２００）を予算計上する。</t>
  </si>
  <si>
    <r>
      <t xml:space="preserve">デザイン振興拠点の一つであるオリベデザインアカデミーの管理運営経費　　　　　　　　　　　　　　　　　　　　　　　　　　　
①オリベデザインアカデミー管理運営事業費　 　　 6,000(6,998)
</t>
    </r>
    <r>
      <rPr>
        <b/>
        <sz val="9"/>
        <rFont val="ＭＳ 明朝"/>
        <family val="1"/>
      </rPr>
      <t>②オリベ想創塾推進事業費　  　  [試案あり]　138,200(142,440)　　　　　　　　　　　　　　　　　　　　　　　　　　　　　 　</t>
    </r>
    <r>
      <rPr>
        <b/>
        <u val="single"/>
        <sz val="9"/>
        <rFont val="ＭＳ 明朝"/>
        <family val="1"/>
      </rPr>
      <t>・オリベ想創塾の講座数を６→９講座に増要求
・専任教授２→３人　</t>
    </r>
    <r>
      <rPr>
        <b/>
        <sz val="9"/>
        <rFont val="ＭＳ 明朝"/>
        <family val="1"/>
      </rPr>
      <t>　　　　　　　</t>
    </r>
    <r>
      <rPr>
        <sz val="9"/>
        <rFont val="ＭＳ 明朝"/>
        <family val="1"/>
      </rPr>
      <t>　　　　　　　　　　　　　　　　　　　（備考）
　１５年度１０月から６→７講座となっており、
　</t>
    </r>
    <r>
      <rPr>
        <b/>
        <sz val="9"/>
        <rFont val="ＭＳ 明朝"/>
        <family val="1"/>
      </rPr>
      <t>実質的には７→９講座に増要求。
　１５年度中の６→７講座への経費増は既定予算の流用で賄っている</t>
    </r>
    <r>
      <rPr>
        <sz val="9"/>
        <rFont val="ＭＳ 明朝"/>
        <family val="1"/>
      </rPr>
      <t xml:space="preserve">。　　　　　　　　　　　　　　　　　　　　　　　　　　　 
③ﾃﾞｻﾞｲﾝｾﾐﾅｰ開催事業費 　                 　　 11,900(12,855) 　　　　　　　　　　　　　　　　　　　　　　　　　　　　　　　　　　　　                                                          　・提携する海外デザイン拠点との連携によるデザインセミナーを開催。
④商品化計画推進事業費
（商標登録・意匠登録・弁護士費用）         　　 5,100(6,710)　　　　　　　　　　　　　　　　　　　　　　・デザインアカデミーでは現状では実績なし。
・１５年度末からは１年かけて開発した商品が出て登録も見込まれる。
</t>
    </r>
  </si>
  <si>
    <t xml:space="preserve">○①建物外壁（北、西面）補修工事については、要求の主旨に鑑み、8,000千円を予算計上する。
</t>
  </si>
  <si>
    <t>○花フェスタ２００５の全体計画の中で、統一的に無駄無く編成すること。</t>
  </si>
  <si>
    <t>○枠的に１０，０００千円を予算計上し、執行時協議を行うものとする。</t>
  </si>
  <si>
    <r>
      <t xml:space="preserve">恵那山荘屋外トイレ（昭和５６年築）の建替工事
    ・建設工事費（23.2㎡）      　 (11,165)
    ・既存トイレ取り壊し経費      　  (525)
    ・設計委託料                      (618)
   </t>
    </r>
    <r>
      <rPr>
        <u val="single"/>
        <sz val="9"/>
        <rFont val="ＭＳ 明朝"/>
        <family val="1"/>
      </rPr>
      <t xml:space="preserve"> ・事務費                           (34</t>
    </r>
    <r>
      <rPr>
        <sz val="9"/>
        <rFont val="ＭＳ 明朝"/>
        <family val="1"/>
      </rPr>
      <t>)
　　　（計）　　　　　　　　　10,000(12,342)</t>
    </r>
  </si>
  <si>
    <t xml:space="preserve">                                                        （単位：千円）</t>
  </si>
  <si>
    <t>国際ファッションデザインコンテストＯＲＩＢＥ開催事業費
［デザイン振興室］
（特定課題）</t>
  </si>
  <si>
    <t>一般資金
［経営支援室］
（特定課題）</t>
  </si>
  <si>
    <t>元気企業育成資金
［経営支援室］
（特定課題）</t>
  </si>
  <si>
    <t>○地震・豪雨等の災害により被害を受けた中小企業者及び組合の事業復旧のために必要な資金
【 限 度 額 】  個人・会社・組合 8,000万円
【 目 標 額 】 　1,170,500千円  → 1,129,300千円</t>
  </si>
  <si>
    <t>中小企業団体中央会補助金　　　　　　　　　　　　　（国補・単補）
［産業経済室］
（特定課題）</t>
  </si>
  <si>
    <t>中小企業団体中央会補助金　　　　　　　　　　　　　（国補）
［産業経済室］
（特定課題）</t>
  </si>
  <si>
    <t>○国補の事業費補助分については、対前年▲３１％を達成していることから要求通りとする。</t>
  </si>
  <si>
    <t>中小企業団体中央会中小企業振興対策事業補助金（単補）
［産業経済室］
（特定課題）</t>
  </si>
  <si>
    <t>・ホストコンピューター借り上げ費の減▲3,627
・若手後継者育成事業費の減▲5,220
・研修会開催費の減▲2,794</t>
  </si>
  <si>
    <t>・中小企業診断士の養成１名→２名</t>
  </si>
  <si>
    <t>・事務費補助１割カット▲644</t>
  </si>
  <si>
    <t>小規模事業者振興等事業費補助金　　　　（単補）
［産業経済室］　　　　（特定課題）</t>
  </si>
  <si>
    <t>商工会連合会補助金（国補）
［産業経済室］　　　　（特定課題）</t>
  </si>
  <si>
    <t>○運営については観光ボランティア等との県民協働により委託料の削減を図るものとし、7,000千円を予算計上する。</t>
  </si>
  <si>
    <t>○浜名湖花博参加協力事業については、１日だけの「岐阜県の日」のための経費であることから、同じく１日だけの開催であった「ジャパンフローラ２０００」に参加したときの実績をもとに、2,000千円を措置する。　　　　　　　　　　　　　　　　　　　　　　　　　　　　　　　　　　　　　　　　　　　　　　</t>
  </si>
  <si>
    <t>○③現地新聞広告掲載（ドイツ）と、④(3)アフターＮＹのフォローアップ（観光セミナー等事業分）の委託料のみ予算計上し、他は部局別枠予算対応とする。</t>
  </si>
  <si>
    <t xml:space="preserve">　　　　　　　　　　　　　　　　　　　　　　　　　　　　　　　　　　　　　浜名湖花博参加　　　　　　　　　　　　　　　　　　　2,000(5,500)　　　　　　　　　　　　　　　　　　　　　　　　　　　　　　　　　　　　　　　　　　　　　　　　　　　　　　　　　　　　　　【会期】平成16年４月８日～１０月１１日のうち、
　　　　開催は「岐阜県の日」１日
【会場】浜名湖ガーデンパーク（静岡県浜松市）　　　　　　　　　　　　　　　　　　　　　　　　　　　　　　　　　　　　　　　　　　　　　　　　　　　
</t>
  </si>
  <si>
    <t>セラミックパークＭＩＮＯの賑わい創出、来館者の利便性向上を図るための環境整備
①ｵﾘﾍﾞ情報発信映像装置整備事業　　　　　      1,840(4,000)
②ｴｽｶﾚｰﾀｰ自動運転ｾﾝｻｰ設置事業                      (8,000)
③携帯電話電波状況改善事業                         (2,625)
④案内看板設置事業                              780(863)
⑤駐車場棟排水路新設工事                           (525)
　　　　　　　　　　　　　　　　　　　　　　　　　　　　　　　　　　　　　　　　　　　　　　　　　　　　　　　　　　　　　　　　　　　　⑥回廊ｱﾙｺｰﾌﾞ壁防カビ塗装工事費                     (2,000) 　　　　　　　　　　　　　　　　　　　　　　　　　　　　　　　　　　　　　　　　　　　　　　　　　　　　　　　　　　　　　　　　　　　　　　　　　　　　　　　　　　　　　　　　　　　　　　　　　　　　　　　　　　　　　　　　　　　　　　　　　　　　　　　　　　　　　　　　　　　　　　　　　　
⑦展示ｹｰｽ整備事業　　　　　　　　　　　　     2,100(4,000)
    @700(@800）×3(5)=2,100(4,000)</t>
  </si>
  <si>
    <t xml:space="preserve">
⑥防カビ塗装については、現在でも清掃業者委託の中で対応しており現状維持とする。
⑦展示ケースについては、１４年度末に２台整備済みであるが、世界の名窯等の展示販売のために、さらに３つ整備するものとする。</t>
  </si>
  <si>
    <t xml:space="preserve">
○信用保証料0.65%～1.0%のうち、H14は0.2～0.25%、H15は0.25%～0.3%を補給  
○融資自体は１５年度で終了する。
○保証料補給は、４年後の１８年度から、６年後の２０年度まで引き延ばす。</t>
  </si>
  <si>
    <t xml:space="preserve">新たなファッションプロダクトの開発を推進するためのＯＲＩＢＥコンソーシアムの運営に係る経費を支援
【補助事業】　　　　　　　　　　　　　　　　　　　　　　　　　　　　　　　　　　　　　　　　　　　　　　　　　　　　　　　　　①ＯＲＩＢＥコンソーシアム運営費負担金 　   3,000　　　　　　　　　　　　　　　　　　　　　　　　　　　　　　　　
　　　　　　　　　　　　　　　　　　　　　　　　　　　　　　　　　　　　　　　　②ＯＲＩＢＥコンソーシアム施設維持費　　 　26,350　　　　　　　　　　　　　　　　　　　　　　　　　　　　
　　　　　　　　　　　　　　　　　　　　　　　　　　　　　　　　　　　　　　　　　　　　③ＯＲＩＢＥギャラリー運営事務費            6,850(12,000)　　　　　　　　　　　　　　　　　　　　　　　　　　　　　・日々雇用１人新規要求　　　　　　　　　　　　　　　　　　　　　　　　　　　　　　　　　　  
④ ＯＲＩＢＥショップ運営事務費             3,980(10,000)　　　　　　　　　　　　　　　　　　　　　　　　　　　　　　　　　・日々雇用２人新規要求　　　　　　　　　　　　　　　　　　　　　　　　　　　　　　　　　　　　　　　　
⑤プロジェクト推進体制整備費               24,700(25,000)　　　　　　　　　　　　　　　　　　　　　　　　　　　　　　・報償費　ORIBEﾃﾞｻﾞｲﾝ顧問 永島佳6,000、ｱﾄﾞﾊﾞｲｻﾞｰ2名9,600、他2,400
・その他経費6,700（7,000）
⑥県派遣職員要求に基づく事務用備品購入費      450(792)
</t>
  </si>
  <si>
    <t>○２ヶ年で８０，０００千円とし、初年度の精算による余剰分を次年度に使用することができるものとする。</t>
  </si>
  <si>
    <t xml:space="preserve">○事務費的経費については枠予算の削減率に準じて予算計上するものとする。
</t>
  </si>
  <si>
    <t xml:space="preserve">
</t>
  </si>
  <si>
    <t xml:space="preserve">岐阜県内及び名古屋市内のファッション系の大学、専門学校、高校等の生徒自らが企画し運営するファッションショーを県が支援し、共同開催する。
【積算内訳】8回（毎月１回程度）×720千円／回＝6,048
　　　　　　事務費　　　　　　　　　　　　　　　452
　　　　　　　　　　　　　　　　　　　　　　　　　　　　　　　　　　　　　　【開催場所】原則としてアクティブGの各施設　　　　　　　　　　　　　　　　　　　　　　　　　　　　　
</t>
  </si>
  <si>
    <t>【制度終期】平成１９（２０）年度末
【目　　的】経営指導員の事務局長登用を促進（過員の受け皿となる）
【補助対象】国補事務局長設置費4,550と経営指導員人件費補助
　　　　　　(約8,480)の差額を継ぎ足し
【補助単価】２，８８０千円定額補助、３名の登用を想定
　　　　　　　　　</t>
  </si>
  <si>
    <t>○要求の主旨に沿って、186,000千円を予算計上するものとする。</t>
  </si>
  <si>
    <t>予　算　計　上　を　見　送　っ　た　も　の</t>
  </si>
  <si>
    <t>「地域自立型エネルギー実践モデル地域」支援事業
［エネルギー室］
（一千万以上）</t>
  </si>
  <si>
    <t>○補助対象：県内での先進的な事例となり他のモデルとなるような新エネルギー導入を行おうとする市町村に対し、その導入等にかかる経費の一部を補助(設備購入費、設備設置工事費）
○補助率：対象事業費から他の補助金を控除した額の１／２
○限度額：10,000千円(既設の新エネルギー導入支援事業費と同額）
ただし、ＮＥＤＯ等補助率は1／3以下の場合は当該補助率を上限
○補助予定市町村：白川村(小水力発電施設整備事業）
○全体事業費150,000千円
○ＮＥＤＯ補助額30,000千円（２０％）
○補助額10,000千円(本補助金上限額）
○補助事業の継続年数：平成16年度から3年間を限度</t>
  </si>
  <si>
    <t>○単独補助金の新設を行わず、市町村振興補助金での対応を検討するものとし、今回は予算計上を見送るものとする。</t>
  </si>
  <si>
    <t>万博関連誘客推進事業
［交流産業室］
（特定課題）</t>
  </si>
  <si>
    <t>○旅行エージェントを岐阜県に招聘し、岐阜県の魅力をＰＲするツアー及び商談会を実施
【対象者】首都圏、関西の旅行エージェント
【開催回数】首都圏、関西各１回
【対象人数】各２５回</t>
  </si>
  <si>
    <t>○部局別枠予算対応とする。</t>
  </si>
  <si>
    <r>
      <t xml:space="preserve">
</t>
    </r>
    <r>
      <rPr>
        <sz val="9"/>
        <rFont val="ＭＳ 明朝"/>
        <family val="1"/>
      </rPr>
      <t>「花紀行10,000人コンサート」推進事業費
［花の都ぎふ祭り推進室］
（特定課題）</t>
    </r>
  </si>
  <si>
    <t xml:space="preserve">
【期　　日】平成１６年５月８日（土）予定
【場　　所】花フェスタ記念公園
【事業内容】
　加藤登紀子、原田真二、岐阜県ゆかりの著名人によるコンサート
【事業主体】
　「花紀行10,000人コンサート実行委員会」を組織
　　（メンバー）：花の都ぎふ祭り実行委員会、
　　　　　　　　　花フェスタ２００５ぎふ実行委員会、
　　　　　　　　　花セン、民間企業、民間団体等　　　　　　　　　　　　　　　　　　　　　　　　　　　　　　　　　　　　　　　　　　　　　　　　　　【全体事業費】46,000千円（１５年度：2,000、１６年度:44,000）　　　　　　　　　　　　　　　　　　　　　　　　　　【協賛金について】
　事業主体となるメンバーの民間企業等から協賛金を取る予定5,000千円
【入場料収入】
＠4,000円×6,000人＝24,000千円　　　　　　　　　　　　　　　　　　　　　　　</t>
  </si>
  <si>
    <t>政策予算協議事項一覧（商工局）</t>
  </si>
  <si>
    <t>○事務局長登用予定の３人分と、退職者補充２人分については、人件費補助を削減して予算計上する（▲27,679）。</t>
  </si>
  <si>
    <t>○事務的経費については、枠予算の削減率に準じて予算計上するものとする。</t>
  </si>
  <si>
    <t>○財源捻出した特別調査研究費分▲51,984の範囲内であるので、予算計上するものとする。</t>
  </si>
  <si>
    <t>・人勧は完全実施　　　　　　　　　　　　　　　　　　　　　　　　　　　　　　　・専門経営指導員9名 商工会指導員11名 補助員6名 専務理事1名
・財源捻出のため特別調査研究費廃止▲833</t>
  </si>
  <si>
    <t>○要求は退職者の１／３補充で２人を補充したベースであり、２人分を削減して予算計上するものとする。</t>
  </si>
  <si>
    <t>・広域サポートセンター設置に要する経費（特に中濃地域については、事務所新設のための初度調弁）
単年度分　 車輌購入費　                (1,700)
               パソコン購入費１３台　　(2,600)
               備品（机・椅子等）　　　   350
               事務所配線等　　　　　　　 300
経常分　　　事務所借用費　　　　　　　    900
　　　　　　　 コピーリース　　　　　　　 270
               その他事務費　　 　　　  1,380　</t>
  </si>
  <si>
    <t xml:space="preserve">○事務的経費については、県民ふれあい会館管理使用料を除き、枠予算の削減率に準じて予算計上する。
</t>
  </si>
  <si>
    <t>○事業費について、枠予算削減率をクリアしているので予算計上するものとする。</t>
  </si>
  <si>
    <r>
      <t>・人勧は完全実施▲45,484　　　　　　　　　　　　　　　　　　　　　　　　　　　　　　　　・商工会等経営指導員228人→225人(退職による減)▲17,048                                          　                                      ・人件費には広域サポートセンター指導員人件費11(16)人分を含む
・記帳専任職員76人→70人(退職による減)▲9,154
・</t>
    </r>
    <r>
      <rPr>
        <u val="single"/>
        <sz val="9"/>
        <rFont val="ＭＳ 明朝"/>
        <family val="1"/>
      </rPr>
      <t>財源捻出のため特別調査研究費の廃止　▲51,984</t>
    </r>
    <r>
      <rPr>
        <sz val="9"/>
        <rFont val="ＭＳ 明朝"/>
        <family val="1"/>
      </rPr>
      <t>　　　　　　　　　　　　　　　　　</t>
    </r>
  </si>
  <si>
    <t>・５圏域に広域サポートセンターを新設　　　　　　　　　　　　　　　　　　　　　　　　　　　　・広域サポートセンター活動費の国庫補助対象分
　会議開催費403、旅費1,170、印刷製本費767、役務費160</t>
  </si>
  <si>
    <t>○５制度９資金→２制度５資金に構築。
○経済変動緊急対策、政策誘導型は新メニューの中で存続
　　　　　　　　　　　　　　　　　　　　　　　　　　　　　　　　　　　　　　　　　　○融資目標額２０４，６７７，４００千円（対前年比１０９．５％）
○県資金　　　５０，０２８，０００千円（対前年比１０６．０％）
○旧経済変動緊急対策特別融資制度　新規分融資目標額450億→350億
　　　　　　　　　　　　　　　　　　　　　　　　　　　　　　　　　　　　　　　　　　　　　　　　　　　　　　　　　　　○旧政策誘導型融資制度　　　　　　新規分融資目標額100億→100億
　　　　　　　　　　　　　　　　　　　　　　　　　　　　　　　　　　　　　　○新規貸付金を３本創設
　①知恵産業創出促進資金　　　　　　24億円　県資金6億円
　②返済ゆったり資金（借換え資金） 100億円　県資金25億円
　③中小企業再生支援資金　　　　　　 2億円　県資金5千万円　　　　　　　　　　　　　　　　　　　　　　　　　　　　　　　　　　　　　</t>
  </si>
  <si>
    <t>○事務的経費については、枠予算削減率に準じて予算計上する。
○嘱託員の増要求については、予算計上せず、現状維持とする。</t>
  </si>
  <si>
    <t>⑥第３回ﾜｰﾙﾄﾞﾃﾞｻﾞｲﾝｺﾝﾃｽﾄ開催事業費               4,350　　　　　　　　　　　　　　　　　　　　　　　　　　　　　　　　　　　　　　　　　　　　　　　　　【事業内容】
  16年度は各デザイン拠点及び準拠点からコンテストの企画案を募集し
  決定した上で、コンテスト募集する。
  17年度は試作品の製作及び展示会開催。　　　　　　　　　　　　　　　　　　　　　　　　　　　　　　　　　　　　　　　　　　　　　　　　　　　　　【実施期間】１６，１７年度の２ヶ年事業　　　　　　　　　　　　　　　　　　　　　　　　　　　　　　　　　　　　　　　　　　　　　　【全体事業費】13,944千円(H16：4,350、H17：9,594)</t>
  </si>
  <si>
    <t>中小企業振興資金貸付特別会計について
○備導入資金貸付枠は前年同額８００，０００千円
[財源：貸付金収入321,582、繰越金478,418]
○高度化資金貸付枠は８９，７７７千円（対前年15,182千円増）
[財源：一般会計繰入金（貸付金収入）30,297、県債59,480]
・構造改善高度化  共同施設分　貸付先：岐阜駅前中央(商振)
・特別広域高度化  設備リース分  貸付先：東海北陸ガス事業(協)</t>
  </si>
  <si>
    <t>中小企業振興資金貸付特別会計について
［経営支援室］
（特定課題）</t>
  </si>
  <si>
    <t>(68,420) 64,000</t>
  </si>
  <si>
    <r>
      <t>ＯＲＩＢＥブランドの確立と全国へのＰＲを推進するため、強力な市場パワーを持つホリプロと連携しファッションコンテストを開催
【１６年度事業】　　　　　　　　　　　　　　　　　　　　　　　　　　　　　　　　　　　　　　　　　　　　　　　　　　　　　　　　①第１１回国際ファッションデザインコンテストＯＲＩＢＥ開催費　7,938               　　　　　　　　　　　　　　　　　　　　　　　　　　　　・１６年度は募集のみ　　　　　　　　　　　　　　　　　　　　　　　　　　　　　　　　　　　　　　　　</t>
    </r>
    <r>
      <rPr>
        <u val="single"/>
        <sz val="9"/>
        <rFont val="ＭＳ 明朝"/>
        <family val="1"/>
      </rPr>
      <t>②第２回モードルオーディションＯＲＩＢＥ開催費　　　　　　　 53,826</t>
    </r>
    <r>
      <rPr>
        <sz val="9"/>
        <rFont val="ＭＳ 明朝"/>
        <family val="1"/>
      </rPr>
      <t>　　　　　　　　　　　　　　　　　　　　　　　　　　　　　　　　　　・募集　　　　　　　　　　　　　　　　　　　　　　　　　　　　　　　　　　　　　　　　　　　　　　　　　　　　　　　　　　　　　　　　　　　・地区予選  平成１７年２月～  全国７大都市及び</t>
    </r>
    <r>
      <rPr>
        <u val="single"/>
        <sz val="9"/>
        <rFont val="ＭＳ 明朝"/>
        <family val="1"/>
      </rPr>
      <t>上海</t>
    </r>
    <r>
      <rPr>
        <sz val="9"/>
        <rFont val="ＭＳ 明朝"/>
        <family val="1"/>
      </rPr>
      <t>　　　　　　　　　　　　　　　　　　　　　　　　　・最終審査　平成１７年３月長良川国際会議場（岐阜市）予定　　　　　　　　　　　　　　　　　　③事務局費  3,236　　　　　　　　　　　　　　　　　　　　　　　　　　　　　　　　　　　　　　　　　　　　　　　　　　
【16年度全体事業費】　　　　　　　　　　　　　　　　　　　　　　　　　　　　　　　　　　　　　　　　　　　　　　　　　　65,000千円　　　　　　　　　　　　　　　　　　　　　　　　　　　　　　　　　　　　　　　　　　　　　　　　
【負担区分】　　　　　　　　　　　　　　　　　　　　　　　　　　　　　　　　　　　　　　　　　　　　　　　　　　　　　　　　　　　　　　　　岐阜県負担金40,000、岐阜市20,000、その他5,000　　　　　　　　　　　　　　　　　</t>
    </r>
  </si>
  <si>
    <t>○②ＮＹバイヤー等招聘事業費補助金については、既存のエージェントトリップ等の事例を参考に予算計上する。</t>
  </si>
  <si>
    <t>○岐阜県中小企業再生支援協議会(※)の支援チームの指導により、経営改善に取り組む中小企業者に対し、円滑な資金供給が図られるよう支援                                                                                          　　　　　　　　　　　
【融資目標額】 　　２００百万円 
【融資限度額】　 設備８０百万円（運転４０百万円）
【償 還 期 間】　設備１０年以内（運転７年以内）
【融 資 利 率】　未定　　　　　　　　　　　　　　　　　　　　　　　　　　　　　　　　　　　　　　　　　　　　　　　　　　【担保・保証人】 金融機関所定の方法　　　　　　　　　　　　　　　　　　　　　　　　　　　　　　　　　　【信 用 保 証】  必要により　　　　　　　　　　　　　　　　　　　　　　　　　　　　　　　　　　　　　　　　【損 失 補 償】  非補填額の１／２ 　　　　　　　　　　　　　　　　　　　　　　　　　　　　　　　　　　　　【保証料補給】   なし　　　　　　　　　　　　　　　　　　　　　　　　　　　　　　　　　　　　　　　　　　　  (※)  経営環境の悪化しつつある中小企業の再生支援に取り組むため、金融、経済、法律等の専門家により、商工会議所内に設置された組織(H15.5.17設立）</t>
  </si>
  <si>
    <t>ＯＲＩＢＥブランドを確立し、全国に情報発信するため、アクティブＧに整備するＯＲＩＢＥブランド戦略拠点に係る経費を支援するとともに、大都市圏でのアンテナショップ運営経費に支援　　　　　　　　　　　　　　　　　　　　　　　　　　　　　　　　　　　　　　　　　　　　　　　　　                                                    　　【補助事業】                                                                                                                   ＯＲＩＢＥプラザ出店賃借料　　　　        20,000(20,061) 　                                                                                              アンテナショップ出店費　　　@3,000×2(4件)=6,000(12,000)　　　　　　　　　　　　　　　　　　　　　　　　　　　　　　　　　　　　　　　　　　　　　　　　　　　
【補助率】　　　　　　　　　　　　　　　　　　　　　　　　　　　　　　　　　　　　　　　　　　　　　　　　　　　　　　　　　　　　　　　　　１０／１０</t>
  </si>
  <si>
    <t>○ＯＲＩＢＥブランド確立、アパレル産業の再生のため、国際ファッションデザインコンテスト入賞者等を活用した新商品開発を支援
①アパレルプラザ事務局運営費　　　　　　　　　　　　　　　　　　　　　　　　　　　　　　　　　　　　　　
②販促イベント活動費　　　　　　　　　　　　　　　　　　　　　　　　　　　　　　　　　　　　　　　　　
③アパレルプラザ施設管理費　　　　　　　　　　　　　　　　　　　　　　　　　　　　　　　　　　　　　
④ＯＲＩＢＥ新商品開発補助　　　　　　　　　　　　　　　　　　　　　　　　　　　　　　　　　　　　　　　　　　　　            
【負担区分】県 1/2、岐阜市 1/2</t>
  </si>
  <si>
    <r>
      <t xml:space="preserve">
</t>
    </r>
    <r>
      <rPr>
        <sz val="9"/>
        <rFont val="ＭＳ 明朝"/>
        <family val="1"/>
      </rPr>
      <t>「花の都ぎふ祭り成果発表」事業費
［花の都ぎふ祭り推進室］
（特定課題）</t>
    </r>
  </si>
  <si>
    <t xml:space="preserve">オリベデザインセンターの運営事業費に対する補助
①オリベデザインセンター施設設備維持管理事業費　20,300(21,276)                                  ②オリベデザインセンター運営事業費　　　　　　　31,000(40,718) 　　　　　　　　　　　　　　　　　　　　　　　　　　　　　　　　　　　　　　・嘱託員３人→３（５）人、日々雇用３人→３（１）人                                                                           ・マテリアル保管・管理委託(5,597)  　　　　　　　　　　　　　　　　　　　　　　　　　　　　　　　　　　                                               ③海外ﾃﾞｻﾞｲﾅｰ招聘事業費　　　　　　　　　　　　 36,000(36,055)　　　　　　　　　　　　　　　　　　　　　　　　　　　　　　　　　　　　　　　　　　　　　 ・海外連携機関の教授級デザイナー１０人分　　　　　　　　　　　　　　　　　　　　　　　　　　　　　　　　　　　　　　　　　　　　　　　　　・若手海外デザイナー１４人分                                                                    ④新商品開発支援事業                            11,050(12,644) 　　　　　　　　　　　　　　　　　　　　　　　　　　　　　　　　　　　　　　　　　　　　　　　　　　　　　　　　　　・@400×30品目=12,000                                                                               ⑤ﾏｰｹﾃｨﾝｸﾞ戦略支援事業費                        14,700(15,423)                                                                     
うち◎ＡＸＩＳ展示会経費                         8,750(9,467)
　【内容】１５年度にオリベ想創塾で開発した新商品の展示会を開催
　【時期】平成１６年５月（一週間）
　【場所】東京・六本木アクシス　　　　　　　　　　　　　　　　　　　　　　　　　　　　　　　　　　　　　　　　　　　　　　
</t>
  </si>
  <si>
    <t>ＯＲＩＢＥコンソーシアムが行うスタイリストスクール及びモデルスクール等の運営に要する経費を支援
①ホリプロファッションアカデミー運営費　　　　　21,000(21,196)　　　　　　　　　　　　　　　　　　　　　　　　　　　　　 ・スタイリスト等スクールの運営費  　　　　　　　　　　　　                                                ②ＯＲＩＢＥクリエーターズアカデミー運営費　　　 5,500　　　　　　　　　　　　　　　　　　　　　　　　　　　　　　　　　　　　　　　　・デジタルファッションセミナー、パーソナルデザインセミナーの運営費
③ＯＲＩＢＥファッションアカデミー事務局費      16,200(20,379)　　　　　　　　　　　　　　　　　　　　　　　　　　　　　　　　　　　　・施設の維持管理費、ＯＲＩＢＥファッションアカデミー全体調整等                                                    ④ＯＲＩＢＥファッションアカデミー広報宣伝費     6,203(6,221)　　　　　　　　　　　　　　　　　　　　　　　　　　　　　　　 ・スクールのＰＲ経費  　　　　　　　　　　　　　　　　　　　　　　　　　　　　　　　　　　　　　　　　　　　　                                              ⑤おしゃれスクール事業                          11,817
                                                                                                 計                                              60,720(65,188)
収入見込み(定数削減の上、無料受講者数50%→30%)▲18,020                                                                                                           補助金額　　　　　　　　　　　　　　　　　　　　42,700(47,168)</t>
  </si>
  <si>
    <t>〈背景〉市町村合併→商工会合併</t>
  </si>
  <si>
    <t xml:space="preserve"> 「過員解消」、「人件費補助から事業費補助へ」という課題を抱える中、H16～H26年度を定数適正化期間と位置付ける。</t>
  </si>
  <si>
    <t>【第１期適正化期間（H16～H21）】</t>
  </si>
  <si>
    <t>制度要求②　　定数を超える過設置職員に対する人件費補助は、退職するまで維持。</t>
  </si>
  <si>
    <t>制度要求③　　平成１６年度から２１年度までは、商工会について退職者数の１／３のみ補充を行う。</t>
  </si>
  <si>
    <t>制度要求④　　過員の受け皿として、商工会連合会の組織としてサポートセンターを５圏域に設置し、人件費補助等行う。</t>
  </si>
  <si>
    <t>制度要求⑤　　過員の解消の方法としては、退職による削減以外に経営指導員の事務局長登用を促進するための人件費補助を行う。</t>
  </si>
  <si>
    <t>【第２期適正化期間（H22～H26）】</t>
  </si>
  <si>
    <t>制度要求⑥　　商工会合併が進むと考えられる平成２２年度以降、支所に経営指導員１名・補助員又はパート１名の支所設置定数枠を創設</t>
  </si>
  <si>
    <t>　　　　　　　（支所が設置されなくても支所分の定数を確保し、合併で激減する定数をカバー）。</t>
  </si>
  <si>
    <t>制度要求⑦　　平成２２年度から２６年度までは事業費補助を段階的に導入する。</t>
  </si>
  <si>
    <t xml:space="preserve">
【国補・単補合計ベース対前年】                                                           2,928,664→2,770,243(2,811,022)  ▲158,421(▲117,642)
                                                                    【うち人件費補助】                                                                            2,626,921→2,491,964(2,522,643)  ▲134,957(▲104,278)
【うち事業費補助】                                                                             301,743→278,279(288,379)         ▲23,464(▲13,364)</t>
  </si>
  <si>
    <t>・商工会等事務局長の設置　73人→72人
（１つの商工会で事務局長人件費補助の要件を外れたため▲1人
　→常勤３人の職員を有さなくなった。）
   　　　　　　　　　　　　　　　　　　　　　　　　　　　　　　　　　　　　　　　</t>
  </si>
  <si>
    <t>・小規模事業施策普及費の自主的廃止により▲13,967(13,967→0)</t>
  </si>
  <si>
    <t xml:space="preserve">
【設置目的】多様かつ高度なニーズ、広域化に対応して専門家集団養成
【補助対象】広域サポートセンター人件費の内、２０％相当分を補助　　　　　　　　　　　　　　　　　　　　　　　　　　　　　　　　　　　　　　　　　　　　　　　　　
【補助積算】５圏域に設置、１名１，５００千円×１１(１３)名
【財源捻出】特別調査研究費廃止による財源を充当
</t>
  </si>
  <si>
    <t xml:space="preserve">
【設置目的】資格者団体への加入促進のため会費分を補助
【補助対象】中小企業診断士、社会保険労務士等有資格者に交付
【補助積算】月額5,000円×12月×4人分を想定=240千円
【財源捻出】県連の主席、主任手当の減額による財源を充当　　　　　　　　　　　　　　　
</t>
  </si>
  <si>
    <t xml:space="preserve">○政策予算の枠的なものととらえ、枠予算の削減率に準じて予算計上するものとする。
</t>
  </si>
  <si>
    <t xml:space="preserve">・国 1／２、県１／２
　　　　　　　　　　　　　　　　　　　　　　　　　　　　　　　　　　　　・人件費補助分：2,352(対前年▲168)
                                                                                              　　　　　　　　　  ・事業費補助分:42,927(対前年▲19,734)　　　　　　　　　　　　　　　　　　　　　　　　　　　　　　　　　                                                                             </t>
  </si>
  <si>
    <r>
      <t>○銀行で貸倒損失が発生した場合の県信用保証協会の代位弁済について、</t>
    </r>
    <r>
      <rPr>
        <u val="single"/>
        <sz val="9"/>
        <rFont val="ＭＳ 明朝"/>
        <family val="1"/>
      </rPr>
      <t>代位弁済により生ずる損失の一部を県が損失補償する</t>
    </r>
    <r>
      <rPr>
        <sz val="9"/>
        <rFont val="ＭＳ 明朝"/>
        <family val="1"/>
      </rPr>
      <t xml:space="preserve">。
</t>
    </r>
  </si>
  <si>
    <r>
      <t>日本国際博覧会までに「岐阜県」の認知度を高めるため、海外に本県の魅力的な観光産業資源のＰＲ及び誘客事業の実施
①海外国際観光展出展（上海・NY）     (4,616)
②[新規]航空会社発行機内誌ＰＲ広告   (2,510)
③</t>
    </r>
    <r>
      <rPr>
        <u val="single"/>
        <sz val="9"/>
        <rFont val="ＭＳ 明朝"/>
        <family val="1"/>
      </rPr>
      <t>現地新聞広告掲載</t>
    </r>
    <r>
      <rPr>
        <sz val="9"/>
        <rFont val="ＭＳ 明朝"/>
        <family val="1"/>
      </rPr>
      <t xml:space="preserve">（中国上海地区）   (4,860)
                  </t>
    </r>
    <r>
      <rPr>
        <u val="single"/>
        <sz val="9"/>
        <rFont val="ＭＳ 明朝"/>
        <family val="1"/>
      </rPr>
      <t>（ドイツ）    5,000[うち国庫2,500]</t>
    </r>
    <r>
      <rPr>
        <sz val="9"/>
        <rFont val="ＭＳ 明朝"/>
        <family val="1"/>
      </rPr>
      <t xml:space="preserve">
④エージェントトリップ               (13,794)[うち国庫(4,812)]　　　　　　　　　　　　　　　　　　　　　　　　　　　　　　　　　　　　　　　　(1)海外向けトリップ（アジア・欧米）
　　　　　　　　　　　　              (7,251)[うち国庫(1,812)]
　　　　　　　　　　　　　　　　　　　　　　　　　　　　　　　　　　　　　　　　　　　　　　　　　　　　　　　　　　　　　　　　　　　　　　　　　　　　　　(2)[新規]国内エージェント向けトリップ (2,113)　　　　　　　　　　　　　　　　　　　　　　　　　　　　　　　　　　　　　　　　　　　　　　　　　　　・海外誘客を扱う国内大手旅行ｴｰｼﾞｪﾝﾄ東京本社の国際旅行企画担当者対象。
(3)フォローアップ事業            3,500(3,930)　　　　　　　　　　　　　　　　　　　　　　　　　　　　　　　　　　　　　　　　　　　　　　　　　　　　　　　　</t>
    </r>
    <r>
      <rPr>
        <u val="single"/>
        <sz val="9"/>
        <color indexed="8"/>
        <rFont val="ＭＳ 明朝"/>
        <family val="1"/>
      </rPr>
      <t>・[新規]アフターＮＹのフォローアップ3</t>
    </r>
    <r>
      <rPr>
        <u val="single"/>
        <sz val="9"/>
        <rFont val="ＭＳ 明朝"/>
        <family val="1"/>
      </rPr>
      <t>,500(3,610)[うち国庫1,500]</t>
    </r>
    <r>
      <rPr>
        <sz val="9"/>
        <rFont val="ＭＳ 明朝"/>
        <family val="1"/>
      </rPr>
      <t xml:space="preserve">　　　　　　　　　　　　　　　　　　　　　　　　　　　　　　　　　　　　　　　　　　【目的】岐阜県への誘客増大を図るための商品造成　　　　　　　　　　　　　　　　　　　　　　　　　　　　　　　　　　　　　　　　　　　　　　　　　　　　　　　【開催時期】県民生活局のＮＹオリベ茶会に併せる（平成１６年９月）　　　　　　　　　　
</t>
    </r>
  </si>
  <si>
    <t>クラフトすぐれもの（仮称）発掘促進費
【事業内容】
・「岐阜県クラフトものづくり大賞（仮称）」の制定
・日本だけでなく世界にも通用する岐阜県のクラフトを発掘
・地場産業の活性化に寄与
【委託先】県産業文化振興事業団
【経費内訳】
・「岐阜県クラフトものづくり大賞（仮称）」制定委員会の開催(4～8月)
・「岐阜県クラフトものづくり大賞（仮称）」の広報・ＰＲ経費(9～2月)
・表彰式及び展示会開催経費（3月）セラミックパークＭＩＮＯにて</t>
  </si>
  <si>
    <t>【ＣＬＯとは】金融機関が中小企業に対して有する融資債権を束ね、そ
              れを裏付けとした証券（ローン担保証券）を発行し、投
              資家に販売することで金融市場から資金調達する手法。　　　　　　　　　　　　　　　　　　　　　　　　　　　　　　　　　　　　　　　　　　　　　　　　　　　　
【事業主体】中部経済産業局、
　　　　　　4県1市（岐阜・愛知・三重・富山・名古屋市）、
　　　　　　関係金融機関及び保証協会　　　　　　　　　　　　　　　　　　　　　　　　　　　　　　　　　　　　　　　　　　　　　　　　　　　　　　　　　　　　
【事業内容】上記事業主体が実施する中部ＣＬＯに本県が参加し損失補
            償等行う
【窓口金融機関】県内では十六、大共、岐阜信用金庫　　　　　　　　　　　　　　　　　　　　　　　　　　　　　　　【規    模】４２５億円(愛知県２００億円、岐阜・三重県各５０億、
　　　　　　　　　　　　富山県２５億、名古屋市１００億円)　　　　　　　　　　　　　　　　　　　　　　　　　　　　　【融資利率】約３．０％
【融資限度】８千万円（１００社分）　　　　　　　　　　　　　　　　　　　　　　　　　　　　　　　　　　　　　　　　　　　　　　　　　　　　【損失補償額】178千円：非補填額の１／２（想定）　　　　　　　　　　　　　　　　　　　　　　　　　　　　　　　　　　　【債務負担行為】17,000(17,813)千円（６年間）
○中小企業者のメリットとして無担保・無保証の融資枠が拡大することになる。　　　　　　　　</t>
  </si>
  <si>
    <t>　　　　　　　　　　　　　　　　　　　　　　　　　　　
○⑤プロジェクト推進体制整備費のアドバイザー２名の報償費については、実績払いで精算すること。
○事務的経費については、枠予算の削減率に準じて予算計上する。</t>
  </si>
  <si>
    <t>２００４「東京クラフト・観光展」開催費
［デザイン振興室］
（特定課題）</t>
  </si>
  <si>
    <t>オリベ２００３ｉｎＮＹ「クラフト展・観光展」を契機として、国内市場の拡大及び産業観光の振興を図るため、日本の情報発信の中心地である東京において「クラフト展」を開催
【実施主体】岐阜県　　　　　　　　　　　　　　　　　　　　　　　　　　　　　　　　　　　　　　　　　　　　　　　　　　　　　【時　　  期】平成16年７月（７日間）
【場　　  所】六本木ヒルズ（森タワー４９階）　六本木フォーラム　　　　　　　　　　　　　　　　　　　　　　　　　　　　【展示内容】ＮＹ展で人気があった商品中心。またNY展の様子を紹介する。　　　　　　　　　　　　</t>
  </si>
  <si>
    <t>○産業界（企業）による協賛金を事業実施の大前提とし、県費削減を図ること。</t>
  </si>
  <si>
    <t xml:space="preserve">
○「ドイツクラフト観光展」
　[開催期間]10/21(木)～10/23(土)
　[場所]ケルン市内デパート
　[内容]地場産品展示、商談会開催、岐阜県観光ＰＲ開催
　[参加企業]公募（各種補助制度等でやる気のある企業の出展を支援）
　[経費負担]
　〈県負担：実行委員会負担金として〉　10,000(12,100）
　　会場借上料、会場整備費、機材輸送費、広報・企画費、他
　〈企業負担〉
　　出展品輸送費、展示装飾、商談経費、企業側旅費
○職員旅費　　　　　　　　　　　　　　      5,000(5,166)
</t>
  </si>
  <si>
    <t>予　算　計　上　を　し　た　も　の</t>
  </si>
  <si>
    <r>
      <t>【会場設定】岐阜県
【参加者】自費で、県内の旅行ｴｰｼﾞｪﾝﾄ、旅館･ﾎﾃﾙ事業者等が参加　　　　　　　　　　　　　　　　　　　　　　　　　　　　　　　　　　　　　　　　　　　　　　　　　　　　　　　　　　　　　　　　　　　　　　　　　【実施内容】</t>
    </r>
    <r>
      <rPr>
        <u val="single"/>
        <sz val="9"/>
        <rFont val="ＭＳ 明朝"/>
        <family val="1"/>
      </rPr>
      <t>ＮＹにて「観光セミナー・交流会」、「商談会」</t>
    </r>
    <r>
      <rPr>
        <sz val="9"/>
        <rFont val="ＭＳ 明朝"/>
        <family val="1"/>
      </rPr>
      <t>、
　　　　　</t>
    </r>
    <r>
      <rPr>
        <u val="single"/>
        <sz val="9"/>
        <rFont val="ＭＳ 明朝"/>
        <family val="1"/>
      </rPr>
      <t>「旅行エージェント会社訪問」を実施</t>
    </r>
    <r>
      <rPr>
        <sz val="9"/>
        <rFont val="ＭＳ 明朝"/>
        <family val="1"/>
      </rPr>
      <t>。
　　　　　（県民生活局のオリベ茶会会場で観光PRを実施。）
【全体事業費】7,700（民間等負担4,200、国庫1,500、県費2,000)
【実施主体】誘致推進協議会（仮称）
　　　　　　：民間との共同事業としての打ち出し。
　　　　　　　　　　　　　　　　　　　　　　　　　　　　　　　　　　　　　　　　・エージェントトリップ後のフォローアップ（事務費）(320)
　　　　　　　　　　　　　　　　　　　　　　　　　　　　　　　　　　　　(4)[新規]広域連携による商品造成           (2,000)[うち国庫(1,000)]　　　　　　　　　　　　　　　　　　　　　　　　　　　　　　　　　　　　　　　　　　　　　【目的】韓国・台湾から誘客を図るため中部国際空港を活用した新コース造成　　　　　　　　　　　　　　　　　　　　　　　　　　　　　　　　　　　　　　　　　　　　　　　　　　　　　　　　　　　　　　　　　　【負担金の払い先】ビジットジャパンキャンペーン推進協議会（仮称）　　　　　　　　　　　　　　　　　　　　　　　　　　　　　　　　　　　　　　　　　　　　　【協力県】愛知、富山ｏｒ石川　　　　　　　　　　　　　　　　　　　　　　　　　　　　　　　　　　　　　　　　　　　　　　　　　　　　　　　　　　　　　　　　　　　　　　　　　　　　　　　　　　　　　【総事業費】6,000=2,000×３県[うち国庫3,000]
　　　　　　　　　　　　　　　　　　　　　　　　　　　　　　　　　　　　　　　　　　　　　　　　　　　　　　　　⑤[新規]外国人受入のための「指さし会話シート作成」(3,600)
　　　　　　　　　　　　　　　　　　　　　　　　　　　　　　　　　　　　　　　　　　　　　　　　　　　　　　　</t>
    </r>
  </si>
  <si>
    <t>国民宿舎恵那山荘屋外トイレ建替工事費
［交流産業室］
（一千万以上）</t>
  </si>
  <si>
    <t>地場産業活性化施設整備事業費補助金
［商工業室］
（特定課題）</t>
  </si>
  <si>
    <t xml:space="preserve">地場産品の国内及び海外市場展開の拠点施設整備に対し助成
【事業主体】県内地場産業団体
【補助対象事業】地場産業活性化施設改修整備費
【補助率】１／２
【事業費】19,000千円
【想定】ラピロス六本木「ギフ・ベスト」
</t>
  </si>
  <si>
    <t>クラフトすぐれもの（仮称）発掘促進費
［デザイン振興室］
（特定課題）</t>
  </si>
  <si>
    <t>浜名湖花博参加事業
［交流産業室］
（特定課題）</t>
  </si>
  <si>
    <r>
      <t>○１５年度までの時限的な特別措置として運用してきた、旧「経済変動緊急対策特別融資制度」及び旧「政策誘導型融資制度」については新しいメニュー体系の中で存続させるため、</t>
    </r>
    <r>
      <rPr>
        <u val="single"/>
        <sz val="9"/>
        <rFont val="ＭＳ 明朝"/>
        <family val="1"/>
      </rPr>
      <t>併せて保証料補給についても継続させる</t>
    </r>
    <r>
      <rPr>
        <sz val="9"/>
        <rFont val="ＭＳ 明朝"/>
        <family val="1"/>
      </rPr>
      <t>。
○</t>
    </r>
    <r>
      <rPr>
        <u val="single"/>
        <sz val="9"/>
        <rFont val="ＭＳ 明朝"/>
        <family val="1"/>
      </rPr>
      <t>単年度の財政負担軽減のため</t>
    </r>
    <r>
      <rPr>
        <sz val="9"/>
        <rFont val="ＭＳ 明朝"/>
        <family val="1"/>
      </rPr>
      <t>に、１５年度までは債務負担行為を４年間で設定し、本来貸付が発生した年度に一括払いすべき保証料補給を４分割で支払ってきた。
○さらに１６年度からは、</t>
    </r>
    <r>
      <rPr>
        <u val="single"/>
        <sz val="9"/>
        <rFont val="ＭＳ 明朝"/>
        <family val="1"/>
      </rPr>
      <t>新規分の債務負担行為を６年間で設定し、６分割で支払う</t>
    </r>
    <r>
      <rPr>
        <sz val="9"/>
        <rFont val="ＭＳ 明朝"/>
        <family val="1"/>
      </rPr>
      <t>ものとする。
○</t>
    </r>
    <r>
      <rPr>
        <u val="single"/>
        <sz val="9"/>
        <rFont val="ＭＳ 明朝"/>
        <family val="1"/>
      </rPr>
      <t>継続分についても未払分の支払いをさらに２年間延長する</t>
    </r>
    <r>
      <rPr>
        <sz val="9"/>
        <rFont val="ＭＳ 明朝"/>
        <family val="1"/>
      </rPr>
      <t>ものとする。</t>
    </r>
  </si>
  <si>
    <t>【国補・単補合計ベース対前年】                                                  
232,557→204,038 (204,191)  ▲28,519 (▲28,366) 
【うち人件費補助】                                                                            161,240→152,823       　   ▲8,417
【うち事業費補助】                                                                   71,317→51,215 (51,368)     ▲20,102 (▲19,949)</t>
  </si>
  <si>
    <t>○事務的経費については、枠予算削減率に準じて予算計上する。</t>
  </si>
  <si>
    <t>商店街の活性化を図るとともに、一般公衆の利便に寄与するための公共的共同施設の整備を行う商店街振興組合等に対し補助
【補助先】岐阜駅前中央商店街振興組合　　　　　　　　　　　　　　　　　　　　　　　　　　　　　　　　　　　　【補助対象施設】新岐阜名鉄百貨店付近アーケード設置、カラー舗装等
【補助率】国 1／4  県 1／4  (事業者・市町村 1／2)　　　　　　　　　　　　　　　　　　　　　　　　　　　　　　　　　　【全体事業費】
　373,756(国・県・岐阜市各93,439、高度化資金88,130、自己資金5,309）</t>
  </si>
  <si>
    <t>○経営安定資金、小規模企業特別小口資金、季節資金、同和地区小規模事業資金による通常の資金繰り等を支援する一般資金
  【目標額】  44,388,300千円</t>
  </si>
  <si>
    <t>○厳しい経済状況の中でも新分野に進出して成長しようとする企業を支援する資金
ベンチャー企業等支援資金、経営革新等企業再生支援資金、プロダクトデザイン振興資金、地場産業活性化資金、経営合理化（施設・設備整備）資金、地震防災整備資金、都市再生等支援資金　等　　　　　　　　　　　　　　　　　　　　　　　　　　　　　　　　　　　　　　
  【融資期間】  運転７年以内、設備１５年以内
  【目 標 額 】　  13,300,000千円</t>
  </si>
  <si>
    <t>○県が知恵産業興しとして育成・支援を図っている「新７大成長産業」 
（健康産業、福祉産業、環境産業、交流産業、文化産業、教育産業、ハイテク産業）への進出を金融面で支援。  
【県 資 金 額】　 ６００百万円　　　　　　　　　　　　　　　　　　　　　　　　　　　　　　　　　　　　　　　　　　【融資目標額】２，４００百万円　　　　　　　　　　　　　　　　　　　　　　　　　　　　　　　　　【融資限度額】　  １００百万円（運転４０百万円）　　　　　　　　　　　　　　　　　　　　　　　　　【償還期間】  設備１５年以内（運転７年以内）　　　　　　　　　　　　　　　　　　　　　　　　　　　　　　　　【融資利率】　未定　　　　　　　　　　　　　　　　　　　　　　　　　　　　　　　　　　　　　　　　　　　　　　　　　　　　　　　【担保・保証人】原則無担保、保証人は金融機関所定の方法　　　　　　　　　　　　　　　　　　　　　【信用保証】必要により　　　　　　　　　　　　　　　　　　　　　　　　　　　　　　　　　　　　　　　　　　　　　　　　【損失補償】非補填額の１／２　　　　　　　　　　　　　　　　　　　　　　　　　　　　　　　　　　　　　　　　　　　　　【保証料補給】有り（０．３％）
○政策誘導型資金の「環境・リサイクル・ＩＳＯ資金」、「情報化資金」、「新産業資金」、「産業観光資金」と、経済変動資金の「ハイテク・ハイタッチ産業育成資金」が合わさったものである。</t>
  </si>
  <si>
    <t>○厳しい経済状況の中で特に頑張っている企業を支援する資金
経済変動対策資金、関連倒産防止資金と、新規創設貸付金２本
 【目 標 額 】 36,600,000千円</t>
  </si>
  <si>
    <t>○内容精査のうえ、所要額を予算計上する。</t>
  </si>
  <si>
    <t>○長引く不況により、資金返済負担が大きくなっている県融資制度利用者が、既往債務を借り換えることにより毎月の返済負担を軽減するとともに、新たな追加融資も認めることで、中小企業者の経営安定を促進。
【県 資 金 額】   ２，５００百万円
【融資目標額】  １０，０００百万円
【融資限度額】    　  　８０百万円 
【償 還 期 間】         １０年以内 （運転資金は７年以内）　　　　　　　　　　　　　　　　　　　　　　　　　　　　　　【融 資 利 率】 既融資利率の範囲内　　　　　　　　　　　　　　　　　　　　　　　　　　　　　　　　　　　　　　【担保・保証人】原則無担保、金融機関所定の方法　　　　　　　　　　　　　　　　　　　　　　　　　　　　　　　　　【信 用 保 証】 全て必要　　　　　　　　　　　　　　　　　　　　　　　　　　　　　　　　　　　　　　　　　　【損 失 補 償】 非補填額の１／２　　　　　　　　　　　　　　　　　　　　　　　　　　　　　　　　　　　　　　　　　　　　　　　【保証料補給】  なし</t>
  </si>
  <si>
    <t>商工会連合会運営費補助金
（単補）
［産業経済室］　　　　（特定課題）</t>
  </si>
  <si>
    <t>【商工会連合会補助金について】</t>
  </si>
  <si>
    <t>うち                      商工会合併の支援</t>
  </si>
  <si>
    <t>うち　　　　　　　　　　［新］事務局長登用促進費</t>
  </si>
  <si>
    <t>うち　　　　　　　　　　［新］商工会等チャレンジ事業費</t>
  </si>
  <si>
    <t>うち　　　　　　　　　　［新］資質向上推進事業費</t>
  </si>
  <si>
    <t>うち　　　　　　　　　　　中小企業診断士養成</t>
  </si>
  <si>
    <t>うち　　　　　　　　　　［新］資質向上対策費</t>
  </si>
  <si>
    <t>うち　　　　　　　　　　［新］特定資格手当</t>
  </si>
  <si>
    <t>うち　　　　　　　　　　［新］人事管理システム構築</t>
  </si>
  <si>
    <t>・連合会による人事一元化に伴い必要な人事データ管理システムの構築</t>
  </si>
  <si>
    <t>　事業費</t>
  </si>
  <si>
    <t>　人件費</t>
  </si>
  <si>
    <t>・国１／２、県１／２</t>
  </si>
  <si>
    <t>制度要求①　　平成２１年度末までは商工会合併前の定数（経営指導員１２８人）を維持。</t>
  </si>
  <si>
    <t>【事業主体】
　産業経済振興センター</t>
  </si>
  <si>
    <t>【事業主体】
　デザインアカデミー</t>
  </si>
  <si>
    <t>【事業主体】
　デザインセンター</t>
  </si>
  <si>
    <t>【事業主体】
　岐阜県</t>
  </si>
  <si>
    <t>【事業主体】
　コンソーシアム</t>
  </si>
  <si>
    <t>【事業主体】
　産業文化振興事業団</t>
  </si>
  <si>
    <t>ＮＹバイヤー等招聘事業費補助金
［デザイン振興室］
（特定課題）</t>
  </si>
  <si>
    <t>・新規　商工会議所職員受講料１名分</t>
  </si>
  <si>
    <t>・中小企業診断士の養成　　　国補継ぎ足し分 　　998
・通学、通信教育受講の支援　５名分　　　　　　 900</t>
  </si>
  <si>
    <t>「川が育んだ日本の伝統文化展・ドイツクラフト観光展」開催費
［商工業室］
（重要事業）</t>
  </si>
  <si>
    <t xml:space="preserve">【社会保険労務士養成講座の開催】
　受講者数３０名を想定　商工会、商工会議所にも門戸開放 2,770千円　　
【通学、通信講座受講の支援】
　１人あたり180千円を想定　１０名分　　　　　　　　　　1,800千円
</t>
  </si>
  <si>
    <t>災害復旧資金
［経営支援室］
（特定課題）</t>
  </si>
  <si>
    <t>取扱終了分
［経営支援室］
（特定課題）</t>
  </si>
  <si>
    <t>○新規取扱終了資金
【 融資残高 】  104,259,800千円</t>
  </si>
  <si>
    <t>県信用保証協会損失補償金
［経営支援室］
（特定課題）</t>
  </si>
  <si>
    <t>セラミックパークＭＩＮＯ環境整備事業費
［商工業室］
（一千万以上）</t>
  </si>
  <si>
    <t>○県においても行政改革で定数是正を行っているところであり、中央会についても人件費補助の定数是正について検討すること。</t>
  </si>
  <si>
    <t>・人勧は完全実施▲674　　　　　　　　　　　　　　　　　　　　　　　　　　　　　　　・商工会連合会経営指導員３名　補助員１名
・財源捻出のため特別調査研究費の廃止▲534</t>
  </si>
  <si>
    <t>うち　　　　　　　　　　　［新］広域サポートセンター設置事務費（国補分）</t>
  </si>
  <si>
    <t>うち　　　　　　　　　　［新］広域サポートセンター設置事務費（単補分）</t>
  </si>
  <si>
    <t>商工会・商工会議所等・商工会連合会補助金
（国補・単補）
［産業経済室］　　　　　（特定課題）</t>
  </si>
  <si>
    <t>信用保証料補給金　　　　　[経営支援室]　　　　　　　　（特定課題）</t>
  </si>
  <si>
    <t>海外誘客戦略推進事業
［交流産業室］
（特定課題）</t>
  </si>
  <si>
    <t>「オリベ」関係予算</t>
  </si>
  <si>
    <t>○融資期間が１０年を超える地震防災対策資金借受者の融資利率１．２％のうち０．４％を補給
    補給率    年０．４％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</si>
</sst>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15">
    <font>
      <sz val="11"/>
      <name val="ＭＳ Ｐゴシック"/>
      <family val="3"/>
    </font>
    <font>
      <sz val="6"/>
      <name val="ＭＳ Ｐゴシック"/>
      <family val="3"/>
    </font>
    <font>
      <b/>
      <sz val="14"/>
      <name val="ＭＳ Ｐゴシック"/>
      <family val="3"/>
    </font>
    <font>
      <sz val="10"/>
      <name val="ＭＳ Ｐ明朝"/>
      <family val="1"/>
    </font>
    <font>
      <b/>
      <sz val="9"/>
      <name val="ＭＳ 明朝"/>
      <family val="1"/>
    </font>
    <font>
      <sz val="9"/>
      <name val="ＭＳ 明朝"/>
      <family val="1"/>
    </font>
    <font>
      <b/>
      <u val="single"/>
      <sz val="9"/>
      <name val="ＭＳ 明朝"/>
      <family val="1"/>
    </font>
    <font>
      <u val="single"/>
      <sz val="9"/>
      <name val="ＭＳ 明朝"/>
      <family val="1"/>
    </font>
    <font>
      <u val="single"/>
      <sz val="9"/>
      <color indexed="8"/>
      <name val="ＭＳ 明朝"/>
      <family val="1"/>
    </font>
    <font>
      <sz val="10"/>
      <name val="ＭＳ Ｐゴシック"/>
      <family val="3"/>
    </font>
    <font>
      <sz val="9"/>
      <name val="ＭＳ Ｐゴシック"/>
      <family val="3"/>
    </font>
    <font>
      <u val="double"/>
      <strike/>
      <sz val="9"/>
      <name val="ＭＳ 明朝"/>
      <family val="1"/>
    </font>
    <font>
      <sz val="9"/>
      <name val="ＭＳ Ｐ明朝"/>
      <family val="1"/>
    </font>
    <font>
      <sz val="10"/>
      <name val="ＭＳ 明朝"/>
      <family val="1"/>
    </font>
    <font>
      <u val="single"/>
      <strike/>
      <sz val="9"/>
      <name val="ＭＳ 明朝"/>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xf>
    <xf numFmtId="176"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0" fillId="0" borderId="1" xfId="0" applyBorder="1" applyAlignment="1">
      <alignment horizontal="center" vertical="center" wrapText="1"/>
    </xf>
    <xf numFmtId="0" fontId="0" fillId="0" borderId="2" xfId="0" applyBorder="1" applyAlignment="1">
      <alignment/>
    </xf>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wrapText="1"/>
    </xf>
    <xf numFmtId="177" fontId="5" fillId="0" borderId="1" xfId="0" applyNumberFormat="1" applyFont="1" applyBorder="1" applyAlignment="1">
      <alignment vertical="center"/>
    </xf>
    <xf numFmtId="0" fontId="5" fillId="0" borderId="1" xfId="0" applyFont="1" applyBorder="1" applyAlignment="1">
      <alignment horizontal="left" vertical="top" wrapText="1"/>
    </xf>
    <xf numFmtId="177" fontId="5" fillId="0" borderId="3" xfId="0" applyNumberFormat="1" applyFont="1" applyBorder="1" applyAlignment="1">
      <alignment vertical="center"/>
    </xf>
    <xf numFmtId="0" fontId="5" fillId="0" borderId="3" xfId="0" applyFont="1" applyBorder="1" applyAlignment="1">
      <alignment vertical="top" wrapText="1"/>
    </xf>
    <xf numFmtId="38" fontId="4" fillId="0" borderId="4" xfId="16" applyFont="1" applyBorder="1" applyAlignment="1">
      <alignment vertical="center"/>
    </xf>
    <xf numFmtId="38" fontId="5" fillId="0" borderId="5" xfId="16" applyFont="1" applyBorder="1" applyAlignment="1">
      <alignment vertical="center"/>
    </xf>
    <xf numFmtId="0" fontId="5" fillId="0" borderId="5" xfId="0" applyFont="1" applyBorder="1" applyAlignment="1">
      <alignment/>
    </xf>
    <xf numFmtId="38" fontId="5" fillId="0" borderId="2" xfId="16" applyFont="1" applyBorder="1" applyAlignment="1">
      <alignment vertical="center"/>
    </xf>
    <xf numFmtId="38" fontId="5" fillId="0" borderId="0" xfId="16" applyFont="1" applyBorder="1" applyAlignment="1">
      <alignment vertical="center"/>
    </xf>
    <xf numFmtId="0" fontId="5" fillId="0" borderId="0" xfId="0" applyFont="1" applyBorder="1" applyAlignment="1">
      <alignment/>
    </xf>
    <xf numFmtId="0" fontId="5" fillId="0" borderId="2" xfId="0" applyFont="1" applyBorder="1" applyAlignment="1">
      <alignment vertical="top" wrapText="1"/>
    </xf>
    <xf numFmtId="0" fontId="5" fillId="0" borderId="2" xfId="0" applyFont="1" applyBorder="1" applyAlignment="1">
      <alignment/>
    </xf>
    <xf numFmtId="0" fontId="5" fillId="0" borderId="2" xfId="0" applyFont="1" applyBorder="1" applyAlignment="1">
      <alignment horizontal="left" vertical="top"/>
    </xf>
    <xf numFmtId="176" fontId="5"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horizontal="center" vertical="center" wrapText="1"/>
    </xf>
    <xf numFmtId="176" fontId="5" fillId="0" borderId="8" xfId="0" applyNumberFormat="1" applyFont="1" applyBorder="1" applyAlignment="1">
      <alignment horizontal="center" vertical="center" wrapText="1"/>
    </xf>
    <xf numFmtId="176" fontId="5" fillId="0" borderId="8"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38" fontId="5" fillId="0" borderId="9" xfId="16" applyFont="1" applyBorder="1" applyAlignment="1">
      <alignment vertical="center"/>
    </xf>
    <xf numFmtId="176" fontId="5" fillId="0" borderId="9" xfId="0" applyNumberFormat="1" applyFont="1" applyBorder="1" applyAlignment="1">
      <alignment horizontal="right" vertical="center"/>
    </xf>
    <xf numFmtId="0" fontId="5" fillId="0" borderId="7" xfId="0" applyFont="1" applyBorder="1" applyAlignment="1">
      <alignment vertical="top" wrapText="1"/>
    </xf>
    <xf numFmtId="0" fontId="5" fillId="0" borderId="1" xfId="0" applyFont="1" applyBorder="1" applyAlignment="1">
      <alignment vertical="center" wrapText="1"/>
    </xf>
    <xf numFmtId="38" fontId="5" fillId="0" borderId="1" xfId="16" applyFont="1" applyBorder="1" applyAlignment="1">
      <alignment vertical="center"/>
    </xf>
    <xf numFmtId="0" fontId="5" fillId="0" borderId="4" xfId="0" applyFont="1" applyBorder="1" applyAlignment="1">
      <alignment vertical="center" wrapText="1"/>
    </xf>
    <xf numFmtId="0" fontId="5" fillId="0" borderId="1" xfId="0" applyFont="1" applyBorder="1" applyAlignment="1">
      <alignment horizontal="left" vertical="center" wrapText="1" indent="1" shrinkToFit="1"/>
    </xf>
    <xf numFmtId="0" fontId="5" fillId="0" borderId="1" xfId="0" applyFont="1" applyBorder="1" applyAlignment="1">
      <alignment horizontal="left" vertical="center" wrapText="1" indent="1"/>
    </xf>
    <xf numFmtId="0" fontId="5" fillId="0" borderId="1" xfId="0" applyFont="1" applyBorder="1" applyAlignment="1">
      <alignment/>
    </xf>
    <xf numFmtId="0" fontId="5" fillId="0" borderId="4" xfId="0" applyFont="1" applyBorder="1" applyAlignment="1">
      <alignment/>
    </xf>
    <xf numFmtId="0" fontId="5" fillId="0" borderId="1" xfId="0" applyFont="1" applyFill="1" applyBorder="1" applyAlignment="1">
      <alignment horizontal="left" vertical="center" wrapText="1" indent="1" shrinkToFit="1"/>
    </xf>
    <xf numFmtId="38" fontId="5" fillId="0" borderId="1" xfId="16" applyFont="1" applyFill="1" applyBorder="1" applyAlignment="1">
      <alignment vertical="center"/>
    </xf>
    <xf numFmtId="0" fontId="5" fillId="0" borderId="4" xfId="0" applyFont="1" applyFill="1" applyBorder="1" applyAlignment="1">
      <alignment vertical="top" wrapText="1"/>
    </xf>
    <xf numFmtId="0" fontId="5" fillId="0" borderId="1" xfId="0" applyFont="1" applyFill="1" applyBorder="1" applyAlignment="1">
      <alignment vertical="center" wrapText="1"/>
    </xf>
    <xf numFmtId="0" fontId="5" fillId="0" borderId="4" xfId="0" applyFont="1" applyBorder="1" applyAlignment="1">
      <alignment vertical="top" wrapText="1"/>
    </xf>
    <xf numFmtId="0" fontId="5" fillId="0" borderId="4" xfId="0" applyFont="1" applyBorder="1" applyAlignment="1">
      <alignment horizontal="left" vertical="center" wrapText="1"/>
    </xf>
    <xf numFmtId="38" fontId="4" fillId="0" borderId="2" xfId="16" applyFont="1" applyBorder="1" applyAlignment="1">
      <alignment vertical="center"/>
    </xf>
    <xf numFmtId="0" fontId="5" fillId="0" borderId="10" xfId="0" applyFont="1" applyBorder="1" applyAlignment="1">
      <alignment/>
    </xf>
    <xf numFmtId="0" fontId="5" fillId="0" borderId="1" xfId="0" applyFont="1" applyBorder="1" applyAlignment="1">
      <alignment vertical="center"/>
    </xf>
    <xf numFmtId="0" fontId="5" fillId="0" borderId="4" xfId="0" applyFont="1" applyBorder="1" applyAlignment="1">
      <alignment horizontal="left" vertical="center"/>
    </xf>
    <xf numFmtId="38" fontId="5" fillId="0" borderId="4" xfId="16" applyFont="1" applyFill="1" applyBorder="1" applyAlignment="1">
      <alignment vertical="center"/>
    </xf>
    <xf numFmtId="0" fontId="5" fillId="0" borderId="1" xfId="0" applyFont="1" applyFill="1" applyBorder="1" applyAlignment="1">
      <alignment horizontal="left" vertical="center" wrapText="1" indent="1"/>
    </xf>
    <xf numFmtId="0" fontId="5" fillId="0" borderId="1" xfId="0" applyFont="1" applyBorder="1" applyAlignment="1">
      <alignment horizontal="left" vertical="center" wrapText="1" indent="2"/>
    </xf>
    <xf numFmtId="0" fontId="5" fillId="0" borderId="9" xfId="0" applyFont="1" applyBorder="1"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vertical="center" wrapText="1"/>
    </xf>
    <xf numFmtId="177" fontId="5" fillId="0" borderId="6" xfId="0" applyNumberFormat="1" applyFont="1" applyBorder="1" applyAlignment="1">
      <alignment vertical="center"/>
    </xf>
    <xf numFmtId="0" fontId="5" fillId="0" borderId="6" xfId="0" applyFont="1" applyBorder="1" applyAlignment="1">
      <alignment vertical="top" wrapText="1"/>
    </xf>
    <xf numFmtId="0" fontId="4" fillId="2" borderId="1" xfId="0" applyFont="1" applyFill="1" applyBorder="1" applyAlignment="1">
      <alignment horizontal="left" vertical="center" wrapText="1"/>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4" xfId="0" applyFont="1" applyFill="1" applyBorder="1" applyAlignment="1">
      <alignment vertical="top" wrapText="1"/>
    </xf>
    <xf numFmtId="177" fontId="5" fillId="0" borderId="1" xfId="0" applyNumberFormat="1" applyFont="1" applyBorder="1" applyAlignment="1">
      <alignment vertical="center" wrapText="1"/>
    </xf>
    <xf numFmtId="0" fontId="5" fillId="2" borderId="4" xfId="0" applyFont="1" applyFill="1" applyBorder="1" applyAlignment="1">
      <alignment vertical="center" wrapText="1"/>
    </xf>
    <xf numFmtId="177" fontId="5" fillId="0" borderId="4" xfId="0" applyNumberFormat="1" applyFont="1" applyBorder="1" applyAlignment="1">
      <alignment vertical="center" wrapText="1"/>
    </xf>
    <xf numFmtId="177" fontId="5" fillId="2" borderId="9" xfId="0" applyNumberFormat="1"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top"/>
    </xf>
    <xf numFmtId="0" fontId="5" fillId="0" borderId="4" xfId="0" applyFont="1" applyBorder="1" applyAlignment="1">
      <alignment vertical="top"/>
    </xf>
    <xf numFmtId="177" fontId="5" fillId="0" borderId="3" xfId="0" applyNumberFormat="1" applyFont="1" applyBorder="1" applyAlignment="1">
      <alignment vertical="center" wrapText="1"/>
    </xf>
    <xf numFmtId="0" fontId="5" fillId="0" borderId="11" xfId="0" applyFont="1" applyBorder="1" applyAlignment="1">
      <alignment vertical="top" wrapText="1"/>
    </xf>
    <xf numFmtId="177" fontId="5" fillId="0" borderId="10" xfId="0" applyNumberFormat="1" applyFont="1" applyBorder="1" applyAlignment="1">
      <alignment vertical="center" wrapText="1"/>
    </xf>
    <xf numFmtId="0" fontId="5" fillId="0" borderId="10" xfId="0" applyFont="1" applyBorder="1" applyAlignment="1">
      <alignment vertical="top" wrapText="1"/>
    </xf>
    <xf numFmtId="0" fontId="5" fillId="0" borderId="8" xfId="0" applyFont="1" applyBorder="1" applyAlignment="1">
      <alignment vertical="top"/>
    </xf>
    <xf numFmtId="177" fontId="5" fillId="0" borderId="9" xfId="0" applyNumberFormat="1" applyFont="1" applyBorder="1" applyAlignment="1">
      <alignment vertical="center" wrapText="1"/>
    </xf>
    <xf numFmtId="0" fontId="4" fillId="2" borderId="1" xfId="0" applyFont="1" applyFill="1" applyBorder="1" applyAlignment="1">
      <alignment vertical="center" wrapText="1"/>
    </xf>
    <xf numFmtId="177" fontId="5"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5" fillId="2" borderId="4" xfId="0" applyFont="1" applyFill="1" applyBorder="1" applyAlignment="1">
      <alignment vertical="top"/>
    </xf>
    <xf numFmtId="177" fontId="5" fillId="0" borderId="10" xfId="0" applyNumberFormat="1" applyFont="1" applyBorder="1" applyAlignment="1">
      <alignment vertical="center"/>
    </xf>
    <xf numFmtId="177" fontId="5" fillId="0" borderId="9" xfId="0" applyNumberFormat="1" applyFont="1" applyBorder="1" applyAlignment="1">
      <alignment vertical="center"/>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0" fillId="0" borderId="4" xfId="0" applyBorder="1" applyAlignment="1">
      <alignment vertical="center"/>
    </xf>
    <xf numFmtId="176" fontId="0" fillId="0" borderId="5" xfId="0" applyNumberFormat="1" applyBorder="1" applyAlignment="1">
      <alignment horizontal="center" vertical="center" wrapText="1"/>
    </xf>
    <xf numFmtId="176" fontId="0" fillId="0" borderId="5" xfId="0" applyNumberFormat="1" applyBorder="1" applyAlignment="1">
      <alignment horizontal="center" vertical="center"/>
    </xf>
    <xf numFmtId="0" fontId="0" fillId="0" borderId="5" xfId="0" applyBorder="1" applyAlignment="1">
      <alignment horizontal="center" vertical="center" wrapText="1"/>
    </xf>
    <xf numFmtId="176" fontId="5" fillId="0" borderId="1" xfId="0" applyNumberFormat="1" applyFont="1" applyBorder="1" applyAlignment="1">
      <alignment horizontal="right" vertical="center" wrapText="1"/>
    </xf>
    <xf numFmtId="176" fontId="5" fillId="0" borderId="1" xfId="0" applyNumberFormat="1" applyFont="1" applyBorder="1" applyAlignment="1">
      <alignment horizontal="right" vertical="center"/>
    </xf>
    <xf numFmtId="177" fontId="5" fillId="0" borderId="1" xfId="0" applyNumberFormat="1" applyFont="1" applyBorder="1" applyAlignment="1">
      <alignment horizontal="right" vertical="center" wrapText="1"/>
    </xf>
    <xf numFmtId="176" fontId="5" fillId="0" borderId="1" xfId="0" applyNumberFormat="1" applyFont="1" applyBorder="1" applyAlignment="1">
      <alignment vertical="center" wrapText="1"/>
    </xf>
    <xf numFmtId="176" fontId="5" fillId="0" borderId="1" xfId="0" applyNumberFormat="1" applyFont="1" applyBorder="1" applyAlignment="1">
      <alignment vertical="center"/>
    </xf>
    <xf numFmtId="0" fontId="7" fillId="0" borderId="2" xfId="0" applyFont="1" applyBorder="1" applyAlignment="1">
      <alignment/>
    </xf>
    <xf numFmtId="177" fontId="5" fillId="0" borderId="6" xfId="0" applyNumberFormat="1" applyFont="1" applyBorder="1" applyAlignment="1">
      <alignment vertical="center" wrapText="1"/>
    </xf>
    <xf numFmtId="177" fontId="5" fillId="0" borderId="7" xfId="0" applyNumberFormat="1" applyFont="1" applyBorder="1" applyAlignment="1">
      <alignment vertical="center" wrapText="1"/>
    </xf>
    <xf numFmtId="0" fontId="5" fillId="0" borderId="0" xfId="0" applyFont="1" applyBorder="1" applyAlignment="1">
      <alignment vertical="top" wrapText="1"/>
    </xf>
    <xf numFmtId="177" fontId="12" fillId="0" borderId="1" xfId="0" applyNumberFormat="1" applyFont="1" applyBorder="1" applyAlignment="1">
      <alignment vertical="center" wrapText="1"/>
    </xf>
    <xf numFmtId="0" fontId="4" fillId="2" borderId="9" xfId="0" applyFont="1" applyFill="1" applyBorder="1" applyAlignment="1">
      <alignment vertical="center" wrapText="1"/>
    </xf>
    <xf numFmtId="0" fontId="10" fillId="0" borderId="6" xfId="0" applyFont="1" applyBorder="1" applyAlignment="1">
      <alignment vertical="center" wrapText="1"/>
    </xf>
    <xf numFmtId="177" fontId="3" fillId="0" borderId="6" xfId="0" applyNumberFormat="1" applyFont="1" applyBorder="1" applyAlignment="1">
      <alignment vertical="center"/>
    </xf>
    <xf numFmtId="0" fontId="3" fillId="0" borderId="6" xfId="0" applyFont="1" applyBorder="1" applyAlignment="1">
      <alignment vertical="top" wrapText="1"/>
    </xf>
    <xf numFmtId="0" fontId="9" fillId="0" borderId="7" xfId="0" applyFont="1" applyBorder="1" applyAlignment="1">
      <alignment vertical="center" wrapText="1"/>
    </xf>
    <xf numFmtId="177" fontId="3" fillId="0" borderId="7" xfId="0" applyNumberFormat="1" applyFont="1" applyBorder="1" applyAlignment="1">
      <alignment vertical="center"/>
    </xf>
    <xf numFmtId="0" fontId="3" fillId="0" borderId="9" xfId="0" applyFont="1" applyBorder="1" applyAlignment="1">
      <alignment vertical="top" wrapText="1"/>
    </xf>
    <xf numFmtId="0" fontId="11" fillId="0" borderId="1" xfId="0" applyFont="1" applyBorder="1" applyAlignment="1">
      <alignment vertical="center" wrapText="1"/>
    </xf>
    <xf numFmtId="0" fontId="4" fillId="2" borderId="3" xfId="0" applyFont="1" applyFill="1" applyBorder="1" applyAlignment="1">
      <alignment vertical="center" wrapText="1"/>
    </xf>
    <xf numFmtId="177" fontId="5" fillId="2" borderId="3" xfId="0" applyNumberFormat="1" applyFont="1" applyFill="1" applyBorder="1" applyAlignment="1">
      <alignment vertical="center" wrapText="1"/>
    </xf>
    <xf numFmtId="0" fontId="5" fillId="2" borderId="3" xfId="0" applyFont="1" applyFill="1" applyBorder="1" applyAlignment="1">
      <alignment vertical="center" wrapText="1"/>
    </xf>
    <xf numFmtId="0" fontId="5" fillId="2" borderId="11" xfId="0" applyFont="1" applyFill="1" applyBorder="1" applyAlignment="1">
      <alignment vertical="top"/>
    </xf>
    <xf numFmtId="0" fontId="5" fillId="0" borderId="3" xfId="0" applyFont="1" applyBorder="1" applyAlignment="1">
      <alignment horizontal="left" vertical="center" wrapText="1" indent="1"/>
    </xf>
    <xf numFmtId="0" fontId="4" fillId="0" borderId="9" xfId="0" applyFont="1" applyBorder="1" applyAlignment="1">
      <alignment vertical="center" wrapText="1"/>
    </xf>
    <xf numFmtId="38" fontId="5" fillId="0" borderId="3" xfId="16" applyFont="1" applyBorder="1" applyAlignment="1">
      <alignment vertical="center"/>
    </xf>
    <xf numFmtId="0" fontId="5" fillId="0" borderId="11" xfId="0" applyFont="1" applyBorder="1" applyAlignment="1">
      <alignment horizontal="left" vertical="center" wrapText="1"/>
    </xf>
    <xf numFmtId="176" fontId="5" fillId="0" borderId="9" xfId="0" applyNumberFormat="1" applyFont="1" applyBorder="1" applyAlignment="1">
      <alignment horizontal="center" vertical="center" wrapText="1"/>
    </xf>
    <xf numFmtId="176" fontId="5" fillId="0" borderId="9" xfId="0" applyNumberFormat="1" applyFont="1" applyBorder="1" applyAlignment="1">
      <alignment vertical="center" wrapText="1"/>
    </xf>
    <xf numFmtId="176" fontId="5" fillId="0" borderId="9" xfId="0" applyNumberFormat="1" applyFont="1" applyBorder="1" applyAlignment="1">
      <alignment vertical="center"/>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xf>
    <xf numFmtId="38" fontId="5" fillId="0" borderId="4" xfId="16" applyFont="1" applyFill="1" applyBorder="1" applyAlignment="1">
      <alignment vertical="top" wrapText="1"/>
    </xf>
    <xf numFmtId="38" fontId="5" fillId="0" borderId="11" xfId="16" applyFont="1" applyFill="1" applyBorder="1" applyAlignment="1">
      <alignment vertical="top" wrapText="1"/>
    </xf>
    <xf numFmtId="0" fontId="3" fillId="0" borderId="2" xfId="0" applyFont="1" applyBorder="1" applyAlignment="1">
      <alignment vertical="top" wrapText="1"/>
    </xf>
    <xf numFmtId="0" fontId="3" fillId="0" borderId="7" xfId="0" applyFont="1" applyBorder="1" applyAlignment="1">
      <alignment vertical="top" wrapText="1"/>
    </xf>
    <xf numFmtId="0" fontId="0" fillId="0" borderId="2" xfId="0" applyBorder="1" applyAlignment="1">
      <alignment horizontal="center" vertical="center"/>
    </xf>
    <xf numFmtId="0" fontId="0" fillId="0" borderId="6" xfId="0" applyBorder="1" applyAlignment="1">
      <alignment vertical="center"/>
    </xf>
    <xf numFmtId="0" fontId="9" fillId="0" borderId="6" xfId="0" applyFont="1" applyBorder="1" applyAlignment="1">
      <alignment vertical="center" wrapText="1"/>
    </xf>
    <xf numFmtId="0" fontId="0" fillId="2" borderId="9" xfId="0" applyFill="1" applyBorder="1" applyAlignment="1">
      <alignment vertical="center"/>
    </xf>
    <xf numFmtId="0" fontId="0" fillId="0" borderId="0" xfId="0" applyAlignment="1">
      <alignment vertical="center" wrapText="1"/>
    </xf>
    <xf numFmtId="0" fontId="0" fillId="0" borderId="0" xfId="0" applyAlignment="1">
      <alignment/>
    </xf>
    <xf numFmtId="0" fontId="5" fillId="0" borderId="11" xfId="0" applyFont="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0" xfId="0" applyBorder="1" applyAlignment="1">
      <alignment/>
    </xf>
    <xf numFmtId="0" fontId="0" fillId="0" borderId="5" xfId="0" applyBorder="1" applyAlignment="1">
      <alignment vertical="center"/>
    </xf>
    <xf numFmtId="0" fontId="0" fillId="0" borderId="2" xfId="0" applyBorder="1" applyAlignment="1">
      <alignment vertical="center"/>
    </xf>
    <xf numFmtId="0" fontId="13" fillId="0" borderId="1" xfId="0" applyFont="1" applyBorder="1" applyAlignment="1">
      <alignment vertical="center" wrapText="1"/>
    </xf>
    <xf numFmtId="177" fontId="13" fillId="0" borderId="1" xfId="0" applyNumberFormat="1" applyFont="1" applyBorder="1" applyAlignment="1">
      <alignment vertical="center"/>
    </xf>
    <xf numFmtId="0" fontId="13" fillId="0" borderId="1" xfId="0" applyFont="1" applyBorder="1" applyAlignment="1">
      <alignment vertical="top" wrapText="1"/>
    </xf>
    <xf numFmtId="0" fontId="0" fillId="0" borderId="9" xfId="0" applyBorder="1" applyAlignment="1">
      <alignment vertical="center"/>
    </xf>
    <xf numFmtId="0" fontId="14" fillId="0" borderId="9" xfId="0" applyFont="1" applyBorder="1" applyAlignment="1">
      <alignment vertical="center" wrapText="1"/>
    </xf>
    <xf numFmtId="0" fontId="0" fillId="0" borderId="1"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I119"/>
  <sheetViews>
    <sheetView tabSelected="1" workbookViewId="0" topLeftCell="A5">
      <pane ySplit="3" topLeftCell="BM8" activePane="bottomLeft" state="frozen"/>
      <selection pane="topLeft" activeCell="A5" sqref="A5"/>
      <selection pane="bottomLeft" activeCell="A5" sqref="A5"/>
    </sheetView>
  </sheetViews>
  <sheetFormatPr defaultColWidth="9.00390625" defaultRowHeight="13.5"/>
  <cols>
    <col min="1" max="1" width="4.625" style="6" customWidth="1"/>
    <col min="2" max="2" width="18.875" style="0" customWidth="1"/>
    <col min="3" max="3" width="10.50390625" style="0" customWidth="1"/>
    <col min="4" max="4" width="10.625" style="0" customWidth="1"/>
    <col min="5" max="5" width="10.75390625" style="0" customWidth="1"/>
    <col min="6" max="6" width="53.625" style="0" customWidth="1"/>
    <col min="7" max="7" width="47.375" style="0" customWidth="1"/>
  </cols>
  <sheetData>
    <row r="4" spans="2:7" ht="13.5">
      <c r="B4" s="132"/>
      <c r="C4" s="133"/>
      <c r="D4" s="133"/>
      <c r="E4" s="133"/>
      <c r="F4" s="133"/>
      <c r="G4" s="2"/>
    </row>
    <row r="5" spans="2:7" ht="17.25">
      <c r="B5" s="3" t="s">
        <v>121</v>
      </c>
      <c r="D5" s="1"/>
      <c r="E5" s="1"/>
      <c r="F5" s="2"/>
      <c r="G5" s="2"/>
    </row>
    <row r="6" spans="2:7" ht="13.5">
      <c r="B6" s="2"/>
      <c r="C6" s="1"/>
      <c r="D6" s="1"/>
      <c r="E6" s="1"/>
      <c r="F6" s="2"/>
      <c r="G6" s="7" t="s">
        <v>84</v>
      </c>
    </row>
    <row r="7" spans="1:8" ht="27">
      <c r="A7" s="145" t="s">
        <v>63</v>
      </c>
      <c r="B7" s="4" t="s">
        <v>32</v>
      </c>
      <c r="C7" s="86" t="s">
        <v>33</v>
      </c>
      <c r="D7" s="87" t="s">
        <v>34</v>
      </c>
      <c r="E7" s="87" t="s">
        <v>35</v>
      </c>
      <c r="F7" s="4" t="s">
        <v>36</v>
      </c>
      <c r="G7" s="121" t="s">
        <v>62</v>
      </c>
      <c r="H7" s="5"/>
    </row>
    <row r="8" spans="1:8" ht="27" customHeight="1">
      <c r="A8" s="88"/>
      <c r="B8" s="138" t="s">
        <v>173</v>
      </c>
      <c r="C8" s="89"/>
      <c r="D8" s="90"/>
      <c r="E8" s="90"/>
      <c r="F8" s="91"/>
      <c r="G8" s="91"/>
      <c r="H8" s="5"/>
    </row>
    <row r="9" spans="1:8" ht="105" customHeight="1">
      <c r="A9" s="129"/>
      <c r="B9" s="8" t="s">
        <v>89</v>
      </c>
      <c r="C9" s="95">
        <v>232557</v>
      </c>
      <c r="D9" s="96">
        <v>204191</v>
      </c>
      <c r="E9" s="96">
        <v>204038</v>
      </c>
      <c r="F9" s="9" t="s">
        <v>181</v>
      </c>
      <c r="G9" s="48" t="s">
        <v>221</v>
      </c>
      <c r="H9" s="5"/>
    </row>
    <row r="10" spans="1:8" ht="60.75" customHeight="1">
      <c r="A10" s="129">
        <v>1</v>
      </c>
      <c r="B10" s="10" t="s">
        <v>90</v>
      </c>
      <c r="C10" s="11">
        <v>65181</v>
      </c>
      <c r="D10" s="11">
        <v>45279</v>
      </c>
      <c r="E10" s="11">
        <v>45279</v>
      </c>
      <c r="F10" s="12" t="s">
        <v>163</v>
      </c>
      <c r="G10" s="48" t="s">
        <v>91</v>
      </c>
      <c r="H10" s="5"/>
    </row>
    <row r="11" spans="1:8" ht="62.25" customHeight="1">
      <c r="A11" s="129">
        <v>2</v>
      </c>
      <c r="B11" s="10" t="s">
        <v>92</v>
      </c>
      <c r="C11" s="11">
        <v>167376</v>
      </c>
      <c r="D11" s="11">
        <v>158912</v>
      </c>
      <c r="E11" s="11">
        <v>158759</v>
      </c>
      <c r="F11" s="37" t="s">
        <v>72</v>
      </c>
      <c r="G11" s="48" t="s">
        <v>128</v>
      </c>
      <c r="H11" s="5"/>
    </row>
    <row r="12" spans="1:8" ht="118.5" customHeight="1">
      <c r="A12" s="129"/>
      <c r="B12" s="115" t="s">
        <v>225</v>
      </c>
      <c r="C12" s="119">
        <v>2928664</v>
      </c>
      <c r="D12" s="120">
        <v>2811022</v>
      </c>
      <c r="E12" s="120">
        <v>2770243</v>
      </c>
      <c r="F12" s="57" t="s">
        <v>157</v>
      </c>
      <c r="G12" s="36"/>
      <c r="H12" s="5"/>
    </row>
    <row r="13" spans="1:8" ht="39.75" customHeight="1">
      <c r="A13" s="129"/>
      <c r="B13" s="15" t="s">
        <v>37</v>
      </c>
      <c r="C13" s="16"/>
      <c r="D13" s="16"/>
      <c r="E13" s="16"/>
      <c r="F13" s="17"/>
      <c r="G13" s="122"/>
      <c r="H13" s="5"/>
    </row>
    <row r="14" spans="1:8" ht="15.75" customHeight="1">
      <c r="A14" s="129"/>
      <c r="B14" s="50" t="s">
        <v>146</v>
      </c>
      <c r="C14" s="19"/>
      <c r="D14" s="19"/>
      <c r="E14" s="19"/>
      <c r="F14" s="20"/>
      <c r="G14" s="134" t="s">
        <v>71</v>
      </c>
      <c r="H14" s="5"/>
    </row>
    <row r="15" spans="1:8" ht="13.5">
      <c r="A15" s="129"/>
      <c r="B15" s="18" t="s">
        <v>147</v>
      </c>
      <c r="C15" s="19"/>
      <c r="D15" s="19"/>
      <c r="E15" s="19"/>
      <c r="F15" s="20"/>
      <c r="G15" s="135"/>
      <c r="H15" s="5"/>
    </row>
    <row r="16" spans="1:8" ht="13.5">
      <c r="A16" s="129"/>
      <c r="B16" s="18" t="s">
        <v>148</v>
      </c>
      <c r="C16" s="19"/>
      <c r="D16" s="19"/>
      <c r="E16" s="19"/>
      <c r="F16" s="20"/>
      <c r="G16" s="135"/>
      <c r="H16" s="5"/>
    </row>
    <row r="17" spans="1:8" ht="13.5">
      <c r="A17" s="129"/>
      <c r="B17" s="22" t="s">
        <v>204</v>
      </c>
      <c r="C17" s="19"/>
      <c r="D17" s="19"/>
      <c r="E17" s="19"/>
      <c r="F17" s="20"/>
      <c r="G17" s="135"/>
      <c r="H17" s="5"/>
    </row>
    <row r="18" spans="1:8" ht="13.5">
      <c r="A18" s="129"/>
      <c r="B18" s="22" t="s">
        <v>21</v>
      </c>
      <c r="C18" s="19"/>
      <c r="D18" s="19"/>
      <c r="E18" s="19"/>
      <c r="F18" s="20"/>
      <c r="G18" s="135"/>
      <c r="H18" s="5"/>
    </row>
    <row r="19" spans="1:8" ht="13.5">
      <c r="A19" s="129"/>
      <c r="B19" s="22" t="s">
        <v>149</v>
      </c>
      <c r="C19" s="19"/>
      <c r="D19" s="19"/>
      <c r="E19" s="19"/>
      <c r="F19" s="20"/>
      <c r="G19" s="135"/>
      <c r="H19" s="5"/>
    </row>
    <row r="20" spans="1:8" ht="13.5">
      <c r="A20" s="129"/>
      <c r="B20" s="22" t="s">
        <v>150</v>
      </c>
      <c r="C20" s="19"/>
      <c r="D20" s="19"/>
      <c r="E20" s="19"/>
      <c r="F20" s="20"/>
      <c r="G20" s="135"/>
      <c r="H20" s="5"/>
    </row>
    <row r="21" spans="1:8" ht="13.5">
      <c r="A21" s="129"/>
      <c r="B21" s="22" t="s">
        <v>151</v>
      </c>
      <c r="C21" s="19"/>
      <c r="D21" s="19"/>
      <c r="E21" s="19"/>
      <c r="F21" s="20"/>
      <c r="G21" s="135"/>
      <c r="H21" s="5"/>
    </row>
    <row r="22" spans="1:8" ht="16.5" customHeight="1">
      <c r="A22" s="129"/>
      <c r="B22" s="23" t="s">
        <v>152</v>
      </c>
      <c r="C22" s="24"/>
      <c r="D22" s="25"/>
      <c r="E22" s="25"/>
      <c r="F22" s="26"/>
      <c r="G22" s="135"/>
      <c r="H22" s="5"/>
    </row>
    <row r="23" spans="1:8" ht="16.5" customHeight="1">
      <c r="A23" s="129"/>
      <c r="B23" s="18" t="s">
        <v>153</v>
      </c>
      <c r="C23" s="24"/>
      <c r="D23" s="25"/>
      <c r="E23" s="25"/>
      <c r="F23" s="26"/>
      <c r="G23" s="135"/>
      <c r="H23" s="5"/>
    </row>
    <row r="24" spans="1:8" ht="16.5" customHeight="1">
      <c r="A24" s="129"/>
      <c r="B24" s="22" t="s">
        <v>154</v>
      </c>
      <c r="C24" s="19"/>
      <c r="D24" s="19"/>
      <c r="E24" s="19"/>
      <c r="F24" s="20"/>
      <c r="G24" s="135"/>
      <c r="H24" s="5"/>
    </row>
    <row r="25" spans="1:8" ht="16.5" customHeight="1">
      <c r="A25" s="129"/>
      <c r="B25" s="22" t="s">
        <v>155</v>
      </c>
      <c r="C25" s="19"/>
      <c r="D25" s="19"/>
      <c r="E25" s="19"/>
      <c r="F25" s="20"/>
      <c r="G25" s="135"/>
      <c r="H25" s="5"/>
    </row>
    <row r="26" spans="1:8" ht="16.5" customHeight="1">
      <c r="A26" s="129"/>
      <c r="B26" s="22" t="s">
        <v>156</v>
      </c>
      <c r="C26" s="24"/>
      <c r="D26" s="25"/>
      <c r="E26" s="25"/>
      <c r="F26" s="26"/>
      <c r="G26" s="135"/>
      <c r="H26" s="5"/>
    </row>
    <row r="27" spans="1:8" ht="16.5" customHeight="1">
      <c r="A27" s="129"/>
      <c r="B27" s="97" t="s">
        <v>30</v>
      </c>
      <c r="C27" s="24"/>
      <c r="D27" s="25"/>
      <c r="E27" s="25"/>
      <c r="F27" s="26"/>
      <c r="G27" s="135"/>
      <c r="H27" s="5"/>
    </row>
    <row r="28" spans="1:8" ht="16.5" customHeight="1">
      <c r="A28" s="129"/>
      <c r="B28" s="28"/>
      <c r="C28" s="29"/>
      <c r="D28" s="30"/>
      <c r="E28" s="30"/>
      <c r="F28" s="31"/>
      <c r="G28" s="136"/>
      <c r="H28" s="5"/>
    </row>
    <row r="29" spans="1:8" ht="75" customHeight="1">
      <c r="A29" s="129"/>
      <c r="B29" s="33" t="s">
        <v>38</v>
      </c>
      <c r="C29" s="34">
        <f>332150+81018</f>
        <v>413168</v>
      </c>
      <c r="D29" s="34">
        <f>327600+58171</f>
        <v>385771</v>
      </c>
      <c r="E29" s="35">
        <v>382900</v>
      </c>
      <c r="F29" s="32" t="s">
        <v>203</v>
      </c>
      <c r="G29" s="36"/>
      <c r="H29" s="5"/>
    </row>
    <row r="30" spans="1:8" ht="62.25" customHeight="1">
      <c r="A30" s="129">
        <v>3</v>
      </c>
      <c r="B30" s="37" t="s">
        <v>202</v>
      </c>
      <c r="C30" s="38">
        <v>332150</v>
      </c>
      <c r="D30" s="38">
        <v>327600</v>
      </c>
      <c r="E30" s="38">
        <v>327600</v>
      </c>
      <c r="F30" s="39" t="s">
        <v>158</v>
      </c>
      <c r="G30" s="36"/>
      <c r="H30" s="5"/>
    </row>
    <row r="31" spans="1:8" ht="63.75" customHeight="1">
      <c r="A31" s="129">
        <v>4</v>
      </c>
      <c r="B31" s="37" t="s">
        <v>201</v>
      </c>
      <c r="C31" s="38">
        <v>81018</v>
      </c>
      <c r="D31" s="38">
        <v>58171</v>
      </c>
      <c r="E31" s="38">
        <v>55300</v>
      </c>
      <c r="F31" s="39" t="s">
        <v>159</v>
      </c>
      <c r="G31" s="48" t="s">
        <v>182</v>
      </c>
      <c r="H31" s="5"/>
    </row>
    <row r="32" spans="1:8" ht="54" customHeight="1">
      <c r="A32" s="129">
        <v>5</v>
      </c>
      <c r="B32" s="40" t="s">
        <v>45</v>
      </c>
      <c r="C32" s="38">
        <v>0</v>
      </c>
      <c r="D32" s="38">
        <v>2038</v>
      </c>
      <c r="E32" s="38">
        <v>2038</v>
      </c>
      <c r="F32" s="39" t="s">
        <v>212</v>
      </c>
      <c r="G32" s="48" t="s">
        <v>124</v>
      </c>
      <c r="H32" s="5"/>
    </row>
    <row r="33" spans="1:8" ht="71.25" customHeight="1">
      <c r="A33" s="129">
        <v>6</v>
      </c>
      <c r="B33" s="41" t="s">
        <v>192</v>
      </c>
      <c r="C33" s="38">
        <v>2000</v>
      </c>
      <c r="D33" s="38">
        <v>10000</v>
      </c>
      <c r="E33" s="38">
        <v>10000</v>
      </c>
      <c r="F33" s="39" t="s">
        <v>10</v>
      </c>
      <c r="G33" s="48" t="s">
        <v>129</v>
      </c>
      <c r="H33" s="5"/>
    </row>
    <row r="34" spans="1:8" ht="75" customHeight="1">
      <c r="A34" s="129"/>
      <c r="B34" s="37" t="s">
        <v>96</v>
      </c>
      <c r="C34" s="38">
        <f>SUM(C35+C37)</f>
        <v>2201182</v>
      </c>
      <c r="D34" s="38">
        <v>2089115</v>
      </c>
      <c r="E34" s="38">
        <v>2061040</v>
      </c>
      <c r="F34" s="42"/>
      <c r="G34" s="43"/>
      <c r="H34" s="5"/>
    </row>
    <row r="35" spans="1:8" ht="87.75" customHeight="1">
      <c r="A35" s="129">
        <v>7</v>
      </c>
      <c r="B35" s="37" t="s">
        <v>202</v>
      </c>
      <c r="C35" s="38">
        <v>2108056</v>
      </c>
      <c r="D35" s="38">
        <v>1993028</v>
      </c>
      <c r="E35" s="38">
        <v>1965349</v>
      </c>
      <c r="F35" s="39" t="s">
        <v>130</v>
      </c>
      <c r="G35" s="48" t="s">
        <v>122</v>
      </c>
      <c r="H35" s="5"/>
    </row>
    <row r="36" spans="1:8" ht="93.75" customHeight="1">
      <c r="A36" s="129">
        <v>8</v>
      </c>
      <c r="B36" s="44" t="s">
        <v>193</v>
      </c>
      <c r="C36" s="45">
        <v>0</v>
      </c>
      <c r="D36" s="45">
        <v>8640</v>
      </c>
      <c r="E36" s="38">
        <v>8640</v>
      </c>
      <c r="F36" s="46" t="s">
        <v>110</v>
      </c>
      <c r="G36" s="46" t="s">
        <v>73</v>
      </c>
      <c r="H36" s="5"/>
    </row>
    <row r="37" spans="1:8" ht="51" customHeight="1">
      <c r="A37" s="129">
        <v>9</v>
      </c>
      <c r="B37" s="47" t="s">
        <v>201</v>
      </c>
      <c r="C37" s="38">
        <v>93126</v>
      </c>
      <c r="D37" s="38">
        <v>96087</v>
      </c>
      <c r="E37" s="38">
        <v>95691</v>
      </c>
      <c r="F37" s="48" t="s">
        <v>20</v>
      </c>
      <c r="G37" s="48" t="s">
        <v>123</v>
      </c>
      <c r="H37" s="5"/>
    </row>
    <row r="38" spans="1:8" ht="85.5" customHeight="1">
      <c r="A38" s="129">
        <v>10</v>
      </c>
      <c r="B38" s="44" t="s">
        <v>194</v>
      </c>
      <c r="C38" s="38">
        <v>0</v>
      </c>
      <c r="D38" s="38">
        <v>10000</v>
      </c>
      <c r="E38" s="38">
        <v>10000</v>
      </c>
      <c r="F38" s="48" t="s">
        <v>74</v>
      </c>
      <c r="G38" s="48" t="s">
        <v>124</v>
      </c>
      <c r="H38" s="5"/>
    </row>
    <row r="39" spans="1:8" ht="66.75" customHeight="1">
      <c r="A39" s="129">
        <v>11</v>
      </c>
      <c r="B39" s="41" t="s">
        <v>195</v>
      </c>
      <c r="C39" s="38">
        <v>0</v>
      </c>
      <c r="D39" s="38">
        <v>1898</v>
      </c>
      <c r="E39" s="38">
        <v>1898</v>
      </c>
      <c r="F39" s="39" t="s">
        <v>213</v>
      </c>
      <c r="G39" s="48" t="s">
        <v>124</v>
      </c>
      <c r="H39" s="5"/>
    </row>
    <row r="40" spans="1:8" ht="42.75" customHeight="1">
      <c r="A40" s="129"/>
      <c r="B40" s="50" t="s">
        <v>191</v>
      </c>
      <c r="C40" s="19"/>
      <c r="D40" s="20"/>
      <c r="E40" s="20"/>
      <c r="F40" s="51"/>
      <c r="G40" s="123"/>
      <c r="H40" s="5"/>
    </row>
    <row r="41" spans="1:8" ht="69" customHeight="1">
      <c r="A41" s="129"/>
      <c r="B41" s="37" t="s">
        <v>97</v>
      </c>
      <c r="C41" s="38">
        <f>C42+C43</f>
        <v>133310</v>
      </c>
      <c r="D41" s="38">
        <f>D42+D43</f>
        <v>125384</v>
      </c>
      <c r="E41" s="38">
        <v>122740</v>
      </c>
      <c r="F41" s="32" t="s">
        <v>203</v>
      </c>
      <c r="G41" s="54"/>
      <c r="H41" s="5"/>
    </row>
    <row r="42" spans="1:8" ht="53.25" customHeight="1">
      <c r="A42" s="129">
        <v>12</v>
      </c>
      <c r="B42" s="52" t="s">
        <v>202</v>
      </c>
      <c r="C42" s="38">
        <v>27450</v>
      </c>
      <c r="D42" s="38">
        <v>26242</v>
      </c>
      <c r="E42" s="38">
        <v>26242</v>
      </c>
      <c r="F42" s="49" t="s">
        <v>222</v>
      </c>
      <c r="G42" s="54"/>
      <c r="H42" s="5"/>
    </row>
    <row r="43" spans="1:8" ht="48" customHeight="1">
      <c r="A43" s="129">
        <v>13</v>
      </c>
      <c r="B43" s="52" t="s">
        <v>201</v>
      </c>
      <c r="C43" s="38">
        <v>105860</v>
      </c>
      <c r="D43" s="38">
        <v>99142</v>
      </c>
      <c r="E43" s="38">
        <v>96498</v>
      </c>
      <c r="F43" s="49" t="s">
        <v>93</v>
      </c>
      <c r="G43" s="54"/>
      <c r="H43" s="5"/>
    </row>
    <row r="44" spans="1:8" ht="46.5" customHeight="1">
      <c r="A44" s="129">
        <v>14</v>
      </c>
      <c r="B44" s="41" t="s">
        <v>196</v>
      </c>
      <c r="C44" s="38">
        <v>2038</v>
      </c>
      <c r="D44" s="38">
        <v>4075</v>
      </c>
      <c r="E44" s="38">
        <v>4075</v>
      </c>
      <c r="F44" s="53" t="s">
        <v>94</v>
      </c>
      <c r="G44" s="48" t="s">
        <v>124</v>
      </c>
      <c r="H44" s="5"/>
    </row>
    <row r="45" spans="1:8" ht="68.25" customHeight="1">
      <c r="A45" s="129">
        <v>15</v>
      </c>
      <c r="B45" s="41" t="s">
        <v>223</v>
      </c>
      <c r="C45" s="38">
        <v>0</v>
      </c>
      <c r="D45" s="38">
        <v>2500</v>
      </c>
      <c r="E45" s="38">
        <v>2500</v>
      </c>
      <c r="F45" s="49" t="s">
        <v>131</v>
      </c>
      <c r="G45" s="124" t="s">
        <v>124</v>
      </c>
      <c r="H45" s="5"/>
    </row>
    <row r="46" spans="1:8" ht="73.5" customHeight="1">
      <c r="A46" s="129"/>
      <c r="B46" s="37" t="s">
        <v>190</v>
      </c>
      <c r="C46" s="38">
        <f>C47+C50</f>
        <v>181004</v>
      </c>
      <c r="D46" s="38">
        <v>210752</v>
      </c>
      <c r="E46" s="38">
        <v>203563</v>
      </c>
      <c r="F46" s="49"/>
      <c r="G46" s="54"/>
      <c r="H46" s="5"/>
    </row>
    <row r="47" spans="1:8" ht="68.25" customHeight="1">
      <c r="A47" s="129">
        <v>16</v>
      </c>
      <c r="B47" s="52" t="s">
        <v>202</v>
      </c>
      <c r="C47" s="38">
        <v>159265</v>
      </c>
      <c r="D47" s="38">
        <v>175773</v>
      </c>
      <c r="E47" s="38">
        <v>172773</v>
      </c>
      <c r="F47" s="49" t="s">
        <v>125</v>
      </c>
      <c r="G47" s="54"/>
      <c r="H47" s="5"/>
    </row>
    <row r="48" spans="1:8" ht="138.75" customHeight="1">
      <c r="A48" s="129">
        <v>17</v>
      </c>
      <c r="B48" s="55" t="s">
        <v>31</v>
      </c>
      <c r="C48" s="38">
        <v>0</v>
      </c>
      <c r="D48" s="38">
        <v>19500</v>
      </c>
      <c r="E48" s="38">
        <v>16500</v>
      </c>
      <c r="F48" s="48" t="s">
        <v>160</v>
      </c>
      <c r="G48" s="36" t="s">
        <v>126</v>
      </c>
      <c r="H48" s="5"/>
    </row>
    <row r="49" spans="1:8" ht="74.25" customHeight="1">
      <c r="A49" s="129">
        <v>18</v>
      </c>
      <c r="B49" s="55" t="s">
        <v>198</v>
      </c>
      <c r="C49" s="45">
        <v>0</v>
      </c>
      <c r="D49" s="45">
        <v>240</v>
      </c>
      <c r="E49" s="45">
        <v>240</v>
      </c>
      <c r="F49" s="48" t="s">
        <v>161</v>
      </c>
      <c r="G49" s="48"/>
      <c r="H49" s="5"/>
    </row>
    <row r="50" spans="1:8" ht="47.25" customHeight="1">
      <c r="A50" s="129">
        <v>19</v>
      </c>
      <c r="B50" s="52" t="s">
        <v>201</v>
      </c>
      <c r="C50" s="38">
        <v>21739</v>
      </c>
      <c r="D50" s="38">
        <v>34979</v>
      </c>
      <c r="E50" s="38">
        <v>30790</v>
      </c>
      <c r="F50" s="49" t="s">
        <v>95</v>
      </c>
      <c r="G50" s="54"/>
      <c r="H50" s="5"/>
    </row>
    <row r="51" spans="1:8" ht="87" customHeight="1">
      <c r="A51" s="129">
        <v>20</v>
      </c>
      <c r="B51" s="41" t="s">
        <v>197</v>
      </c>
      <c r="C51" s="38">
        <v>0</v>
      </c>
      <c r="D51" s="38">
        <v>4570</v>
      </c>
      <c r="E51" s="38">
        <v>4570</v>
      </c>
      <c r="F51" s="49" t="s">
        <v>215</v>
      </c>
      <c r="G51" s="48" t="s">
        <v>124</v>
      </c>
      <c r="H51" s="5"/>
    </row>
    <row r="52" spans="1:8" ht="41.25" customHeight="1">
      <c r="A52" s="129">
        <v>21</v>
      </c>
      <c r="B52" s="41" t="s">
        <v>196</v>
      </c>
      <c r="C52" s="38">
        <v>488</v>
      </c>
      <c r="D52" s="38">
        <v>1995</v>
      </c>
      <c r="E52" s="38">
        <v>1995</v>
      </c>
      <c r="F52" s="49" t="s">
        <v>94</v>
      </c>
      <c r="G52" s="48" t="s">
        <v>124</v>
      </c>
      <c r="H52" s="5"/>
    </row>
    <row r="53" spans="1:8" ht="143.25" customHeight="1">
      <c r="A53" s="129">
        <v>22</v>
      </c>
      <c r="B53" s="114" t="s">
        <v>224</v>
      </c>
      <c r="C53" s="116">
        <v>0</v>
      </c>
      <c r="D53" s="116">
        <v>7500</v>
      </c>
      <c r="E53" s="116">
        <v>3500</v>
      </c>
      <c r="F53" s="117" t="s">
        <v>127</v>
      </c>
      <c r="G53" s="125" t="s">
        <v>44</v>
      </c>
      <c r="H53" s="5"/>
    </row>
    <row r="54" spans="1:8" ht="50.25" customHeight="1">
      <c r="A54" s="129">
        <v>23</v>
      </c>
      <c r="B54" s="40" t="s">
        <v>199</v>
      </c>
      <c r="C54" s="38">
        <v>0</v>
      </c>
      <c r="D54" s="38">
        <v>1050</v>
      </c>
      <c r="E54" s="38">
        <v>1050</v>
      </c>
      <c r="F54" s="49" t="s">
        <v>200</v>
      </c>
      <c r="G54" s="48" t="s">
        <v>124</v>
      </c>
      <c r="H54" s="5"/>
    </row>
    <row r="55" spans="1:8" ht="232.5" customHeight="1">
      <c r="A55" s="129"/>
      <c r="B55" s="115" t="s">
        <v>57</v>
      </c>
      <c r="C55" s="118">
        <v>47207300</v>
      </c>
      <c r="D55" s="118">
        <f>SUM(D56:D57,D59,D62:D63)</f>
        <v>50028000</v>
      </c>
      <c r="E55" s="118">
        <f>SUM(E56:E57,E59,E62:E63)</f>
        <v>50028000</v>
      </c>
      <c r="F55" s="57" t="s">
        <v>132</v>
      </c>
      <c r="G55" s="36"/>
      <c r="H55" s="5"/>
    </row>
    <row r="56" spans="1:8" ht="45">
      <c r="A56" s="129">
        <v>24</v>
      </c>
      <c r="B56" s="41" t="s">
        <v>86</v>
      </c>
      <c r="C56" s="11"/>
      <c r="D56" s="11">
        <v>11207900</v>
      </c>
      <c r="E56" s="11">
        <v>11207900</v>
      </c>
      <c r="F56" s="9" t="s">
        <v>184</v>
      </c>
      <c r="G56" s="48"/>
      <c r="H56" s="5"/>
    </row>
    <row r="57" spans="1:8" ht="105" customHeight="1">
      <c r="A57" s="129">
        <v>25</v>
      </c>
      <c r="B57" s="41" t="s">
        <v>87</v>
      </c>
      <c r="C57" s="11"/>
      <c r="D57" s="11">
        <v>3325000</v>
      </c>
      <c r="E57" s="11">
        <v>3325000</v>
      </c>
      <c r="F57" s="37" t="s">
        <v>185</v>
      </c>
      <c r="G57" s="48"/>
      <c r="H57" s="5"/>
    </row>
    <row r="58" spans="1:8" ht="202.5" customHeight="1">
      <c r="A58" s="129">
        <v>26</v>
      </c>
      <c r="B58" s="56" t="s">
        <v>58</v>
      </c>
      <c r="C58" s="11">
        <v>0</v>
      </c>
      <c r="D58" s="11">
        <v>600000</v>
      </c>
      <c r="E58" s="11">
        <v>600000</v>
      </c>
      <c r="F58" s="9" t="s">
        <v>186</v>
      </c>
      <c r="G58" s="48"/>
      <c r="H58" s="5"/>
    </row>
    <row r="59" spans="1:8" ht="48" customHeight="1">
      <c r="A59" s="129">
        <v>27</v>
      </c>
      <c r="B59" s="41" t="s">
        <v>59</v>
      </c>
      <c r="C59" s="11"/>
      <c r="D59" s="11">
        <v>9150000</v>
      </c>
      <c r="E59" s="11">
        <v>9150000</v>
      </c>
      <c r="F59" s="37" t="s">
        <v>187</v>
      </c>
      <c r="G59" s="48"/>
      <c r="H59" s="5"/>
    </row>
    <row r="60" spans="1:8" ht="223.5" customHeight="1">
      <c r="A60" s="129">
        <v>28</v>
      </c>
      <c r="B60" s="56" t="s">
        <v>60</v>
      </c>
      <c r="C60" s="11">
        <v>0</v>
      </c>
      <c r="D60" s="11">
        <v>2500000</v>
      </c>
      <c r="E60" s="11">
        <v>2500000</v>
      </c>
      <c r="F60" s="9" t="s">
        <v>189</v>
      </c>
      <c r="G60" s="48"/>
      <c r="H60" s="5"/>
    </row>
    <row r="61" spans="1:8" ht="178.5" customHeight="1">
      <c r="A61" s="129">
        <v>29</v>
      </c>
      <c r="B61" s="56" t="s">
        <v>61</v>
      </c>
      <c r="C61" s="11">
        <v>0</v>
      </c>
      <c r="D61" s="11">
        <v>50000</v>
      </c>
      <c r="E61" s="11">
        <v>50000</v>
      </c>
      <c r="F61" s="57" t="s">
        <v>140</v>
      </c>
      <c r="G61" s="48"/>
      <c r="H61" s="5"/>
    </row>
    <row r="62" spans="1:8" ht="73.5" customHeight="1">
      <c r="A62" s="129">
        <v>30</v>
      </c>
      <c r="B62" s="41" t="s">
        <v>216</v>
      </c>
      <c r="C62" s="11">
        <v>631000</v>
      </c>
      <c r="D62" s="11">
        <v>620700</v>
      </c>
      <c r="E62" s="11">
        <v>620700</v>
      </c>
      <c r="F62" s="9" t="s">
        <v>88</v>
      </c>
      <c r="G62" s="48"/>
      <c r="H62" s="5"/>
    </row>
    <row r="63" spans="1:8" ht="49.5" customHeight="1">
      <c r="A63" s="129">
        <v>31</v>
      </c>
      <c r="B63" s="41" t="s">
        <v>217</v>
      </c>
      <c r="C63" s="11">
        <v>24307400</v>
      </c>
      <c r="D63" s="11">
        <v>25724400</v>
      </c>
      <c r="E63" s="11">
        <v>25724400</v>
      </c>
      <c r="F63" s="37" t="s">
        <v>218</v>
      </c>
      <c r="G63" s="48"/>
      <c r="H63" s="5"/>
    </row>
    <row r="64" spans="1:8" ht="87" customHeight="1">
      <c r="A64" s="129">
        <v>32</v>
      </c>
      <c r="B64" s="58" t="s">
        <v>219</v>
      </c>
      <c r="C64" s="11">
        <v>312124</v>
      </c>
      <c r="D64" s="11">
        <v>241776</v>
      </c>
      <c r="E64" s="11">
        <v>241776</v>
      </c>
      <c r="F64" s="37" t="s">
        <v>164</v>
      </c>
      <c r="G64" s="48"/>
      <c r="H64" s="5"/>
    </row>
    <row r="65" spans="1:8" ht="237.75" customHeight="1">
      <c r="A65" s="129">
        <v>33</v>
      </c>
      <c r="B65" s="41" t="s">
        <v>8</v>
      </c>
      <c r="C65" s="11">
        <v>0</v>
      </c>
      <c r="D65" s="11">
        <v>178</v>
      </c>
      <c r="E65" s="11">
        <v>178</v>
      </c>
      <c r="F65" s="9" t="s">
        <v>167</v>
      </c>
      <c r="G65" s="48"/>
      <c r="H65" s="5"/>
    </row>
    <row r="66" spans="1:8" ht="160.5" customHeight="1">
      <c r="A66" s="129"/>
      <c r="B66" s="58" t="s">
        <v>226</v>
      </c>
      <c r="C66" s="11">
        <v>262000</v>
      </c>
      <c r="D66" s="11">
        <v>265018</v>
      </c>
      <c r="E66" s="11">
        <v>263890</v>
      </c>
      <c r="F66" s="9" t="s">
        <v>180</v>
      </c>
      <c r="G66" s="48"/>
      <c r="H66" s="5"/>
    </row>
    <row r="67" spans="1:8" ht="72" customHeight="1">
      <c r="A67" s="129">
        <v>34</v>
      </c>
      <c r="B67" s="41" t="s">
        <v>46</v>
      </c>
      <c r="C67" s="11">
        <v>0</v>
      </c>
      <c r="D67" s="11">
        <v>9045</v>
      </c>
      <c r="E67" s="11">
        <v>9000</v>
      </c>
      <c r="F67" s="27" t="s">
        <v>2</v>
      </c>
      <c r="G67" s="48"/>
      <c r="H67" s="5"/>
    </row>
    <row r="68" spans="1:8" ht="66" customHeight="1">
      <c r="A68" s="129">
        <v>35</v>
      </c>
      <c r="B68" s="41" t="s">
        <v>47</v>
      </c>
      <c r="C68" s="11">
        <v>0</v>
      </c>
      <c r="D68" s="11">
        <v>40220</v>
      </c>
      <c r="E68" s="11">
        <v>40000</v>
      </c>
      <c r="F68" s="37" t="s">
        <v>48</v>
      </c>
      <c r="G68" s="48"/>
      <c r="H68" s="5"/>
    </row>
    <row r="69" spans="1:8" ht="61.5" customHeight="1">
      <c r="A69" s="129">
        <v>36</v>
      </c>
      <c r="B69" s="41" t="s">
        <v>49</v>
      </c>
      <c r="C69" s="11">
        <v>0</v>
      </c>
      <c r="D69" s="11">
        <v>52457</v>
      </c>
      <c r="E69" s="11">
        <v>52000</v>
      </c>
      <c r="F69" s="37" t="s">
        <v>50</v>
      </c>
      <c r="G69" s="48"/>
      <c r="H69" s="5"/>
    </row>
    <row r="70" spans="1:8" ht="61.5" customHeight="1">
      <c r="A70" s="129">
        <v>37</v>
      </c>
      <c r="B70" s="41" t="s">
        <v>14</v>
      </c>
      <c r="C70" s="11">
        <v>2000</v>
      </c>
      <c r="D70" s="11">
        <v>990</v>
      </c>
      <c r="E70" s="11">
        <v>990</v>
      </c>
      <c r="F70" s="37" t="s">
        <v>15</v>
      </c>
      <c r="G70" s="48"/>
      <c r="H70" s="5"/>
    </row>
    <row r="71" spans="1:8" ht="64.5" customHeight="1">
      <c r="A71" s="129">
        <v>38</v>
      </c>
      <c r="B71" s="41" t="s">
        <v>51</v>
      </c>
      <c r="C71" s="11">
        <v>24000</v>
      </c>
      <c r="D71" s="11">
        <v>37949</v>
      </c>
      <c r="E71" s="11">
        <v>37900</v>
      </c>
      <c r="F71" s="37" t="s">
        <v>9</v>
      </c>
      <c r="G71" s="48"/>
      <c r="H71" s="5"/>
    </row>
    <row r="72" spans="1:8" ht="69" customHeight="1">
      <c r="A72" s="129">
        <v>39</v>
      </c>
      <c r="B72" s="41" t="s">
        <v>52</v>
      </c>
      <c r="C72" s="11">
        <v>236000</v>
      </c>
      <c r="D72" s="11">
        <v>124357</v>
      </c>
      <c r="E72" s="11">
        <v>124000</v>
      </c>
      <c r="F72" s="9" t="s">
        <v>104</v>
      </c>
      <c r="G72" s="48"/>
      <c r="H72" s="5"/>
    </row>
    <row r="73" spans="1:8" ht="57.75" customHeight="1">
      <c r="A73" s="129"/>
      <c r="B73" s="58" t="s">
        <v>3</v>
      </c>
      <c r="C73" s="11">
        <v>18974</v>
      </c>
      <c r="D73" s="11">
        <v>15116</v>
      </c>
      <c r="E73" s="11">
        <v>15116</v>
      </c>
      <c r="F73" s="59" t="s">
        <v>4</v>
      </c>
      <c r="G73" s="48"/>
      <c r="H73" s="5"/>
    </row>
    <row r="74" spans="1:8" ht="67.5" customHeight="1">
      <c r="A74" s="129">
        <v>40</v>
      </c>
      <c r="B74" s="41" t="s">
        <v>53</v>
      </c>
      <c r="C74" s="11">
        <v>18774</v>
      </c>
      <c r="D74" s="11">
        <v>14916</v>
      </c>
      <c r="E74" s="11">
        <v>14916</v>
      </c>
      <c r="F74" s="37" t="s">
        <v>75</v>
      </c>
      <c r="G74" s="48"/>
      <c r="H74" s="5"/>
    </row>
    <row r="75" spans="1:8" ht="66" customHeight="1">
      <c r="A75" s="129">
        <v>41</v>
      </c>
      <c r="B75" s="114" t="s">
        <v>16</v>
      </c>
      <c r="C75" s="13">
        <v>200</v>
      </c>
      <c r="D75" s="13">
        <v>200</v>
      </c>
      <c r="E75" s="13">
        <v>200</v>
      </c>
      <c r="F75" s="59" t="s">
        <v>229</v>
      </c>
      <c r="G75" s="75"/>
      <c r="H75" s="5"/>
    </row>
    <row r="76" spans="1:8" ht="86.25" customHeight="1">
      <c r="A76" s="129">
        <v>42</v>
      </c>
      <c r="B76" s="37" t="s">
        <v>136</v>
      </c>
      <c r="C76" s="11">
        <v>5430185</v>
      </c>
      <c r="D76" s="11">
        <v>3692129</v>
      </c>
      <c r="E76" s="11">
        <v>3692129</v>
      </c>
      <c r="F76" s="9" t="s">
        <v>135</v>
      </c>
      <c r="G76" s="48"/>
      <c r="H76" s="5"/>
    </row>
    <row r="77" spans="1:8" ht="47.25" customHeight="1">
      <c r="A77" s="129"/>
      <c r="B77" s="115" t="s">
        <v>228</v>
      </c>
      <c r="C77" s="60"/>
      <c r="D77" s="60"/>
      <c r="E77" s="60"/>
      <c r="F77" s="61"/>
      <c r="G77" s="21"/>
      <c r="H77" s="5"/>
    </row>
    <row r="78" spans="1:8" ht="39" customHeight="1">
      <c r="A78" s="129"/>
      <c r="B78" s="62" t="s">
        <v>210</v>
      </c>
      <c r="C78" s="63"/>
      <c r="D78" s="64"/>
      <c r="E78" s="64"/>
      <c r="F78" s="65"/>
      <c r="G78" s="66"/>
      <c r="H78" s="5"/>
    </row>
    <row r="79" spans="1:8" ht="103.5" customHeight="1">
      <c r="A79" s="129">
        <v>43</v>
      </c>
      <c r="B79" s="37" t="s">
        <v>17</v>
      </c>
      <c r="C79" s="92" t="s">
        <v>55</v>
      </c>
      <c r="D79" s="93">
        <v>126000</v>
      </c>
      <c r="E79" s="93">
        <v>125000</v>
      </c>
      <c r="F79" s="9" t="s">
        <v>0</v>
      </c>
      <c r="G79" s="48" t="s">
        <v>133</v>
      </c>
      <c r="H79" s="5"/>
    </row>
    <row r="80" spans="1:8" ht="111" customHeight="1">
      <c r="A80" s="129">
        <v>44</v>
      </c>
      <c r="B80" s="37" t="s">
        <v>1</v>
      </c>
      <c r="C80" s="94" t="s">
        <v>56</v>
      </c>
      <c r="D80" s="67">
        <v>32061</v>
      </c>
      <c r="E80" s="67">
        <v>26000</v>
      </c>
      <c r="F80" s="9" t="s">
        <v>141</v>
      </c>
      <c r="G80" s="48" t="s">
        <v>11</v>
      </c>
      <c r="H80" s="5"/>
    </row>
    <row r="81" spans="1:8" ht="78.75">
      <c r="A81" s="129">
        <v>45</v>
      </c>
      <c r="B81" s="37" t="s">
        <v>18</v>
      </c>
      <c r="C81" s="67">
        <v>10000</v>
      </c>
      <c r="D81" s="67">
        <v>6746</v>
      </c>
      <c r="E81" s="67">
        <v>6700</v>
      </c>
      <c r="F81" s="9" t="s">
        <v>19</v>
      </c>
      <c r="G81" s="48"/>
      <c r="H81" s="5"/>
    </row>
    <row r="82" spans="1:8" ht="136.5" customHeight="1">
      <c r="A82" s="129">
        <v>46</v>
      </c>
      <c r="B82" s="68" t="s">
        <v>40</v>
      </c>
      <c r="C82" s="69">
        <v>50000</v>
      </c>
      <c r="D82" s="69">
        <v>50000</v>
      </c>
      <c r="E82" s="69">
        <v>50000</v>
      </c>
      <c r="F82" s="48" t="s">
        <v>142</v>
      </c>
      <c r="G82" s="48"/>
      <c r="H82" s="5"/>
    </row>
    <row r="83" spans="1:8" ht="136.5" customHeight="1">
      <c r="A83" s="129">
        <v>47</v>
      </c>
      <c r="B83" s="68" t="s">
        <v>178</v>
      </c>
      <c r="C83" s="99">
        <v>0</v>
      </c>
      <c r="D83" s="99">
        <v>7166</v>
      </c>
      <c r="E83" s="99">
        <v>7000</v>
      </c>
      <c r="F83" s="36" t="s">
        <v>166</v>
      </c>
      <c r="G83" s="36"/>
      <c r="H83" s="5"/>
    </row>
    <row r="84" spans="1:8" ht="39" customHeight="1">
      <c r="A84" s="129"/>
      <c r="B84" s="80" t="s">
        <v>209</v>
      </c>
      <c r="C84" s="70"/>
      <c r="D84" s="70"/>
      <c r="E84" s="70"/>
      <c r="F84" s="71"/>
      <c r="G84" s="72"/>
      <c r="H84" s="5"/>
    </row>
    <row r="85" spans="1:8" ht="112.5" customHeight="1">
      <c r="A85" s="129">
        <v>48</v>
      </c>
      <c r="B85" s="37" t="s">
        <v>41</v>
      </c>
      <c r="C85" s="94" t="s">
        <v>12</v>
      </c>
      <c r="D85" s="67">
        <v>9887</v>
      </c>
      <c r="E85" s="67">
        <v>8880</v>
      </c>
      <c r="F85" s="9" t="s">
        <v>13</v>
      </c>
      <c r="G85" s="73" t="s">
        <v>188</v>
      </c>
      <c r="H85" s="5"/>
    </row>
    <row r="86" spans="1:8" ht="222" customHeight="1">
      <c r="A86" s="129">
        <v>49</v>
      </c>
      <c r="B86" s="37" t="s">
        <v>42</v>
      </c>
      <c r="C86" s="94" t="s">
        <v>137</v>
      </c>
      <c r="D86" s="67">
        <v>77142</v>
      </c>
      <c r="E86" s="67">
        <v>65330</v>
      </c>
      <c r="F86" s="9" t="s">
        <v>105</v>
      </c>
      <c r="G86" s="48" t="s">
        <v>168</v>
      </c>
      <c r="H86" s="5"/>
    </row>
    <row r="87" spans="1:8" ht="195" customHeight="1">
      <c r="A87" s="129">
        <v>50</v>
      </c>
      <c r="B87" s="37" t="s">
        <v>43</v>
      </c>
      <c r="C87" s="67">
        <v>43000</v>
      </c>
      <c r="D87" s="67">
        <v>47168</v>
      </c>
      <c r="E87" s="67">
        <v>42700</v>
      </c>
      <c r="F87" s="9" t="s">
        <v>145</v>
      </c>
      <c r="G87" s="48" t="s">
        <v>5</v>
      </c>
      <c r="H87" s="5"/>
    </row>
    <row r="88" spans="1:8" ht="220.5" customHeight="1">
      <c r="A88" s="129">
        <v>51</v>
      </c>
      <c r="B88" s="59" t="s">
        <v>85</v>
      </c>
      <c r="C88" s="74">
        <v>50000</v>
      </c>
      <c r="D88" s="74">
        <v>40000</v>
      </c>
      <c r="E88" s="74">
        <v>40000</v>
      </c>
      <c r="F88" s="14" t="s">
        <v>138</v>
      </c>
      <c r="G88" s="75" t="s">
        <v>106</v>
      </c>
      <c r="H88" s="5"/>
    </row>
    <row r="89" spans="1:8" ht="171" customHeight="1">
      <c r="A89" s="129"/>
      <c r="B89" s="33"/>
      <c r="C89" s="76"/>
      <c r="D89" s="76"/>
      <c r="E89" s="76"/>
      <c r="F89" s="77" t="s">
        <v>76</v>
      </c>
      <c r="G89" s="78"/>
      <c r="H89" s="5"/>
    </row>
    <row r="90" spans="1:8" ht="124.5" customHeight="1">
      <c r="A90" s="129">
        <v>52</v>
      </c>
      <c r="B90" s="33" t="s">
        <v>54</v>
      </c>
      <c r="C90" s="79">
        <v>15700</v>
      </c>
      <c r="D90" s="79">
        <v>11571</v>
      </c>
      <c r="E90" s="79">
        <v>10800</v>
      </c>
      <c r="F90" s="9" t="s">
        <v>6</v>
      </c>
      <c r="G90" s="48" t="s">
        <v>107</v>
      </c>
      <c r="H90" s="5"/>
    </row>
    <row r="91" spans="1:8" ht="47.25" customHeight="1">
      <c r="A91" s="129"/>
      <c r="B91" s="110" t="s">
        <v>208</v>
      </c>
      <c r="C91" s="111"/>
      <c r="D91" s="111"/>
      <c r="E91" s="111"/>
      <c r="F91" s="112"/>
      <c r="G91" s="113"/>
      <c r="H91" s="5"/>
    </row>
    <row r="92" spans="1:8" ht="131.25" customHeight="1">
      <c r="A92" s="129">
        <v>53</v>
      </c>
      <c r="B92" s="37" t="s">
        <v>169</v>
      </c>
      <c r="C92" s="101">
        <v>0</v>
      </c>
      <c r="D92" s="101">
        <v>11607</v>
      </c>
      <c r="E92" s="101">
        <v>10000</v>
      </c>
      <c r="F92" s="9" t="s">
        <v>170</v>
      </c>
      <c r="G92" s="48" t="s">
        <v>171</v>
      </c>
      <c r="H92" s="5"/>
    </row>
    <row r="93" spans="1:8" ht="132" customHeight="1">
      <c r="A93" s="129">
        <v>54</v>
      </c>
      <c r="B93" s="33" t="s">
        <v>25</v>
      </c>
      <c r="C93" s="79">
        <v>2000</v>
      </c>
      <c r="D93" s="79">
        <v>2000</v>
      </c>
      <c r="E93" s="79">
        <v>1700</v>
      </c>
      <c r="F93" s="57" t="s">
        <v>7</v>
      </c>
      <c r="G93" s="36" t="s">
        <v>162</v>
      </c>
      <c r="H93" s="5"/>
    </row>
    <row r="94" spans="1:8" ht="123" customHeight="1">
      <c r="A94" s="129">
        <v>55</v>
      </c>
      <c r="B94" s="37" t="s">
        <v>26</v>
      </c>
      <c r="C94" s="67">
        <v>7500</v>
      </c>
      <c r="D94" s="67">
        <v>6500</v>
      </c>
      <c r="E94" s="67">
        <v>6500</v>
      </c>
      <c r="F94" s="9" t="s">
        <v>109</v>
      </c>
      <c r="G94" s="48" t="s">
        <v>108</v>
      </c>
      <c r="H94" s="5"/>
    </row>
    <row r="95" spans="1:8" ht="148.5" customHeight="1">
      <c r="A95" s="129">
        <v>56</v>
      </c>
      <c r="B95" s="37" t="s">
        <v>27</v>
      </c>
      <c r="C95" s="67">
        <v>929780</v>
      </c>
      <c r="D95" s="67">
        <v>915513</v>
      </c>
      <c r="E95" s="67">
        <v>915513</v>
      </c>
      <c r="F95" s="9" t="s">
        <v>29</v>
      </c>
      <c r="G95" s="73"/>
      <c r="H95" s="5"/>
    </row>
    <row r="96" spans="1:8" ht="42" customHeight="1">
      <c r="A96" s="129"/>
      <c r="B96" s="80" t="s">
        <v>207</v>
      </c>
      <c r="C96" s="81"/>
      <c r="D96" s="81"/>
      <c r="E96" s="81"/>
      <c r="F96" s="82"/>
      <c r="G96" s="83"/>
      <c r="H96" s="5"/>
    </row>
    <row r="97" spans="1:9" ht="219" customHeight="1">
      <c r="A97" s="129">
        <v>57</v>
      </c>
      <c r="B97" s="27" t="s">
        <v>28</v>
      </c>
      <c r="C97" s="98">
        <v>144600</v>
      </c>
      <c r="D97" s="98">
        <v>130466</v>
      </c>
      <c r="E97" s="98">
        <v>117400</v>
      </c>
      <c r="F97" s="61" t="s">
        <v>144</v>
      </c>
      <c r="G97" s="36" t="s">
        <v>77</v>
      </c>
      <c r="H97" s="5"/>
      <c r="I97" s="100"/>
    </row>
    <row r="98" spans="1:8" ht="225" customHeight="1">
      <c r="A98" s="129"/>
      <c r="B98" s="33"/>
      <c r="C98" s="79"/>
      <c r="D98" s="79"/>
      <c r="E98" s="79"/>
      <c r="F98" s="57" t="s">
        <v>134</v>
      </c>
      <c r="G98" s="48"/>
      <c r="H98" s="5"/>
    </row>
    <row r="99" spans="1:8" ht="48" customHeight="1">
      <c r="A99" s="129"/>
      <c r="B99" s="80" t="s">
        <v>206</v>
      </c>
      <c r="C99" s="81"/>
      <c r="D99" s="81"/>
      <c r="E99" s="81"/>
      <c r="F99" s="82"/>
      <c r="G99" s="83"/>
      <c r="H99" s="5"/>
    </row>
    <row r="100" spans="1:8" ht="220.5" customHeight="1">
      <c r="A100" s="129">
        <v>58</v>
      </c>
      <c r="B100" s="37" t="s">
        <v>39</v>
      </c>
      <c r="C100" s="67">
        <v>129700</v>
      </c>
      <c r="D100" s="67">
        <v>169003</v>
      </c>
      <c r="E100" s="67">
        <v>161200</v>
      </c>
      <c r="F100" s="9" t="s">
        <v>79</v>
      </c>
      <c r="G100" s="48" t="s">
        <v>78</v>
      </c>
      <c r="H100" s="5"/>
    </row>
    <row r="101" spans="1:8" ht="54" customHeight="1">
      <c r="A101" s="129"/>
      <c r="B101" s="102" t="s">
        <v>205</v>
      </c>
      <c r="C101" s="70"/>
      <c r="D101" s="70"/>
      <c r="E101" s="70"/>
      <c r="F101" s="71"/>
      <c r="G101" s="72"/>
      <c r="H101" s="5"/>
    </row>
    <row r="102" spans="1:8" ht="210" customHeight="1">
      <c r="A102" s="129">
        <v>59</v>
      </c>
      <c r="B102" s="37" t="s">
        <v>211</v>
      </c>
      <c r="C102" s="79">
        <v>0</v>
      </c>
      <c r="D102" s="79">
        <v>9600</v>
      </c>
      <c r="E102" s="79">
        <v>6000</v>
      </c>
      <c r="F102" s="57" t="s">
        <v>69</v>
      </c>
      <c r="G102" s="36" t="s">
        <v>139</v>
      </c>
      <c r="H102" s="5"/>
    </row>
    <row r="103" spans="1:8" ht="222" customHeight="1">
      <c r="A103" s="129">
        <v>60</v>
      </c>
      <c r="B103" s="27" t="s">
        <v>220</v>
      </c>
      <c r="C103" s="60">
        <v>0</v>
      </c>
      <c r="D103" s="60">
        <v>22013</v>
      </c>
      <c r="E103" s="60">
        <v>4720</v>
      </c>
      <c r="F103" s="61" t="s">
        <v>102</v>
      </c>
      <c r="G103" s="21" t="s">
        <v>70</v>
      </c>
      <c r="H103" s="5"/>
    </row>
    <row r="104" spans="1:8" ht="187.5" customHeight="1">
      <c r="A104" s="129"/>
      <c r="B104" s="33"/>
      <c r="C104" s="84"/>
      <c r="D104" s="84"/>
      <c r="E104" s="84"/>
      <c r="F104" s="57"/>
      <c r="G104" s="36" t="s">
        <v>103</v>
      </c>
      <c r="H104" s="5"/>
    </row>
    <row r="105" spans="1:8" ht="112.5" customHeight="1">
      <c r="A105" s="129">
        <v>61</v>
      </c>
      <c r="B105" s="37" t="s">
        <v>176</v>
      </c>
      <c r="C105" s="84">
        <v>0</v>
      </c>
      <c r="D105" s="84">
        <v>9500</v>
      </c>
      <c r="E105" s="84">
        <v>9500</v>
      </c>
      <c r="F105" s="57" t="s">
        <v>177</v>
      </c>
      <c r="G105" s="36"/>
      <c r="H105" s="5"/>
    </row>
    <row r="106" spans="1:8" ht="138" customHeight="1">
      <c r="A106" s="129">
        <v>62</v>
      </c>
      <c r="B106" s="27" t="s">
        <v>23</v>
      </c>
      <c r="C106" s="85">
        <v>30000</v>
      </c>
      <c r="D106" s="85">
        <v>15981</v>
      </c>
      <c r="E106" s="85">
        <v>8000</v>
      </c>
      <c r="F106" s="57" t="s">
        <v>24</v>
      </c>
      <c r="G106" s="36" t="s">
        <v>80</v>
      </c>
      <c r="H106" s="5"/>
    </row>
    <row r="107" spans="1:8" ht="123.75" customHeight="1">
      <c r="A107" s="129">
        <v>63</v>
      </c>
      <c r="B107" s="37" t="s">
        <v>22</v>
      </c>
      <c r="C107" s="11">
        <v>244000</v>
      </c>
      <c r="D107" s="11">
        <v>186878</v>
      </c>
      <c r="E107" s="11">
        <v>186000</v>
      </c>
      <c r="F107" s="37" t="s">
        <v>183</v>
      </c>
      <c r="G107" s="48" t="s">
        <v>111</v>
      </c>
      <c r="H107" s="5"/>
    </row>
    <row r="108" spans="1:8" ht="228.75" customHeight="1">
      <c r="A108" s="129">
        <v>64</v>
      </c>
      <c r="B108" s="103" t="s">
        <v>214</v>
      </c>
      <c r="C108" s="104">
        <v>0</v>
      </c>
      <c r="D108" s="104">
        <v>19266</v>
      </c>
      <c r="E108" s="104">
        <v>17000</v>
      </c>
      <c r="F108" s="105" t="s">
        <v>68</v>
      </c>
      <c r="G108" s="126" t="s">
        <v>67</v>
      </c>
      <c r="H108" s="5"/>
    </row>
    <row r="109" spans="1:8" ht="195.75" customHeight="1">
      <c r="A109" s="130"/>
      <c r="B109" s="106"/>
      <c r="C109" s="107"/>
      <c r="D109" s="107"/>
      <c r="E109" s="107"/>
      <c r="F109" s="108" t="s">
        <v>172</v>
      </c>
      <c r="G109" s="127"/>
      <c r="H109" s="128"/>
    </row>
    <row r="110" spans="1:8" ht="231" customHeight="1">
      <c r="A110" s="129">
        <v>65</v>
      </c>
      <c r="B110" s="27" t="s">
        <v>227</v>
      </c>
      <c r="C110" s="60">
        <v>0</v>
      </c>
      <c r="D110" s="60">
        <v>35880</v>
      </c>
      <c r="E110" s="60">
        <v>8500</v>
      </c>
      <c r="F110" s="61" t="s">
        <v>165</v>
      </c>
      <c r="G110" s="21" t="s">
        <v>100</v>
      </c>
      <c r="H110" s="5"/>
    </row>
    <row r="111" spans="1:8" ht="226.5" customHeight="1">
      <c r="A111" s="129"/>
      <c r="B111" s="33"/>
      <c r="C111" s="85"/>
      <c r="D111" s="85"/>
      <c r="E111" s="85"/>
      <c r="F111" s="57" t="s">
        <v>174</v>
      </c>
      <c r="G111" s="36"/>
      <c r="H111" s="5"/>
    </row>
    <row r="112" spans="1:8" ht="125.25" customHeight="1">
      <c r="A112" s="129">
        <v>66</v>
      </c>
      <c r="B112" s="27" t="s">
        <v>179</v>
      </c>
      <c r="C112" s="60">
        <v>0</v>
      </c>
      <c r="D112" s="60">
        <v>5500</v>
      </c>
      <c r="E112" s="60">
        <v>2000</v>
      </c>
      <c r="F112" s="61" t="s">
        <v>101</v>
      </c>
      <c r="G112" s="21" t="s">
        <v>99</v>
      </c>
      <c r="H112" s="5"/>
    </row>
    <row r="113" spans="1:8" ht="222.75" customHeight="1">
      <c r="A113" s="129">
        <v>67</v>
      </c>
      <c r="B113" s="37" t="s">
        <v>64</v>
      </c>
      <c r="C113" s="11">
        <v>0</v>
      </c>
      <c r="D113" s="11">
        <v>7456</v>
      </c>
      <c r="E113" s="11">
        <v>7000</v>
      </c>
      <c r="F113" s="9" t="s">
        <v>65</v>
      </c>
      <c r="G113" s="48" t="s">
        <v>98</v>
      </c>
      <c r="H113" s="5"/>
    </row>
    <row r="114" spans="1:8" ht="150.75" customHeight="1">
      <c r="A114" s="129">
        <v>68</v>
      </c>
      <c r="B114" s="109" t="s">
        <v>143</v>
      </c>
      <c r="C114" s="11">
        <v>0</v>
      </c>
      <c r="D114" s="11">
        <v>7350</v>
      </c>
      <c r="E114" s="11">
        <v>7000</v>
      </c>
      <c r="F114" s="9" t="s">
        <v>66</v>
      </c>
      <c r="G114" s="48" t="s">
        <v>81</v>
      </c>
      <c r="H114" s="5"/>
    </row>
    <row r="115" spans="1:8" ht="120.75" customHeight="1">
      <c r="A115" s="131">
        <v>69</v>
      </c>
      <c r="B115" s="33" t="s">
        <v>175</v>
      </c>
      <c r="C115" s="85">
        <v>0</v>
      </c>
      <c r="D115" s="85">
        <v>12342</v>
      </c>
      <c r="E115" s="85">
        <v>10000</v>
      </c>
      <c r="F115" s="33" t="s">
        <v>83</v>
      </c>
      <c r="G115" s="36" t="s">
        <v>82</v>
      </c>
      <c r="H115" s="5"/>
    </row>
    <row r="116" spans="1:8" ht="27" customHeight="1">
      <c r="A116" s="88"/>
      <c r="B116" s="138" t="s">
        <v>112</v>
      </c>
      <c r="C116" s="89"/>
      <c r="D116" s="90"/>
      <c r="E116" s="90"/>
      <c r="F116" s="91"/>
      <c r="G116" s="91"/>
      <c r="H116" s="5"/>
    </row>
    <row r="117" spans="1:8" ht="159.75" customHeight="1">
      <c r="A117" s="139">
        <v>70</v>
      </c>
      <c r="B117" s="140" t="s">
        <v>113</v>
      </c>
      <c r="C117" s="141">
        <v>0</v>
      </c>
      <c r="D117" s="141">
        <v>10000</v>
      </c>
      <c r="E117" s="141">
        <v>0</v>
      </c>
      <c r="F117" s="142" t="s">
        <v>114</v>
      </c>
      <c r="G117" s="142" t="s">
        <v>115</v>
      </c>
      <c r="H117" s="137"/>
    </row>
    <row r="118" spans="1:8" ht="97.5" customHeight="1">
      <c r="A118" s="139">
        <v>71</v>
      </c>
      <c r="B118" s="33" t="s">
        <v>116</v>
      </c>
      <c r="C118" s="85">
        <v>0</v>
      </c>
      <c r="D118" s="85">
        <v>4000</v>
      </c>
      <c r="E118" s="85">
        <v>0</v>
      </c>
      <c r="F118" s="33" t="s">
        <v>117</v>
      </c>
      <c r="G118" s="57" t="s">
        <v>118</v>
      </c>
      <c r="H118" s="5"/>
    </row>
    <row r="119" spans="1:7" ht="217.5" customHeight="1">
      <c r="A119" s="143">
        <v>72</v>
      </c>
      <c r="B119" s="144" t="s">
        <v>119</v>
      </c>
      <c r="C119" s="85">
        <v>0</v>
      </c>
      <c r="D119" s="85">
        <v>15000</v>
      </c>
      <c r="E119" s="85">
        <v>0</v>
      </c>
      <c r="F119" s="57" t="s">
        <v>120</v>
      </c>
      <c r="G119" s="57" t="s">
        <v>118</v>
      </c>
    </row>
  </sheetData>
  <mergeCells count="2">
    <mergeCell ref="B4:F4"/>
    <mergeCell ref="G14:G28"/>
  </mergeCells>
  <printOptions horizontalCentered="1"/>
  <pageMargins left="0.7874015748031497" right="0.1968503937007874" top="0.1968503937007874" bottom="0.4724409448818898" header="0.1968503937007874" footer="0.1968503937007874"/>
  <pageSetup fitToHeight="0" fitToWidth="1" horizontalDpi="400" verticalDpi="400" orientation="landscape" paperSize="9" scale="83" r:id="rId1"/>
  <headerFooter alignWithMargins="0">
    <oddFooter>&amp;R&amp;8商工 政策-&amp;P</oddFooter>
  </headerFooter>
  <rowBreaks count="1" manualBreakCount="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p32968</cp:lastModifiedBy>
  <cp:lastPrinted>2004-05-10T05:12:12Z</cp:lastPrinted>
  <dcterms:created xsi:type="dcterms:W3CDTF">2002-10-23T12:44:46Z</dcterms:created>
  <dcterms:modified xsi:type="dcterms:W3CDTF">2004-05-10T05:12:46Z</dcterms:modified>
  <cp:category/>
  <cp:version/>
  <cp:contentType/>
  <cp:contentStatus/>
</cp:coreProperties>
</file>